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<sst xmlns="http://schemas.openxmlformats.org/spreadsheetml/2006/main" count="19318" uniqueCount="1987">
  <si>
    <t>File opened</t>
  </si>
  <si>
    <t>2025-09-27 09:21:41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</si>
  <si>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</si>
  <si>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</si>
  <si>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</si>
  <si>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</si>
  <si>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</si>
  <si>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</si>
  <si>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</si>
  <si>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</si>
  <si>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</si>
  <si>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</si>
  <si>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</si>
  <si>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</si>
  <si>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</si>
  <si>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</si>
  <si>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</si>
  <si>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Fri Sep 26 10:25</t>
  </si>
  <si>
    <t>H2O rangematch</t>
  </si>
  <si>
    <t>Fri Sep 26 10:35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</si>
  <si>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</si>
  <si>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</si>
  <si>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</si>
  <si>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</si>
  <si>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</si>
  <si>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</si>
  <si>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</si>
  <si>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</si>
  <si>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</si>
  <si>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09:21:41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</si>
  <si>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</si>
  <si>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</si>
  <si>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</si>
  <si>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</si>
  <si>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</si>
  <si>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</si>
  <si>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</si>
  <si>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</si>
  <si>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</si>
  <si>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</si>
  <si>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</si>
  <si>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</si>
  <si>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</si>
  <si>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</si>
  <si>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</si>
  <si>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</si>
  <si>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</si>
  <si>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</si>
  <si>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</si>
  <si>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</si>
  <si>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</si>
  <si>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</si>
  <si>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</si>
  <si>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</si>
  <si>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</si>
  <si>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</si>
  <si>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</si>
  <si>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</si>
  <si>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</si>
  <si>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</si>
  <si>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</si>
  <si>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</si>
  <si>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</si>
  <si>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</si>
  <si>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</si>
  <si>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</si>
  <si>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</si>
  <si>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</si>
  <si>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</si>
  <si>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</si>
  <si>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</si>
  <si>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</si>
  <si>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</si>
  <si>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</si>
  <si>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</si>
  <si>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</si>
  <si>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</si>
  <si>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</si>
  <si>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</si>
  <si>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</si>
  <si>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</si>
  <si>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</si>
  <si>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2.24407 205.921 370.438 591.573 803.68 1009.64 1213.07 1368.87</t>
  </si>
  <si>
    <t>Fs_true</t>
  </si>
  <si>
    <t>1.79119 208.971 390.287 609.537 799.967 1004.31 1200.7 1401.16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</si>
  <si>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</si>
  <si>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</si>
  <si>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</si>
  <si>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</si>
  <si>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</si>
  <si>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</si>
  <si>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</si>
  <si>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</si>
  <si>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</si>
  <si>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</si>
  <si>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</si>
  <si>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</si>
  <si>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</si>
  <si>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</si>
  <si>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</si>
  <si>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</si>
  <si>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</si>
  <si>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</si>
  <si>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</si>
  <si>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</si>
  <si>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</si>
  <si>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</si>
  <si>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</si>
  <si>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</si>
  <si>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</si>
  <si>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</si>
  <si>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</si>
  <si>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</si>
  <si>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</si>
  <si>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</si>
  <si>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</si>
  <si>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</si>
  <si>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</si>
  <si>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</si>
  <si>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</si>
  <si>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</si>
  <si>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</si>
  <si>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</si>
  <si>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</si>
  <si>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</si>
  <si>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</si>
  <si>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</si>
  <si>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</si>
  <si>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</si>
  <si>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</si>
  <si>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</si>
  <si>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</si>
  <si>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</si>
  <si>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</si>
  <si>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</si>
  <si>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</si>
  <si>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</si>
  <si>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</si>
  <si>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</si>
  <si>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</si>
  <si>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</si>
  <si>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</si>
  <si>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</si>
  <si>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</si>
  <si>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</si>
  <si>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</si>
  <si>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</si>
  <si>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</si>
  <si>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</si>
  <si>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</si>
  <si>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</si>
  <si>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</si>
  <si>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</si>
  <si>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</si>
  <si>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</si>
  <si>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</si>
  <si>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</si>
  <si>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</si>
  <si>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</si>
  <si>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</si>
  <si>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</si>
  <si>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</si>
  <si>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</si>
  <si>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</si>
  <si>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</si>
  <si>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</si>
  <si>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</si>
  <si>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</si>
  <si>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</si>
  <si>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</si>
  <si>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</si>
  <si>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</si>
  <si>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</si>
  <si>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</si>
  <si>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</si>
  <si>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</si>
  <si>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</si>
  <si>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</si>
  <si>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</si>
  <si>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</si>
  <si>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</si>
  <si>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</si>
  <si>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</si>
  <si>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</si>
  <si>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</si>
  <si>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</si>
  <si>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</si>
  <si>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</si>
  <si>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</si>
  <si>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</si>
  <si>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</si>
  <si>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</si>
  <si>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</si>
  <si>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</si>
  <si>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</si>
  <si>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</si>
  <si>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</si>
  <si>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</si>
  <si>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</si>
  <si>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</si>
  <si>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</si>
  <si>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</si>
  <si>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</si>
  <si>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</si>
  <si>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</si>
  <si>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</si>
  <si>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</si>
  <si>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</si>
  <si>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</si>
  <si>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</si>
  <si>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</si>
  <si>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</si>
  <si>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</si>
  <si>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</si>
  <si>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</si>
  <si>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</si>
  <si>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</si>
  <si>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</si>
  <si>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</si>
  <si>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</si>
  <si>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</si>
  <si>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</si>
  <si>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</si>
  <si>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</si>
  <si>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</si>
  <si>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</si>
  <si>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</si>
  <si>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</si>
  <si>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</si>
  <si>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</si>
  <si>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</si>
  <si>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</si>
  <si>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</si>
  <si>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</si>
  <si>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</si>
  <si>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</si>
  <si>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</si>
  <si>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</si>
  <si>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</si>
  <si>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</si>
  <si>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</si>
  <si>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</si>
  <si>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</si>
  <si>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</si>
  <si>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</si>
  <si>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</si>
  <si>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</si>
  <si>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</si>
  <si>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</si>
  <si>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</si>
  <si>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</si>
  <si>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</si>
  <si>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</si>
  <si>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</si>
  <si>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</si>
  <si>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</si>
  <si>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</si>
  <si>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</si>
  <si>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</si>
  <si>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</si>
  <si>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</si>
  <si>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</si>
  <si>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</si>
  <si>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</si>
  <si>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</si>
  <si>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</si>
  <si>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</si>
  <si>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</si>
  <si>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</si>
  <si>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</si>
  <si>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</si>
  <si>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</si>
  <si>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</si>
  <si>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</si>
  <si>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</si>
  <si>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</si>
  <si>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</si>
  <si>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</si>
  <si>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</si>
  <si>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</si>
  <si>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</si>
  <si>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</si>
  <si>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</si>
  <si>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</si>
  <si>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</si>
  <si>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</si>
  <si>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</si>
  <si>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</si>
  <si>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</si>
  <si>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</si>
  <si>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</si>
  <si>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</si>
  <si>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</si>
  <si>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</si>
  <si>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</si>
  <si>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</si>
  <si>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</si>
  <si>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</si>
  <si>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</si>
  <si>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</si>
  <si>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</si>
  <si>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</si>
  <si>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</si>
  <si>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</si>
  <si>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</si>
  <si>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</si>
  <si>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</si>
  <si>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</si>
  <si>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</si>
  <si>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</si>
  <si>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</si>
  <si>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</si>
  <si>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</si>
  <si>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</si>
  <si>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</si>
  <si>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</si>
  <si>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</si>
  <si>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</si>
  <si>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</si>
  <si>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</si>
  <si>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</si>
  <si>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</si>
  <si>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</si>
  <si>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</si>
  <si>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</si>
  <si>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</si>
  <si>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</si>
  <si>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</si>
  <si>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</si>
  <si>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</si>
  <si>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</si>
  <si>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</si>
  <si>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</si>
  <si>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</si>
  <si>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</si>
  <si>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</si>
  <si>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</si>
  <si>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</si>
  <si>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</si>
  <si>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</si>
  <si>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</si>
  <si>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</si>
  <si>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</si>
  <si>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</si>
  <si>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</si>
  <si>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</si>
  <si>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</si>
  <si>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</si>
  <si>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</si>
  <si>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</si>
  <si>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</si>
  <si>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</si>
  <si>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</si>
  <si>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</si>
  <si>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</si>
  <si>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</si>
  <si>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</si>
  <si>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</si>
  <si>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</si>
  <si>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</si>
  <si>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</si>
  <si>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</si>
  <si>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</si>
  <si>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</si>
  <si>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</si>
  <si>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</si>
  <si>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</si>
  <si>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</si>
  <si>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</si>
  <si>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</si>
  <si>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</si>
  <si>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</si>
  <si>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</si>
  <si>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</si>
  <si>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</si>
  <si>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</si>
  <si>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</si>
  <si>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</si>
  <si>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</si>
  <si>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</si>
  <si>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</si>
  <si>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</si>
  <si>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</si>
  <si>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</si>
  <si>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</si>
  <si>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</si>
  <si>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</si>
  <si>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</si>
  <si>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</si>
  <si>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</si>
  <si>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</si>
  <si>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</si>
  <si>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</si>
  <si>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</si>
  <si>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</si>
  <si>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</si>
  <si>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</si>
  <si>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</si>
  <si>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</si>
  <si>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</si>
  <si>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</si>
  <si>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</si>
  <si>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</si>
  <si>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</si>
  <si>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</si>
  <si>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</si>
  <si>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</si>
  <si>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</si>
  <si>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</si>
  <si>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</si>
  <si>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</si>
  <si>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</si>
  <si>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</si>
  <si>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</si>
  <si>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</si>
  <si>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</si>
  <si>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</si>
  <si>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</si>
  <si>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</si>
  <si>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</si>
  <si>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</si>
  <si>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</si>
  <si>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</si>
  <si>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</si>
  <si>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</si>
  <si>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</si>
  <si>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</si>
  <si>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</si>
  <si>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</si>
  <si>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</si>
  <si>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</si>
  <si>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</si>
  <si>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</si>
  <si>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20250927 10:36:23</t>
  </si>
  <si>
    <t>10:36:23</t>
  </si>
  <si>
    <t>172</t>
  </si>
  <si>
    <t>albert</t>
  </si>
  <si>
    <t>-</t>
  </si>
  <si>
    <t>0: Broadleaf</t>
  </si>
  <si>
    <t>--:--:--</t>
  </si>
  <si>
    <t>3/3</t>
  </si>
  <si>
    <t>11111111</t>
  </si>
  <si>
    <t>oooooooo</t>
  </si>
  <si>
    <t>on</t>
  </si>
  <si>
    <t>20250927 10:36:28</t>
  </si>
  <si>
    <t>10:36:28</t>
  </si>
  <si>
    <t>2/3</t>
  </si>
  <si>
    <t>20250927 10:36:33</t>
  </si>
  <si>
    <t>10:36:33</t>
  </si>
  <si>
    <t>20250927 10:36:38</t>
  </si>
  <si>
    <t>10:36:38</t>
  </si>
  <si>
    <t>1/3</t>
  </si>
  <si>
    <t>20250927 10:36:43</t>
  </si>
  <si>
    <t>10:36:43</t>
  </si>
  <si>
    <t>20250927 10:36:48</t>
  </si>
  <si>
    <t>10:36:48</t>
  </si>
  <si>
    <t>20250927 10:36:53</t>
  </si>
  <si>
    <t>10:36:53</t>
  </si>
  <si>
    <t>20250927 10:36:58</t>
  </si>
  <si>
    <t>10:36:58</t>
  </si>
  <si>
    <t>20250927 10:37:03</t>
  </si>
  <si>
    <t>10:37:03</t>
  </si>
  <si>
    <t>20250927 10:37:08</t>
  </si>
  <si>
    <t>10:37:08</t>
  </si>
  <si>
    <t>20250927 10:37:13</t>
  </si>
  <si>
    <t>10:37:13</t>
  </si>
  <si>
    <t>20250927 10:37:18</t>
  </si>
  <si>
    <t>10:37:18</t>
  </si>
  <si>
    <t>20250927 10:37:23</t>
  </si>
  <si>
    <t>10:37:23</t>
  </si>
  <si>
    <t>20250927 10:37:28</t>
  </si>
  <si>
    <t>10:37:28</t>
  </si>
  <si>
    <t>0/3</t>
  </si>
  <si>
    <t>20250927 10:37:33</t>
  </si>
  <si>
    <t>10:37:33</t>
  </si>
  <si>
    <t>20250927 10:37:38</t>
  </si>
  <si>
    <t>10:37:38</t>
  </si>
  <si>
    <t>20250927 10:37:43</t>
  </si>
  <si>
    <t>10:37:43</t>
  </si>
  <si>
    <t>20250927 10:37:48</t>
  </si>
  <si>
    <t>10:37:48</t>
  </si>
  <si>
    <t>20250927 10:37:53</t>
  </si>
  <si>
    <t>10:37:53</t>
  </si>
  <si>
    <t>20250927 10:37:58</t>
  </si>
  <si>
    <t>10:37:58</t>
  </si>
  <si>
    <t>20250927 10:38:03</t>
  </si>
  <si>
    <t>10:38:03</t>
  </si>
  <si>
    <t>20250927 10:38:08</t>
  </si>
  <si>
    <t>10:38:08</t>
  </si>
  <si>
    <t>20250927 10:38:13</t>
  </si>
  <si>
    <t>10:38:13</t>
  </si>
  <si>
    <t>20250927 10:38:18</t>
  </si>
  <si>
    <t>10:38:18</t>
  </si>
  <si>
    <t>20250927 10:39:55</t>
  </si>
  <si>
    <t>10:39:55</t>
  </si>
  <si>
    <t>20250927 10:40:00</t>
  </si>
  <si>
    <t>10:40:00</t>
  </si>
  <si>
    <t>20250927 10:40:05</t>
  </si>
  <si>
    <t>10:40:05</t>
  </si>
  <si>
    <t>20250927 10:40:10</t>
  </si>
  <si>
    <t>10:40:10</t>
  </si>
  <si>
    <t>20250927 10:40:15</t>
  </si>
  <si>
    <t>10:40:15</t>
  </si>
  <si>
    <t>20250927 10:40:20</t>
  </si>
  <si>
    <t>10:40:20</t>
  </si>
  <si>
    <t>20250927 10:40:25</t>
  </si>
  <si>
    <t>10:40:25</t>
  </si>
  <si>
    <t>20250927 10:40:30</t>
  </si>
  <si>
    <t>10:40:30</t>
  </si>
  <si>
    <t>20250927 10:40:35</t>
  </si>
  <si>
    <t>10:40:35</t>
  </si>
  <si>
    <t>20250927 10:40:40</t>
  </si>
  <si>
    <t>10:40:40</t>
  </si>
  <si>
    <t>20250927 10:40:45</t>
  </si>
  <si>
    <t>10:40:45</t>
  </si>
  <si>
    <t>20250927 10:40:50</t>
  </si>
  <si>
    <t>10:40:50</t>
  </si>
  <si>
    <t>20250927 10:40:55</t>
  </si>
  <si>
    <t>10:40:55</t>
  </si>
  <si>
    <t>20250927 10:41:00</t>
  </si>
  <si>
    <t>10:41:00</t>
  </si>
  <si>
    <t>20250927 10:41:05</t>
  </si>
  <si>
    <t>10:41:05</t>
  </si>
  <si>
    <t>20250927 10:41:10</t>
  </si>
  <si>
    <t>10:41:10</t>
  </si>
  <si>
    <t>20250927 10:41:15</t>
  </si>
  <si>
    <t>10:41:15</t>
  </si>
  <si>
    <t>20250927 10:41:20</t>
  </si>
  <si>
    <t>10:41:20</t>
  </si>
  <si>
    <t>20250927 10:41:25</t>
  </si>
  <si>
    <t>10:41:25</t>
  </si>
  <si>
    <t>20250927 10:41:30</t>
  </si>
  <si>
    <t>10:41:30</t>
  </si>
  <si>
    <t>20250927 10:41:35</t>
  </si>
  <si>
    <t>10:41:35</t>
  </si>
  <si>
    <t>20250927 10:41:40</t>
  </si>
  <si>
    <t>10:41:40</t>
  </si>
  <si>
    <t>20250927 10:41:45</t>
  </si>
  <si>
    <t>10:41:45</t>
  </si>
  <si>
    <t>20250927 10:41:50</t>
  </si>
  <si>
    <t>10:41:50</t>
  </si>
  <si>
    <t>20250927 10:41:55</t>
  </si>
  <si>
    <t>10:41:55</t>
  </si>
  <si>
    <t>20250927 10:42:00</t>
  </si>
  <si>
    <t>10:42:00</t>
  </si>
  <si>
    <t>20250927 10:42:05</t>
  </si>
  <si>
    <t>10:42:05</t>
  </si>
  <si>
    <t>20250927 10:42:10</t>
  </si>
  <si>
    <t>10:42:10</t>
  </si>
  <si>
    <t>20250927 10:42:15</t>
  </si>
  <si>
    <t>10:42:15</t>
  </si>
  <si>
    <t>20250927 10:42:20</t>
  </si>
  <si>
    <t>10:42:20</t>
  </si>
  <si>
    <t>20250927 10:42:25</t>
  </si>
  <si>
    <t>10:42:25</t>
  </si>
  <si>
    <t>20250927 10:42:30</t>
  </si>
  <si>
    <t>10:42:30</t>
  </si>
  <si>
    <t>20250927 10:42:35</t>
  </si>
  <si>
    <t>10:42:35</t>
  </si>
  <si>
    <t>20250927 10:42:40</t>
  </si>
  <si>
    <t>10:42:40</t>
  </si>
  <si>
    <t>20250927 10:42:45</t>
  </si>
  <si>
    <t>10:42:45</t>
  </si>
  <si>
    <t>20250927 10:42:50</t>
  </si>
  <si>
    <t>10:42:50</t>
  </si>
  <si>
    <t>20250927 10:42:55</t>
  </si>
  <si>
    <t>10:42:55</t>
  </si>
  <si>
    <t>20250927 10:43:00</t>
  </si>
  <si>
    <t>10:43:00</t>
  </si>
  <si>
    <t>20250927 10:43:05</t>
  </si>
  <si>
    <t>10:43:05</t>
  </si>
  <si>
    <t>20250927 10:43:10</t>
  </si>
  <si>
    <t>10:43:10</t>
  </si>
  <si>
    <t>20250927 10:43:15</t>
  </si>
  <si>
    <t>10:43:15</t>
  </si>
  <si>
    <t>20250927 10:43:20</t>
  </si>
  <si>
    <t>10:43:20</t>
  </si>
  <si>
    <t>20250927 10:43:25</t>
  </si>
  <si>
    <t>10:43:25</t>
  </si>
  <si>
    <t>20250927 10:43:30</t>
  </si>
  <si>
    <t>10:43:30</t>
  </si>
  <si>
    <t>20250927 10:43:35</t>
  </si>
  <si>
    <t>10:43:35</t>
  </si>
  <si>
    <t>20250927 10:43:40</t>
  </si>
  <si>
    <t>10:43:40</t>
  </si>
  <si>
    <t>20250927 10:43:45</t>
  </si>
  <si>
    <t>10:43:45</t>
  </si>
  <si>
    <t>20250927 10:43:50</t>
  </si>
  <si>
    <t>10:43:50</t>
  </si>
  <si>
    <t>20250927 10:43:55</t>
  </si>
  <si>
    <t>10:43:55</t>
  </si>
  <si>
    <t>20250927 10:44:00</t>
  </si>
  <si>
    <t>10:44:00</t>
  </si>
  <si>
    <t>20250927 10:44:05</t>
  </si>
  <si>
    <t>10:44:05</t>
  </si>
  <si>
    <t>20250927 10:44:10</t>
  </si>
  <si>
    <t>10:44:10</t>
  </si>
  <si>
    <t>20250927 10:44:15</t>
  </si>
  <si>
    <t>10:44:15</t>
  </si>
  <si>
    <t>20250927 10:44:20</t>
  </si>
  <si>
    <t>10:44:20</t>
  </si>
  <si>
    <t>20250927 10:44:25</t>
  </si>
  <si>
    <t>10:44:25</t>
  </si>
  <si>
    <t>20250927 10:44:30</t>
  </si>
  <si>
    <t>10:44:30</t>
  </si>
  <si>
    <t>20250927 10:44:35</t>
  </si>
  <si>
    <t>10:44:35</t>
  </si>
  <si>
    <t>20250927 10:44:40</t>
  </si>
  <si>
    <t>10:44:40</t>
  </si>
  <si>
    <t>20250927 10:44:45</t>
  </si>
  <si>
    <t>10:44:45</t>
  </si>
  <si>
    <t>20250927 10:44:50</t>
  </si>
  <si>
    <t>10:44:50</t>
  </si>
  <si>
    <t>20250927 10:44:55</t>
  </si>
  <si>
    <t>10:44:55</t>
  </si>
  <si>
    <t>20250927 10:45:00</t>
  </si>
  <si>
    <t>10:45:00</t>
  </si>
  <si>
    <t>20250927 10:45:05</t>
  </si>
  <si>
    <t>10:45:05</t>
  </si>
  <si>
    <t>20250927 10:45:10</t>
  </si>
  <si>
    <t>10:45:10</t>
  </si>
  <si>
    <t>20250927 10:45:15</t>
  </si>
  <si>
    <t>10:45:15</t>
  </si>
  <si>
    <t>20250927 10:45:20</t>
  </si>
  <si>
    <t>10:45:20</t>
  </si>
  <si>
    <t>20250927 10:45:25</t>
  </si>
  <si>
    <t>10:45:25</t>
  </si>
  <si>
    <t>20250927 10:45:30</t>
  </si>
  <si>
    <t>10:45:30</t>
  </si>
  <si>
    <t>20250927 10:45:35</t>
  </si>
  <si>
    <t>10:45:35</t>
  </si>
  <si>
    <t>20250927 10:45:40</t>
  </si>
  <si>
    <t>10:45:40</t>
  </si>
  <si>
    <t>20250927 10:45:45</t>
  </si>
  <si>
    <t>10:45:45</t>
  </si>
  <si>
    <t>20250927 10:45:50</t>
  </si>
  <si>
    <t>10:45:50</t>
  </si>
  <si>
    <t>20250927 11:29:04</t>
  </si>
  <si>
    <t>11:29:04</t>
  </si>
  <si>
    <t>184</t>
  </si>
  <si>
    <t>20250927 11:29:09</t>
  </si>
  <si>
    <t>11:29:09</t>
  </si>
  <si>
    <t>20250927 11:29:14</t>
  </si>
  <si>
    <t>11:29:14</t>
  </si>
  <si>
    <t>20250927 11:29:19</t>
  </si>
  <si>
    <t>11:29:19</t>
  </si>
  <si>
    <t>20250927 11:29:24</t>
  </si>
  <si>
    <t>11:29:24</t>
  </si>
  <si>
    <t>20250927 11:29:29</t>
  </si>
  <si>
    <t>11:29:29</t>
  </si>
  <si>
    <t>20250927 11:29:34</t>
  </si>
  <si>
    <t>11:29:34</t>
  </si>
  <si>
    <t>20250927 11:29:39</t>
  </si>
  <si>
    <t>11:29:39</t>
  </si>
  <si>
    <t>20250927 11:29:44</t>
  </si>
  <si>
    <t>11:29:44</t>
  </si>
  <si>
    <t>20250927 11:29:49</t>
  </si>
  <si>
    <t>11:29:49</t>
  </si>
  <si>
    <t>20250927 11:29:54</t>
  </si>
  <si>
    <t>11:29:54</t>
  </si>
  <si>
    <t>20250927 11:29:59</t>
  </si>
  <si>
    <t>11:29:59</t>
  </si>
  <si>
    <t>20250927 11:30:04</t>
  </si>
  <si>
    <t>11:30:04</t>
  </si>
  <si>
    <t>20250927 11:30:09</t>
  </si>
  <si>
    <t>11:30:09</t>
  </si>
  <si>
    <t>20250927 11:30:14</t>
  </si>
  <si>
    <t>11:30:14</t>
  </si>
  <si>
    <t>20250927 11:30:19</t>
  </si>
  <si>
    <t>11:30:19</t>
  </si>
  <si>
    <t>20250927 11:30:24</t>
  </si>
  <si>
    <t>11:30:24</t>
  </si>
  <si>
    <t>20250927 11:30:29</t>
  </si>
  <si>
    <t>11:30:29</t>
  </si>
  <si>
    <t>20250927 11:30:34</t>
  </si>
  <si>
    <t>11:30:34</t>
  </si>
  <si>
    <t>20250927 11:30:39</t>
  </si>
  <si>
    <t>11:30:39</t>
  </si>
  <si>
    <t>20250927 11:30:44</t>
  </si>
  <si>
    <t>11:30:44</t>
  </si>
  <si>
    <t>20250927 11:30:48</t>
  </si>
  <si>
    <t>11:30:48</t>
  </si>
  <si>
    <t>20250927 11:30:53</t>
  </si>
  <si>
    <t>11:30:53</t>
  </si>
  <si>
    <t>20250927 11:30:58</t>
  </si>
  <si>
    <t>11:30:58</t>
  </si>
  <si>
    <t>20250927 11:32:35</t>
  </si>
  <si>
    <t>11:32:35</t>
  </si>
  <si>
    <t>20250927 11:32:40</t>
  </si>
  <si>
    <t>11:32:40</t>
  </si>
  <si>
    <t>20250927 11:32:45</t>
  </si>
  <si>
    <t>11:32:45</t>
  </si>
  <si>
    <t>20250927 11:32:50</t>
  </si>
  <si>
    <t>11:32:50</t>
  </si>
  <si>
    <t>20250927 11:32:55</t>
  </si>
  <si>
    <t>11:32:55</t>
  </si>
  <si>
    <t>20250927 11:33:00</t>
  </si>
  <si>
    <t>11:33:00</t>
  </si>
  <si>
    <t>20250927 11:33:05</t>
  </si>
  <si>
    <t>11:33:05</t>
  </si>
  <si>
    <t>20250927 11:33:10</t>
  </si>
  <si>
    <t>11:33:10</t>
  </si>
  <si>
    <t>20250927 11:33:15</t>
  </si>
  <si>
    <t>11:33:15</t>
  </si>
  <si>
    <t>20250927 11:33:20</t>
  </si>
  <si>
    <t>11:33:20</t>
  </si>
  <si>
    <t>20250927 11:33:25</t>
  </si>
  <si>
    <t>11:33:25</t>
  </si>
  <si>
    <t>20250927 11:33:30</t>
  </si>
  <si>
    <t>11:33:30</t>
  </si>
  <si>
    <t>20250927 11:33:35</t>
  </si>
  <si>
    <t>11:33:35</t>
  </si>
  <si>
    <t>20250927 11:33:40</t>
  </si>
  <si>
    <t>11:33:40</t>
  </si>
  <si>
    <t>20250927 11:33:45</t>
  </si>
  <si>
    <t>11:33:45</t>
  </si>
  <si>
    <t>20250927 11:33:50</t>
  </si>
  <si>
    <t>11:33:50</t>
  </si>
  <si>
    <t>20250927 11:33:55</t>
  </si>
  <si>
    <t>11:33:55</t>
  </si>
  <si>
    <t>20250927 11:34:00</t>
  </si>
  <si>
    <t>11:34:00</t>
  </si>
  <si>
    <t>20250927 11:34:05</t>
  </si>
  <si>
    <t>11:34:05</t>
  </si>
  <si>
    <t>20250927 11:34:10</t>
  </si>
  <si>
    <t>11:34:10</t>
  </si>
  <si>
    <t>20250927 11:34:15</t>
  </si>
  <si>
    <t>11:34:15</t>
  </si>
  <si>
    <t>20250927 11:34:20</t>
  </si>
  <si>
    <t>11:34:20</t>
  </si>
  <si>
    <t>20250927 11:34:25</t>
  </si>
  <si>
    <t>11:34:25</t>
  </si>
  <si>
    <t>20250927 11:34:30</t>
  </si>
  <si>
    <t>11:34:30</t>
  </si>
  <si>
    <t>20250927 11:34:35</t>
  </si>
  <si>
    <t>11:34:35</t>
  </si>
  <si>
    <t>20250927 11:34:40</t>
  </si>
  <si>
    <t>11:34:40</t>
  </si>
  <si>
    <t>20250927 11:34:45</t>
  </si>
  <si>
    <t>11:34:45</t>
  </si>
  <si>
    <t>20250927 11:34:50</t>
  </si>
  <si>
    <t>11:34:50</t>
  </si>
  <si>
    <t>20250927 11:34:55</t>
  </si>
  <si>
    <t>11:34:55</t>
  </si>
  <si>
    <t>20250927 11:35:00</t>
  </si>
  <si>
    <t>11:35:00</t>
  </si>
  <si>
    <t>20250927 11:35:05</t>
  </si>
  <si>
    <t>11:35:05</t>
  </si>
  <si>
    <t>20250927 11:35:10</t>
  </si>
  <si>
    <t>11:35:10</t>
  </si>
  <si>
    <t>20250927 11:35:15</t>
  </si>
  <si>
    <t>11:35:15</t>
  </si>
  <si>
    <t>20250927 11:35:20</t>
  </si>
  <si>
    <t>11:35:20</t>
  </si>
  <si>
    <t>20250927 11:35:25</t>
  </si>
  <si>
    <t>11:35:25</t>
  </si>
  <si>
    <t>20250927 11:35:30</t>
  </si>
  <si>
    <t>11:35:30</t>
  </si>
  <si>
    <t>20250927 11:35:35</t>
  </si>
  <si>
    <t>11:35:35</t>
  </si>
  <si>
    <t>20250927 11:35:40</t>
  </si>
  <si>
    <t>11:35:40</t>
  </si>
  <si>
    <t>20250927 11:35:45</t>
  </si>
  <si>
    <t>11:35:45</t>
  </si>
  <si>
    <t>20250927 11:35:50</t>
  </si>
  <si>
    <t>11:35:50</t>
  </si>
  <si>
    <t>20250927 11:35:55</t>
  </si>
  <si>
    <t>11:35:55</t>
  </si>
  <si>
    <t>20250927 11:36:00</t>
  </si>
  <si>
    <t>11:36:00</t>
  </si>
  <si>
    <t>20250927 11:36:05</t>
  </si>
  <si>
    <t>11:36:05</t>
  </si>
  <si>
    <t>20250927 11:36:10</t>
  </si>
  <si>
    <t>11:36:10</t>
  </si>
  <si>
    <t>20250927 11:36:15</t>
  </si>
  <si>
    <t>11:36:15</t>
  </si>
  <si>
    <t>20250927 11:36:20</t>
  </si>
  <si>
    <t>11:36:20</t>
  </si>
  <si>
    <t>20250927 11:36:25</t>
  </si>
  <si>
    <t>11:36:25</t>
  </si>
  <si>
    <t>20250927 11:36:30</t>
  </si>
  <si>
    <t>11:36:30</t>
  </si>
  <si>
    <t>20250927 11:36:35</t>
  </si>
  <si>
    <t>11:36:35</t>
  </si>
  <si>
    <t>20250927 11:36:40</t>
  </si>
  <si>
    <t>11:36:40</t>
  </si>
  <si>
    <t>20250927 11:36:45</t>
  </si>
  <si>
    <t>11:36:45</t>
  </si>
  <si>
    <t>20250927 11:36:50</t>
  </si>
  <si>
    <t>11:36:50</t>
  </si>
  <si>
    <t>20250927 11:36:55</t>
  </si>
  <si>
    <t>11:36:55</t>
  </si>
  <si>
    <t>20250927 11:37:00</t>
  </si>
  <si>
    <t>11:37:00</t>
  </si>
  <si>
    <t>20250927 11:37:05</t>
  </si>
  <si>
    <t>11:37:05</t>
  </si>
  <si>
    <t>20250927 11:37:10</t>
  </si>
  <si>
    <t>11:37:10</t>
  </si>
  <si>
    <t>20250927 11:37:15</t>
  </si>
  <si>
    <t>11:37:15</t>
  </si>
  <si>
    <t>20250927 11:37:20</t>
  </si>
  <si>
    <t>11:37:20</t>
  </si>
  <si>
    <t>20250927 11:37:25</t>
  </si>
  <si>
    <t>11:37:25</t>
  </si>
  <si>
    <t>20250927 11:37:30</t>
  </si>
  <si>
    <t>11:37:30</t>
  </si>
  <si>
    <t>20250927 11:37:35</t>
  </si>
  <si>
    <t>11:37:35</t>
  </si>
  <si>
    <t>20250927 11:37:40</t>
  </si>
  <si>
    <t>11:37:40</t>
  </si>
  <si>
    <t>20250927 11:37:45</t>
  </si>
  <si>
    <t>11:37:45</t>
  </si>
  <si>
    <t>20250927 11:37:50</t>
  </si>
  <si>
    <t>11:37:50</t>
  </si>
  <si>
    <t>20250927 11:37:55</t>
  </si>
  <si>
    <t>11:37:55</t>
  </si>
  <si>
    <t>20250927 11:38:00</t>
  </si>
  <si>
    <t>11:38:00</t>
  </si>
  <si>
    <t>20250927 11:38:05</t>
  </si>
  <si>
    <t>11:38:05</t>
  </si>
  <si>
    <t>20250927 11:38:10</t>
  </si>
  <si>
    <t>11:38:10</t>
  </si>
  <si>
    <t>20250927 11:38:15</t>
  </si>
  <si>
    <t>11:38:15</t>
  </si>
  <si>
    <t>20250927 11:38:20</t>
  </si>
  <si>
    <t>11:38:20</t>
  </si>
  <si>
    <t>20250927 11:38:25</t>
  </si>
  <si>
    <t>11:38:25</t>
  </si>
  <si>
    <t>20250927 11:38:30</t>
  </si>
  <si>
    <t>11:38:30</t>
  </si>
  <si>
    <t>20250927 12:22:37</t>
  </si>
  <si>
    <t>12:22:37</t>
  </si>
  <si>
    <t>146</t>
  </si>
  <si>
    <t>20250927 12:22:42</t>
  </si>
  <si>
    <t>12:22:42</t>
  </si>
  <si>
    <t>20250927 12:22:47</t>
  </si>
  <si>
    <t>12:22:47</t>
  </si>
  <si>
    <t>20250927 12:22:52</t>
  </si>
  <si>
    <t>12:22:52</t>
  </si>
  <si>
    <t>20250927 12:22:57</t>
  </si>
  <si>
    <t>12:22:57</t>
  </si>
  <si>
    <t>20250927 12:23:02</t>
  </si>
  <si>
    <t>12:23:02</t>
  </si>
  <si>
    <t>20250927 12:23:07</t>
  </si>
  <si>
    <t>12:23:07</t>
  </si>
  <si>
    <t>20250927 12:23:12</t>
  </si>
  <si>
    <t>12:23:12</t>
  </si>
  <si>
    <t>20250927 12:23:17</t>
  </si>
  <si>
    <t>12:23:17</t>
  </si>
  <si>
    <t>20250927 12:23:22</t>
  </si>
  <si>
    <t>12:23:22</t>
  </si>
  <si>
    <t>20250927 12:23:27</t>
  </si>
  <si>
    <t>12:23:27</t>
  </si>
  <si>
    <t>20250927 12:23:32</t>
  </si>
  <si>
    <t>12:23:32</t>
  </si>
  <si>
    <t>20250927 12:23:37</t>
  </si>
  <si>
    <t>12:23:37</t>
  </si>
  <si>
    <t>20250927 12:23:42</t>
  </si>
  <si>
    <t>12:23:42</t>
  </si>
  <si>
    <t>20250927 12:23:47</t>
  </si>
  <si>
    <t>12:23:47</t>
  </si>
  <si>
    <t>20250927 12:23:52</t>
  </si>
  <si>
    <t>12:23:52</t>
  </si>
  <si>
    <t>20250927 12:23:57</t>
  </si>
  <si>
    <t>12:23:57</t>
  </si>
  <si>
    <t>20250927 12:24:02</t>
  </si>
  <si>
    <t>12:24:02</t>
  </si>
  <si>
    <t>20250927 12:24:07</t>
  </si>
  <si>
    <t>12:24:07</t>
  </si>
  <si>
    <t>20250927 12:24:12</t>
  </si>
  <si>
    <t>12:24:12</t>
  </si>
  <si>
    <t>20250927 12:24:17</t>
  </si>
  <si>
    <t>12:24:17</t>
  </si>
  <si>
    <t>20250927 12:24:21</t>
  </si>
  <si>
    <t>12:24:21</t>
  </si>
  <si>
    <t>20250927 12:24:26</t>
  </si>
  <si>
    <t>12:24:26</t>
  </si>
  <si>
    <t>20250927 12:24:31</t>
  </si>
  <si>
    <t>12:24:31</t>
  </si>
  <si>
    <t>20250927 12:26:08</t>
  </si>
  <si>
    <t>12:26:08</t>
  </si>
  <si>
    <t>20250927 12:26:13</t>
  </si>
  <si>
    <t>12:26:13</t>
  </si>
  <si>
    <t>20250927 12:26:18</t>
  </si>
  <si>
    <t>12:26:18</t>
  </si>
  <si>
    <t>20250927 12:26:23</t>
  </si>
  <si>
    <t>12:26:23</t>
  </si>
  <si>
    <t>20250927 12:26:28</t>
  </si>
  <si>
    <t>12:26:28</t>
  </si>
  <si>
    <t>20250927 12:26:33</t>
  </si>
  <si>
    <t>12:26:33</t>
  </si>
  <si>
    <t>20250927 12:26:38</t>
  </si>
  <si>
    <t>12:26:38</t>
  </si>
  <si>
    <t>20250927 12:26:43</t>
  </si>
  <si>
    <t>12:26:43</t>
  </si>
  <si>
    <t>20250927 12:26:48</t>
  </si>
  <si>
    <t>12:26:48</t>
  </si>
  <si>
    <t>20250927 12:26:53</t>
  </si>
  <si>
    <t>12:26:53</t>
  </si>
  <si>
    <t>20250927 12:26:58</t>
  </si>
  <si>
    <t>12:26:58</t>
  </si>
  <si>
    <t>20250927 12:27:03</t>
  </si>
  <si>
    <t>12:27:03</t>
  </si>
  <si>
    <t>20250927 12:27:08</t>
  </si>
  <si>
    <t>12:27:08</t>
  </si>
  <si>
    <t>20250927 12:27:13</t>
  </si>
  <si>
    <t>12:27:13</t>
  </si>
  <si>
    <t>20250927 12:27:18</t>
  </si>
  <si>
    <t>12:27:18</t>
  </si>
  <si>
    <t>20250927 12:27:23</t>
  </si>
  <si>
    <t>12:27:23</t>
  </si>
  <si>
    <t>20250927 12:27:28</t>
  </si>
  <si>
    <t>12:27:28</t>
  </si>
  <si>
    <t>20250927 12:27:33</t>
  </si>
  <si>
    <t>12:27:33</t>
  </si>
  <si>
    <t>20250927 12:27:38</t>
  </si>
  <si>
    <t>12:27:38</t>
  </si>
  <si>
    <t>20250927 12:27:43</t>
  </si>
  <si>
    <t>12:27:43</t>
  </si>
  <si>
    <t>20250927 12:27:48</t>
  </si>
  <si>
    <t>12:27:48</t>
  </si>
  <si>
    <t>20250927 12:27:53</t>
  </si>
  <si>
    <t>12:27:53</t>
  </si>
  <si>
    <t>20250927 12:27:58</t>
  </si>
  <si>
    <t>12:27:58</t>
  </si>
  <si>
    <t>20250927 12:28:03</t>
  </si>
  <si>
    <t>12:28:03</t>
  </si>
  <si>
    <t>20250927 12:28:08</t>
  </si>
  <si>
    <t>12:28:08</t>
  </si>
  <si>
    <t>20250927 12:28:13</t>
  </si>
  <si>
    <t>12:28:13</t>
  </si>
  <si>
    <t>20250927 12:28:18</t>
  </si>
  <si>
    <t>12:28:18</t>
  </si>
  <si>
    <t>20250927 12:28:23</t>
  </si>
  <si>
    <t>12:28:23</t>
  </si>
  <si>
    <t>20250927 12:28:28</t>
  </si>
  <si>
    <t>12:28:28</t>
  </si>
  <si>
    <t>20250927 12:28:33</t>
  </si>
  <si>
    <t>12:28:33</t>
  </si>
  <si>
    <t>20250927 12:28:38</t>
  </si>
  <si>
    <t>12:28:38</t>
  </si>
  <si>
    <t>20250927 12:28:43</t>
  </si>
  <si>
    <t>12:28:43</t>
  </si>
  <si>
    <t>20250927 12:28:48</t>
  </si>
  <si>
    <t>12:28:48</t>
  </si>
  <si>
    <t>20250927 12:28:53</t>
  </si>
  <si>
    <t>12:28:53</t>
  </si>
  <si>
    <t>20250927 12:28:58</t>
  </si>
  <si>
    <t>12:28:58</t>
  </si>
  <si>
    <t>20250927 12:29:03</t>
  </si>
  <si>
    <t>12:29:03</t>
  </si>
  <si>
    <t>20250927 12:29:08</t>
  </si>
  <si>
    <t>12:29:08</t>
  </si>
  <si>
    <t>20250927 12:29:13</t>
  </si>
  <si>
    <t>12:29:13</t>
  </si>
  <si>
    <t>20250927 12:29:18</t>
  </si>
  <si>
    <t>12:29:18</t>
  </si>
  <si>
    <t>20250927 12:29:23</t>
  </si>
  <si>
    <t>12:29:23</t>
  </si>
  <si>
    <t>20250927 12:29:28</t>
  </si>
  <si>
    <t>12:29:28</t>
  </si>
  <si>
    <t>20250927 12:29:33</t>
  </si>
  <si>
    <t>12:29:33</t>
  </si>
  <si>
    <t>20250927 12:29:38</t>
  </si>
  <si>
    <t>12:29:38</t>
  </si>
  <si>
    <t>20250927 12:29:43</t>
  </si>
  <si>
    <t>12:29:43</t>
  </si>
  <si>
    <t>20250927 12:29:48</t>
  </si>
  <si>
    <t>12:29:48</t>
  </si>
  <si>
    <t>20250927 12:29:53</t>
  </si>
  <si>
    <t>12:29:53</t>
  </si>
  <si>
    <t>20250927 12:29:58</t>
  </si>
  <si>
    <t>12:29:58</t>
  </si>
  <si>
    <t>20250927 12:30:03</t>
  </si>
  <si>
    <t>12:30:03</t>
  </si>
  <si>
    <t>20250927 12:30:08</t>
  </si>
  <si>
    <t>12:30:08</t>
  </si>
  <si>
    <t>20250927 12:30:13</t>
  </si>
  <si>
    <t>12:30:13</t>
  </si>
  <si>
    <t>20250927 12:30:18</t>
  </si>
  <si>
    <t>12:30:18</t>
  </si>
  <si>
    <t>20250927 12:30:23</t>
  </si>
  <si>
    <t>12:30:23</t>
  </si>
  <si>
    <t>20250927 12:30:28</t>
  </si>
  <si>
    <t>12:30:28</t>
  </si>
  <si>
    <t>20250927 12:30:33</t>
  </si>
  <si>
    <t>12:30:33</t>
  </si>
  <si>
    <t>20250927 12:30:38</t>
  </si>
  <si>
    <t>12:30:38</t>
  </si>
  <si>
    <t>20250927 12:30:43</t>
  </si>
  <si>
    <t>12:30:43</t>
  </si>
  <si>
    <t>20250927 12:30:48</t>
  </si>
  <si>
    <t>12:30:48</t>
  </si>
  <si>
    <t>20250927 12:30:53</t>
  </si>
  <si>
    <t>12:30:53</t>
  </si>
  <si>
    <t>20250927 12:30:58</t>
  </si>
  <si>
    <t>12:30:58</t>
  </si>
  <si>
    <t>20250927 12:31:03</t>
  </si>
  <si>
    <t>12:31:03</t>
  </si>
  <si>
    <t>20250927 12:31:08</t>
  </si>
  <si>
    <t>12:31:08</t>
  </si>
  <si>
    <t>20250927 12:31:13</t>
  </si>
  <si>
    <t>12:31:13</t>
  </si>
  <si>
    <t>20250927 12:31:18</t>
  </si>
  <si>
    <t>12:31:18</t>
  </si>
  <si>
    <t>20250927 12:31:23</t>
  </si>
  <si>
    <t>12:31:23</t>
  </si>
  <si>
    <t>20250927 12:31:28</t>
  </si>
  <si>
    <t>12:31:28</t>
  </si>
  <si>
    <t>20250927 12:31:33</t>
  </si>
  <si>
    <t>12:31:33</t>
  </si>
  <si>
    <t>20250927 12:31:38</t>
  </si>
  <si>
    <t>12:31:38</t>
  </si>
  <si>
    <t>20250927 12:31:43</t>
  </si>
  <si>
    <t>12:31:43</t>
  </si>
  <si>
    <t>20250927 12:31:48</t>
  </si>
  <si>
    <t>12:31:48</t>
  </si>
  <si>
    <t>20250927 12:31:53</t>
  </si>
  <si>
    <t>12:31:53</t>
  </si>
  <si>
    <t>20250927 12:31:58</t>
  </si>
  <si>
    <t>12:31:58</t>
  </si>
  <si>
    <t>20250927 12:32:03</t>
  </si>
  <si>
    <t>12:32:03</t>
  </si>
  <si>
    <t>20250927 13:05:52</t>
  </si>
  <si>
    <t>13:05:52</t>
  </si>
  <si>
    <t>143</t>
  </si>
  <si>
    <t>20250927 13:05:57</t>
  </si>
  <si>
    <t>13:05:57</t>
  </si>
  <si>
    <t>20250927 13:06:02</t>
  </si>
  <si>
    <t>13:06:02</t>
  </si>
  <si>
    <t>20250927 13:06:07</t>
  </si>
  <si>
    <t>13:06:07</t>
  </si>
  <si>
    <t>20250927 13:06:12</t>
  </si>
  <si>
    <t>13:06:12</t>
  </si>
  <si>
    <t>20250927 13:06:17</t>
  </si>
  <si>
    <t>13:06:17</t>
  </si>
  <si>
    <t>20250927 13:06:22</t>
  </si>
  <si>
    <t>13:06:22</t>
  </si>
  <si>
    <t>20250927 13:06:27</t>
  </si>
  <si>
    <t>13:06:27</t>
  </si>
  <si>
    <t>20250927 13:06:32</t>
  </si>
  <si>
    <t>13:06:32</t>
  </si>
  <si>
    <t>20250927 13:06:37</t>
  </si>
  <si>
    <t>13:06:37</t>
  </si>
  <si>
    <t>20250927 13:06:42</t>
  </si>
  <si>
    <t>13:06:42</t>
  </si>
  <si>
    <t>20250927 13:06:47</t>
  </si>
  <si>
    <t>13:06:47</t>
  </si>
  <si>
    <t>20250927 13:06:52</t>
  </si>
  <si>
    <t>13:06:52</t>
  </si>
  <si>
    <t>20250927 13:06:57</t>
  </si>
  <si>
    <t>13:06:57</t>
  </si>
  <si>
    <t>20250927 13:07:02</t>
  </si>
  <si>
    <t>13:07:02</t>
  </si>
  <si>
    <t>20250927 13:07:07</t>
  </si>
  <si>
    <t>13:07:07</t>
  </si>
  <si>
    <t>20250927 13:07:12</t>
  </si>
  <si>
    <t>13:07:12</t>
  </si>
  <si>
    <t>20250927 13:07:17</t>
  </si>
  <si>
    <t>13:07:17</t>
  </si>
  <si>
    <t>20250927 13:07:22</t>
  </si>
  <si>
    <t>13:07:22</t>
  </si>
  <si>
    <t>20250927 13:07:27</t>
  </si>
  <si>
    <t>13:07:27</t>
  </si>
  <si>
    <t>20250927 13:07:32</t>
  </si>
  <si>
    <t>13:07:32</t>
  </si>
  <si>
    <t>20250927 13:07:37</t>
  </si>
  <si>
    <t>13:07:37</t>
  </si>
  <si>
    <t>20250927 13:07:42</t>
  </si>
  <si>
    <t>13:07:42</t>
  </si>
  <si>
    <t>20250927 13:07:47</t>
  </si>
  <si>
    <t>13:07:47</t>
  </si>
  <si>
    <t>20250927 13:09:24</t>
  </si>
  <si>
    <t>13:09:24</t>
  </si>
  <si>
    <t>20250927 13:09:29</t>
  </si>
  <si>
    <t>13:09:29</t>
  </si>
  <si>
    <t>20250927 13:09:34</t>
  </si>
  <si>
    <t>13:09:34</t>
  </si>
  <si>
    <t>20250927 13:09:39</t>
  </si>
  <si>
    <t>13:09:39</t>
  </si>
  <si>
    <t>20250927 13:09:44</t>
  </si>
  <si>
    <t>13:09:44</t>
  </si>
  <si>
    <t>20250927 13:09:49</t>
  </si>
  <si>
    <t>13:09:49</t>
  </si>
  <si>
    <t>20250927 13:09:54</t>
  </si>
  <si>
    <t>13:09:54</t>
  </si>
  <si>
    <t>20250927 13:09:59</t>
  </si>
  <si>
    <t>13:09:59</t>
  </si>
  <si>
    <t>20250927 13:10:04</t>
  </si>
  <si>
    <t>13:10:04</t>
  </si>
  <si>
    <t>20250927 13:10:09</t>
  </si>
  <si>
    <t>13:10:09</t>
  </si>
  <si>
    <t>20250927 13:10:14</t>
  </si>
  <si>
    <t>13:10:14</t>
  </si>
  <si>
    <t>20250927 13:10:19</t>
  </si>
  <si>
    <t>13:10:19</t>
  </si>
  <si>
    <t>20250927 13:10:24</t>
  </si>
  <si>
    <t>13:10:24</t>
  </si>
  <si>
    <t>20250927 13:10:29</t>
  </si>
  <si>
    <t>13:10:29</t>
  </si>
  <si>
    <t>20250927 13:10:34</t>
  </si>
  <si>
    <t>13:10:34</t>
  </si>
  <si>
    <t>20250927 13:10:39</t>
  </si>
  <si>
    <t>13:10:39</t>
  </si>
  <si>
    <t>20250927 13:10:44</t>
  </si>
  <si>
    <t>13:10:44</t>
  </si>
  <si>
    <t>20250927 13:10:49</t>
  </si>
  <si>
    <t>13:10:49</t>
  </si>
  <si>
    <t>20250927 13:10:54</t>
  </si>
  <si>
    <t>13:10:54</t>
  </si>
  <si>
    <t>20250927 13:10:59</t>
  </si>
  <si>
    <t>13:10:59</t>
  </si>
  <si>
    <t>20250927 13:11:04</t>
  </si>
  <si>
    <t>13:11:04</t>
  </si>
  <si>
    <t>20250927 13:11:09</t>
  </si>
  <si>
    <t>13:11:09</t>
  </si>
  <si>
    <t>20250927 13:11:14</t>
  </si>
  <si>
    <t>13:11:14</t>
  </si>
  <si>
    <t>20250927 13:11:19</t>
  </si>
  <si>
    <t>13:11:19</t>
  </si>
  <si>
    <t>20250927 13:11:24</t>
  </si>
  <si>
    <t>13:11:24</t>
  </si>
  <si>
    <t>20250927 13:11:29</t>
  </si>
  <si>
    <t>13:11:29</t>
  </si>
  <si>
    <t>20250927 13:11:34</t>
  </si>
  <si>
    <t>13:11:34</t>
  </si>
  <si>
    <t>20250927 13:11:39</t>
  </si>
  <si>
    <t>13:11:39</t>
  </si>
  <si>
    <t>20250927 13:11:44</t>
  </si>
  <si>
    <t>13:11:44</t>
  </si>
  <si>
    <t>20250927 13:11:49</t>
  </si>
  <si>
    <t>13:11:49</t>
  </si>
  <si>
    <t>20250927 13:11:54</t>
  </si>
  <si>
    <t>13:11:54</t>
  </si>
  <si>
    <t>20250927 13:11:59</t>
  </si>
  <si>
    <t>13:11:59</t>
  </si>
  <si>
    <t>20250927 13:12:04</t>
  </si>
  <si>
    <t>13:12:04</t>
  </si>
  <si>
    <t>20250927 13:12:09</t>
  </si>
  <si>
    <t>13:12:09</t>
  </si>
  <si>
    <t>20250927 13:12:14</t>
  </si>
  <si>
    <t>13:12:14</t>
  </si>
  <si>
    <t>20250927 13:12:19</t>
  </si>
  <si>
    <t>13:12:19</t>
  </si>
  <si>
    <t>20250927 13:12:24</t>
  </si>
  <si>
    <t>13:12:24</t>
  </si>
  <si>
    <t>20250927 13:12:29</t>
  </si>
  <si>
    <t>13:12:29</t>
  </si>
  <si>
    <t>20250927 13:12:34</t>
  </si>
  <si>
    <t>13:12:34</t>
  </si>
  <si>
    <t>20250927 13:12:39</t>
  </si>
  <si>
    <t>13:12:39</t>
  </si>
  <si>
    <t>20250927 13:12:44</t>
  </si>
  <si>
    <t>13:12:44</t>
  </si>
  <si>
    <t>20250927 13:12:49</t>
  </si>
  <si>
    <t>13:12:49</t>
  </si>
  <si>
    <t>20250927 13:12:54</t>
  </si>
  <si>
    <t>13:12:54</t>
  </si>
  <si>
    <t>20250927 13:12:59</t>
  </si>
  <si>
    <t>13:12:59</t>
  </si>
  <si>
    <t>20250927 13:13:04</t>
  </si>
  <si>
    <t>13:13:04</t>
  </si>
  <si>
    <t>20250927 13:13:09</t>
  </si>
  <si>
    <t>13:13:09</t>
  </si>
  <si>
    <t>20250927 13:13:14</t>
  </si>
  <si>
    <t>13:13:14</t>
  </si>
  <si>
    <t>20250927 13:13:19</t>
  </si>
  <si>
    <t>13:13:19</t>
  </si>
  <si>
    <t>20250927 13:13:24</t>
  </si>
  <si>
    <t>13:13:24</t>
  </si>
  <si>
    <t>20250927 13:13:29</t>
  </si>
  <si>
    <t>13:13:29</t>
  </si>
  <si>
    <t>20250927 13:13:34</t>
  </si>
  <si>
    <t>13:13:34</t>
  </si>
  <si>
    <t>20250927 13:13:39</t>
  </si>
  <si>
    <t>13:13:39</t>
  </si>
  <si>
    <t>20250927 13:13:44</t>
  </si>
  <si>
    <t>13:13:44</t>
  </si>
  <si>
    <t>20250927 13:13:49</t>
  </si>
  <si>
    <t>13:13:49</t>
  </si>
  <si>
    <t>20250927 13:13:54</t>
  </si>
  <si>
    <t>13:13:54</t>
  </si>
  <si>
    <t>20250927 13:13:59</t>
  </si>
  <si>
    <t>13:13:59</t>
  </si>
  <si>
    <t>20250927 13:14:04</t>
  </si>
  <si>
    <t>13:14:04</t>
  </si>
  <si>
    <t>20250927 13:14:09</t>
  </si>
  <si>
    <t>13:14:09</t>
  </si>
  <si>
    <t>20250927 13:14:14</t>
  </si>
  <si>
    <t>13:14:14</t>
  </si>
  <si>
    <t>20250927 13:14:19</t>
  </si>
  <si>
    <t>13:14:19</t>
  </si>
  <si>
    <t>20250927 13:14:24</t>
  </si>
  <si>
    <t>13:14:24</t>
  </si>
  <si>
    <t>20250927 13:14:29</t>
  </si>
  <si>
    <t>13:14:29</t>
  </si>
  <si>
    <t>20250927 13:14:34</t>
  </si>
  <si>
    <t>13:14:34</t>
  </si>
  <si>
    <t>20250927 13:14:39</t>
  </si>
  <si>
    <t>13:14:39</t>
  </si>
  <si>
    <t>20250927 13:14:44</t>
  </si>
  <si>
    <t>13:14:44</t>
  </si>
  <si>
    <t>20250927 13:14:49</t>
  </si>
  <si>
    <t>13:14:49</t>
  </si>
  <si>
    <t>20250927 13:14:54</t>
  </si>
  <si>
    <t>13:14:54</t>
  </si>
  <si>
    <t>20250927 13:14:59</t>
  </si>
  <si>
    <t>13:14:59</t>
  </si>
  <si>
    <t>20250927 13:15:04</t>
  </si>
  <si>
    <t>13:15:04</t>
  </si>
  <si>
    <t>20250927 13:15:09</t>
  </si>
  <si>
    <t>13:15:09</t>
  </si>
  <si>
    <t>20250927 13:15:14</t>
  </si>
  <si>
    <t>13:15:14</t>
  </si>
  <si>
    <t>20250927 13:15:19</t>
  </si>
  <si>
    <t>13:15:19</t>
  </si>
  <si>
    <t>20250927 13:55:04</t>
  </si>
  <si>
    <t>13:55:04</t>
  </si>
  <si>
    <t>140</t>
  </si>
  <si>
    <t>20250927 13:55:09</t>
  </si>
  <si>
    <t>13:55:09</t>
  </si>
  <si>
    <t>20250927 13:55:14</t>
  </si>
  <si>
    <t>13:55:14</t>
  </si>
  <si>
    <t>20250927 13:55:19</t>
  </si>
  <si>
    <t>13:55:19</t>
  </si>
  <si>
    <t>20250927 13:55:24</t>
  </si>
  <si>
    <t>13:55:24</t>
  </si>
  <si>
    <t>20250927 13:55:29</t>
  </si>
  <si>
    <t>13:55:29</t>
  </si>
  <si>
    <t>20250927 13:55:34</t>
  </si>
  <si>
    <t>13:55:34</t>
  </si>
  <si>
    <t>20250927 13:55:39</t>
  </si>
  <si>
    <t>13:55:39</t>
  </si>
  <si>
    <t>20250927 13:55:44</t>
  </si>
  <si>
    <t>13:55:44</t>
  </si>
  <si>
    <t>20250927 13:55:49</t>
  </si>
  <si>
    <t>13:55:49</t>
  </si>
  <si>
    <t>20250927 13:55:54</t>
  </si>
  <si>
    <t>13:55:54</t>
  </si>
  <si>
    <t>20250927 13:55:59</t>
  </si>
  <si>
    <t>13:55:59</t>
  </si>
  <si>
    <t>20250927 13:56:04</t>
  </si>
  <si>
    <t>13:56:04</t>
  </si>
  <si>
    <t>20250927 13:56:09</t>
  </si>
  <si>
    <t>13:56:09</t>
  </si>
  <si>
    <t>20250927 13:56:14</t>
  </si>
  <si>
    <t>13:56:14</t>
  </si>
  <si>
    <t>20250927 13:56:19</t>
  </si>
  <si>
    <t>13:56:19</t>
  </si>
  <si>
    <t>20250927 13:56:24</t>
  </si>
  <si>
    <t>13:56:24</t>
  </si>
  <si>
    <t>20250927 13:56:29</t>
  </si>
  <si>
    <t>13:56:29</t>
  </si>
  <si>
    <t>20250927 13:56:34</t>
  </si>
  <si>
    <t>13:56:34</t>
  </si>
  <si>
    <t>20250927 13:56:39</t>
  </si>
  <si>
    <t>13:56:39</t>
  </si>
  <si>
    <t>20250927 13:56:44</t>
  </si>
  <si>
    <t>13:56:44</t>
  </si>
  <si>
    <t>20250927 13:56:49</t>
  </si>
  <si>
    <t>13:56:49</t>
  </si>
  <si>
    <t>20250927 13:56:54</t>
  </si>
  <si>
    <t>13:56:54</t>
  </si>
  <si>
    <t>20250927 13:56:59</t>
  </si>
  <si>
    <t>13:56:59</t>
  </si>
  <si>
    <t>20250927 13:58:36</t>
  </si>
  <si>
    <t>13:58:36</t>
  </si>
  <si>
    <t>20250927 13:58:41</t>
  </si>
  <si>
    <t>13:58:41</t>
  </si>
  <si>
    <t>20250927 13:58:46</t>
  </si>
  <si>
    <t>13:58:46</t>
  </si>
  <si>
    <t>20250927 13:58:51</t>
  </si>
  <si>
    <t>13:58:51</t>
  </si>
  <si>
    <t>20250927 13:58:56</t>
  </si>
  <si>
    <t>13:58:56</t>
  </si>
  <si>
    <t>20250927 13:59:01</t>
  </si>
  <si>
    <t>13:59:01</t>
  </si>
  <si>
    <t>20250927 13:59:06</t>
  </si>
  <si>
    <t>13:59:06</t>
  </si>
  <si>
    <t>20250927 13:59:11</t>
  </si>
  <si>
    <t>13:59:11</t>
  </si>
  <si>
    <t>20250927 13:59:16</t>
  </si>
  <si>
    <t>13:59:16</t>
  </si>
  <si>
    <t>20250927 13:59:21</t>
  </si>
  <si>
    <t>13:59:21</t>
  </si>
  <si>
    <t>20250927 13:59:26</t>
  </si>
  <si>
    <t>13:59:26</t>
  </si>
  <si>
    <t>20250927 13:59:31</t>
  </si>
  <si>
    <t>13:59:31</t>
  </si>
  <si>
    <t>20250927 13:59:36</t>
  </si>
  <si>
    <t>13:59:36</t>
  </si>
  <si>
    <t>20250927 13:59:41</t>
  </si>
  <si>
    <t>13:59:41</t>
  </si>
  <si>
    <t>20250927 13:59:46</t>
  </si>
  <si>
    <t>13:59:46</t>
  </si>
  <si>
    <t>20250927 13:59:51</t>
  </si>
  <si>
    <t>13:59:51</t>
  </si>
  <si>
    <t>20250927 13:59:56</t>
  </si>
  <si>
    <t>13:59:56</t>
  </si>
  <si>
    <t>20250927 14:00:01</t>
  </si>
  <si>
    <t>14:00:01</t>
  </si>
  <si>
    <t>20250927 14:00:06</t>
  </si>
  <si>
    <t>14:00:06</t>
  </si>
  <si>
    <t>20250927 14:00:11</t>
  </si>
  <si>
    <t>14:00:11</t>
  </si>
  <si>
    <t>20250927 14:00:16</t>
  </si>
  <si>
    <t>14:00:16</t>
  </si>
  <si>
    <t>20250927 14:00:21</t>
  </si>
  <si>
    <t>14:00:21</t>
  </si>
  <si>
    <t>20250927 14:00:26</t>
  </si>
  <si>
    <t>14:00:26</t>
  </si>
  <si>
    <t>20250927 14:00:31</t>
  </si>
  <si>
    <t>14:00:31</t>
  </si>
  <si>
    <t>20250927 14:00:36</t>
  </si>
  <si>
    <t>14:00:36</t>
  </si>
  <si>
    <t>20250927 14:00:41</t>
  </si>
  <si>
    <t>14:00:41</t>
  </si>
  <si>
    <t>20250927 14:00:46</t>
  </si>
  <si>
    <t>14:00:46</t>
  </si>
  <si>
    <t>20250927 14:00:51</t>
  </si>
  <si>
    <t>14:00:51</t>
  </si>
  <si>
    <t>20250927 14:00:56</t>
  </si>
  <si>
    <t>14:00:56</t>
  </si>
  <si>
    <t>20250927 14:01:01</t>
  </si>
  <si>
    <t>14:01:01</t>
  </si>
  <si>
    <t>20250927 14:01:06</t>
  </si>
  <si>
    <t>14:01:06</t>
  </si>
  <si>
    <t>20250927 14:01:10</t>
  </si>
  <si>
    <t>14:01:10</t>
  </si>
  <si>
    <t>20250927 14:01:15</t>
  </si>
  <si>
    <t>14:01:15</t>
  </si>
  <si>
    <t>20250927 14:01:20</t>
  </si>
  <si>
    <t>14:01:20</t>
  </si>
  <si>
    <t>20250927 14:01:25</t>
  </si>
  <si>
    <t>14:01:25</t>
  </si>
  <si>
    <t>20250927 14:01:30</t>
  </si>
  <si>
    <t>14:01:30</t>
  </si>
  <si>
    <t>20250927 14:01:35</t>
  </si>
  <si>
    <t>14:01:35</t>
  </si>
  <si>
    <t>20250927 14:01:40</t>
  </si>
  <si>
    <t>14:01:40</t>
  </si>
  <si>
    <t>20250927 14:01:45</t>
  </si>
  <si>
    <t>14:01:45</t>
  </si>
  <si>
    <t>20250927 14:01:50</t>
  </si>
  <si>
    <t>14:01:50</t>
  </si>
  <si>
    <t>20250927 14:01:55</t>
  </si>
  <si>
    <t>14:01:55</t>
  </si>
  <si>
    <t>20250927 14:02:00</t>
  </si>
  <si>
    <t>14:02:00</t>
  </si>
  <si>
    <t>20250927 14:02:05</t>
  </si>
  <si>
    <t>14:02:05</t>
  </si>
  <si>
    <t>20250927 14:02:10</t>
  </si>
  <si>
    <t>14:02:10</t>
  </si>
  <si>
    <t>20250927 14:02:15</t>
  </si>
  <si>
    <t>14:02:15</t>
  </si>
  <si>
    <t>20250927 14:02:20</t>
  </si>
  <si>
    <t>14:02:20</t>
  </si>
  <si>
    <t>20250927 14:02:25</t>
  </si>
  <si>
    <t>14:02:25</t>
  </si>
  <si>
    <t>20250927 14:02:30</t>
  </si>
  <si>
    <t>14:02:30</t>
  </si>
  <si>
    <t>20250927 14:02:35</t>
  </si>
  <si>
    <t>14:02:35</t>
  </si>
  <si>
    <t>20250927 14:02:40</t>
  </si>
  <si>
    <t>14:02:40</t>
  </si>
  <si>
    <t>20250927 14:02:45</t>
  </si>
  <si>
    <t>14:02:45</t>
  </si>
  <si>
    <t>20250927 14:02:50</t>
  </si>
  <si>
    <t>14:02:50</t>
  </si>
  <si>
    <t>20250927 14:02:55</t>
  </si>
  <si>
    <t>14:02:55</t>
  </si>
  <si>
    <t>20250927 14:03:00</t>
  </si>
  <si>
    <t>14:03:00</t>
  </si>
  <si>
    <t>20250927 14:03:05</t>
  </si>
  <si>
    <t>14:03:05</t>
  </si>
  <si>
    <t>20250927 14:03:10</t>
  </si>
  <si>
    <t>14:03:10</t>
  </si>
  <si>
    <t>20250927 14:03:15</t>
  </si>
  <si>
    <t>14:03:15</t>
  </si>
  <si>
    <t>20250927 14:03:20</t>
  </si>
  <si>
    <t>14:03:20</t>
  </si>
  <si>
    <t>20250927 14:03:25</t>
  </si>
  <si>
    <t>14:03:25</t>
  </si>
  <si>
    <t>20250927 14:03:30</t>
  </si>
  <si>
    <t>14:03:30</t>
  </si>
  <si>
    <t>20250927 14:03:35</t>
  </si>
  <si>
    <t>14:03:35</t>
  </si>
  <si>
    <t>20250927 14:03:40</t>
  </si>
  <si>
    <t>14:03:40</t>
  </si>
  <si>
    <t>20250927 14:03:45</t>
  </si>
  <si>
    <t>14:03:45</t>
  </si>
  <si>
    <t>20250927 14:03:50</t>
  </si>
  <si>
    <t>14:03:50</t>
  </si>
  <si>
    <t>20250927 14:03:55</t>
  </si>
  <si>
    <t>14:03:55</t>
  </si>
  <si>
    <t>20250927 14:04:00</t>
  </si>
  <si>
    <t>14:04:00</t>
  </si>
  <si>
    <t>20250927 14:04:05</t>
  </si>
  <si>
    <t>14:04:05</t>
  </si>
  <si>
    <t>20250927 14:04:10</t>
  </si>
  <si>
    <t>14:04:10</t>
  </si>
  <si>
    <t>20250927 14:04:15</t>
  </si>
  <si>
    <t>14:04:15</t>
  </si>
  <si>
    <t>20250927 14:04:20</t>
  </si>
  <si>
    <t>14:04:20</t>
  </si>
  <si>
    <t>20250927 14:04:25</t>
  </si>
  <si>
    <t>14:04:25</t>
  </si>
  <si>
    <t>20250927 14:04:30</t>
  </si>
  <si>
    <t>14:04:30</t>
  </si>
  <si>
    <t>20250927 14:39:55</t>
  </si>
  <si>
    <t>14:39:55</t>
  </si>
  <si>
    <t>20250927 14:40:00</t>
  </si>
  <si>
    <t>14:40:00</t>
  </si>
  <si>
    <t>20250927 14:40:05</t>
  </si>
  <si>
    <t>14:40:05</t>
  </si>
  <si>
    <t>20250927 14:40:10</t>
  </si>
  <si>
    <t>14:40:10</t>
  </si>
  <si>
    <t>20250927 14:40:15</t>
  </si>
  <si>
    <t>14:40:15</t>
  </si>
  <si>
    <t>20250927 14:40:20</t>
  </si>
  <si>
    <t>14:40:20</t>
  </si>
  <si>
    <t>20250927 14:40:25</t>
  </si>
  <si>
    <t>14:40:25</t>
  </si>
  <si>
    <t>20250927 14:40:30</t>
  </si>
  <si>
    <t>14:40:30</t>
  </si>
  <si>
    <t>20250927 14:40:35</t>
  </si>
  <si>
    <t>14:40:35</t>
  </si>
  <si>
    <t>20250927 14:40:40</t>
  </si>
  <si>
    <t>14:40:40</t>
  </si>
  <si>
    <t>20250927 14:40:45</t>
  </si>
  <si>
    <t>14:40:45</t>
  </si>
  <si>
    <t>20250927 14:40:50</t>
  </si>
  <si>
    <t>14:40:50</t>
  </si>
  <si>
    <t>20250927 14:40:55</t>
  </si>
  <si>
    <t>14:40:55</t>
  </si>
  <si>
    <t>20250927 14:41:00</t>
  </si>
  <si>
    <t>14:41:00</t>
  </si>
  <si>
    <t>20250927 14:41:05</t>
  </si>
  <si>
    <t>14:41:05</t>
  </si>
  <si>
    <t>20250927 14:41:10</t>
  </si>
  <si>
    <t>14:41:10</t>
  </si>
  <si>
    <t>20250927 14:41:15</t>
  </si>
  <si>
    <t>14:41:15</t>
  </si>
  <si>
    <t>20250927 14:41:20</t>
  </si>
  <si>
    <t>14:41:20</t>
  </si>
  <si>
    <t>20250927 14:41:25</t>
  </si>
  <si>
    <t>14:41:25</t>
  </si>
  <si>
    <t>20250927 14:41:30</t>
  </si>
  <si>
    <t>14:41:30</t>
  </si>
  <si>
    <t>20250927 14:41:35</t>
  </si>
  <si>
    <t>14:41:35</t>
  </si>
  <si>
    <t>20250927 14:41:40</t>
  </si>
  <si>
    <t>14:41:40</t>
  </si>
  <si>
    <t>20250927 14:41:45</t>
  </si>
  <si>
    <t>14:41:45</t>
  </si>
  <si>
    <t>20250927 14:41:50</t>
  </si>
  <si>
    <t>14:41:50</t>
  </si>
  <si>
    <t>20250927 14:43:27</t>
  </si>
  <si>
    <t>14:43:27</t>
  </si>
  <si>
    <t>20250927 14:43:32</t>
  </si>
  <si>
    <t>14:43:32</t>
  </si>
  <si>
    <t>20250927 14:43:37</t>
  </si>
  <si>
    <t>14:43:37</t>
  </si>
  <si>
    <t>20250927 14:43:42</t>
  </si>
  <si>
    <t>14:43:42</t>
  </si>
  <si>
    <t>20250927 14:43:47</t>
  </si>
  <si>
    <t>14:43:47</t>
  </si>
  <si>
    <t>20250927 14:43:52</t>
  </si>
  <si>
    <t>14:43:52</t>
  </si>
  <si>
    <t>20250927 14:43:57</t>
  </si>
  <si>
    <t>14:43:57</t>
  </si>
  <si>
    <t>20250927 14:44:02</t>
  </si>
  <si>
    <t>14:44:02</t>
  </si>
  <si>
    <t>20250927 14:44:07</t>
  </si>
  <si>
    <t>14:44:07</t>
  </si>
  <si>
    <t>20250927 14:44:12</t>
  </si>
  <si>
    <t>14:44:12</t>
  </si>
  <si>
    <t>20250927 14:44:17</t>
  </si>
  <si>
    <t>14:44:17</t>
  </si>
  <si>
    <t>20250927 14:44:22</t>
  </si>
  <si>
    <t>14:44:22</t>
  </si>
  <si>
    <t>20250927 14:44:27</t>
  </si>
  <si>
    <t>14:44:27</t>
  </si>
  <si>
    <t>20250927 14:44:32</t>
  </si>
  <si>
    <t>14:44:32</t>
  </si>
  <si>
    <t>20250927 14:44:37</t>
  </si>
  <si>
    <t>14:44:37</t>
  </si>
  <si>
    <t>20250927 14:44:42</t>
  </si>
  <si>
    <t>14:44:42</t>
  </si>
  <si>
    <t>20250927 14:44:47</t>
  </si>
  <si>
    <t>14:44:47</t>
  </si>
  <si>
    <t>20250927 14:44:52</t>
  </si>
  <si>
    <t>14:44:52</t>
  </si>
  <si>
    <t>20250927 14:44:57</t>
  </si>
  <si>
    <t>14:44:57</t>
  </si>
  <si>
    <t>20250927 14:45:02</t>
  </si>
  <si>
    <t>14:45:02</t>
  </si>
  <si>
    <t>20250927 14:45:07</t>
  </si>
  <si>
    <t>14:45:07</t>
  </si>
  <si>
    <t>20250927 14:45:12</t>
  </si>
  <si>
    <t>14:45:12</t>
  </si>
  <si>
    <t>20250927 14:45:17</t>
  </si>
  <si>
    <t>14:45:17</t>
  </si>
  <si>
    <t>20250927 14:45:22</t>
  </si>
  <si>
    <t>14:45:22</t>
  </si>
  <si>
    <t>20250927 14:45:27</t>
  </si>
  <si>
    <t>14:45:27</t>
  </si>
  <si>
    <t>20250927 14:45:32</t>
  </si>
  <si>
    <t>14:45:32</t>
  </si>
  <si>
    <t>20250927 14:45:37</t>
  </si>
  <si>
    <t>14:45:37</t>
  </si>
  <si>
    <t>20250927 14:45:42</t>
  </si>
  <si>
    <t>14:45:42</t>
  </si>
  <si>
    <t>20250927 14:45:47</t>
  </si>
  <si>
    <t>14:45:47</t>
  </si>
  <si>
    <t>20250927 14:45:51</t>
  </si>
  <si>
    <t>14:45:51</t>
  </si>
  <si>
    <t>20250927 14:45:57</t>
  </si>
  <si>
    <t>14:45:57</t>
  </si>
  <si>
    <t>20250927 14:46:01</t>
  </si>
  <si>
    <t>14:46:01</t>
  </si>
  <si>
    <t>20250927 14:46:07</t>
  </si>
  <si>
    <t>14:46:07</t>
  </si>
  <si>
    <t>20250927 14:46:11</t>
  </si>
  <si>
    <t>14:46:11</t>
  </si>
  <si>
    <t>20250927 14:46:17</t>
  </si>
  <si>
    <t>14:46:17</t>
  </si>
  <si>
    <t>20250927 14:46:21</t>
  </si>
  <si>
    <t>14:46:21</t>
  </si>
  <si>
    <t>20250927 14:46:27</t>
  </si>
  <si>
    <t>14:46:27</t>
  </si>
  <si>
    <t>20250927 14:46:31</t>
  </si>
  <si>
    <t>14:46:31</t>
  </si>
  <si>
    <t>20250927 14:46:37</t>
  </si>
  <si>
    <t>14:46:37</t>
  </si>
  <si>
    <t>20250927 14:46:42</t>
  </si>
  <si>
    <t>14:46:42</t>
  </si>
  <si>
    <t>20250927 14:46:47</t>
  </si>
  <si>
    <t>14:46:47</t>
  </si>
  <si>
    <t>20250927 14:46:52</t>
  </si>
  <si>
    <t>14:46:52</t>
  </si>
  <si>
    <t>20250927 14:46:57</t>
  </si>
  <si>
    <t>14:46:57</t>
  </si>
  <si>
    <t>20250927 14:47:02</t>
  </si>
  <si>
    <t>14:47:02</t>
  </si>
  <si>
    <t>20250927 14:47:07</t>
  </si>
  <si>
    <t>14:47:07</t>
  </si>
  <si>
    <t>20250927 14:47:12</t>
  </si>
  <si>
    <t>14:47:12</t>
  </si>
  <si>
    <t>20250927 14:47:17</t>
  </si>
  <si>
    <t>14:47:17</t>
  </si>
  <si>
    <t>20250927 14:47:22</t>
  </si>
  <si>
    <t>14:47:22</t>
  </si>
  <si>
    <t>20250927 14:47:26</t>
  </si>
  <si>
    <t>14:47:26</t>
  </si>
  <si>
    <t>20250927 14:47:31</t>
  </si>
  <si>
    <t>14:47:31</t>
  </si>
  <si>
    <t>20250927 14:47:36</t>
  </si>
  <si>
    <t>14:47:36</t>
  </si>
  <si>
    <t>20250927 14:47:41</t>
  </si>
  <si>
    <t>14:47:41</t>
  </si>
  <si>
    <t>20250927 14:47:46</t>
  </si>
  <si>
    <t>14:47:46</t>
  </si>
  <si>
    <t>20250927 14:47:51</t>
  </si>
  <si>
    <t>14:47:51</t>
  </si>
  <si>
    <t>20250927 14:47:56</t>
  </si>
  <si>
    <t>14:47:56</t>
  </si>
  <si>
    <t>20250927 14:48:01</t>
  </si>
  <si>
    <t>14:48:01</t>
  </si>
  <si>
    <t>20250927 14:48:06</t>
  </si>
  <si>
    <t>14:48:06</t>
  </si>
  <si>
    <t>20250927 14:48:11</t>
  </si>
  <si>
    <t>14:48:11</t>
  </si>
  <si>
    <t>20250927 14:48:16</t>
  </si>
  <si>
    <t>14:48:16</t>
  </si>
  <si>
    <t>20250927 14:48:21</t>
  </si>
  <si>
    <t>14:48:21</t>
  </si>
  <si>
    <t>20250927 14:48:26</t>
  </si>
  <si>
    <t>14:48:26</t>
  </si>
  <si>
    <t>20250927 14:48:31</t>
  </si>
  <si>
    <t>14:48:31</t>
  </si>
  <si>
    <t>20250927 14:48:36</t>
  </si>
  <si>
    <t>14:48:36</t>
  </si>
  <si>
    <t>20250927 14:48:41</t>
  </si>
  <si>
    <t>14:48:41</t>
  </si>
  <si>
    <t>20250927 14:48:46</t>
  </si>
  <si>
    <t>14:48:46</t>
  </si>
  <si>
    <t>20250927 14:48:51</t>
  </si>
  <si>
    <t>14:48:51</t>
  </si>
  <si>
    <t>20250927 14:48:56</t>
  </si>
  <si>
    <t>14:48:56</t>
  </si>
  <si>
    <t>20250927 14:49:01</t>
  </si>
  <si>
    <t>14:49:01</t>
  </si>
  <si>
    <t>20250927 14:49:06</t>
  </si>
  <si>
    <t>14:49:06</t>
  </si>
  <si>
    <t>20250927 14:49:11</t>
  </si>
  <si>
    <t>14:49:11</t>
  </si>
  <si>
    <t>20250927 14:49:16</t>
  </si>
  <si>
    <t>14:49:16</t>
  </si>
  <si>
    <t>20250927 14:49:21</t>
  </si>
  <si>
    <t>14:49:21</t>
  </si>
  <si>
    <t>20250927 15:22:22</t>
  </si>
  <si>
    <t>15:22:22</t>
  </si>
  <si>
    <t>190</t>
  </si>
  <si>
    <t>20250927 15:22:27</t>
  </si>
  <si>
    <t>15:22:27</t>
  </si>
  <si>
    <t>20250927 15:22:32</t>
  </si>
  <si>
    <t>15:22:32</t>
  </si>
  <si>
    <t>20250927 15:22:37</t>
  </si>
  <si>
    <t>15:22:37</t>
  </si>
  <si>
    <t>20250927 15:22:42</t>
  </si>
  <si>
    <t>15:22:42</t>
  </si>
  <si>
    <t>20250927 15:22:47</t>
  </si>
  <si>
    <t>15:22:47</t>
  </si>
  <si>
    <t>20250927 15:22:52</t>
  </si>
  <si>
    <t>15:22:52</t>
  </si>
  <si>
    <t>20250927 15:22:57</t>
  </si>
  <si>
    <t>15:22:57</t>
  </si>
  <si>
    <t>20250927 15:23:02</t>
  </si>
  <si>
    <t>15:23:02</t>
  </si>
  <si>
    <t>20250927 15:23:07</t>
  </si>
  <si>
    <t>15:23:07</t>
  </si>
  <si>
    <t>20250927 15:23:12</t>
  </si>
  <si>
    <t>15:23:12</t>
  </si>
  <si>
    <t>20250927 15:23:16</t>
  </si>
  <si>
    <t>15:23:16</t>
  </si>
  <si>
    <t>20250927 15:23:21</t>
  </si>
  <si>
    <t>15:23:21</t>
  </si>
  <si>
    <t>20250927 15:23:26</t>
  </si>
  <si>
    <t>15:23:26</t>
  </si>
  <si>
    <t>20250927 15:23:31</t>
  </si>
  <si>
    <t>15:23:31</t>
  </si>
  <si>
    <t>20250927 15:23:36</t>
  </si>
  <si>
    <t>15:23:36</t>
  </si>
  <si>
    <t>20250927 15:23:41</t>
  </si>
  <si>
    <t>15:23:41</t>
  </si>
  <si>
    <t>20250927 15:23:46</t>
  </si>
  <si>
    <t>15:23:46</t>
  </si>
  <si>
    <t>20250927 15:23:51</t>
  </si>
  <si>
    <t>15:23:51</t>
  </si>
  <si>
    <t>20250927 15:23:56</t>
  </si>
  <si>
    <t>15:23:56</t>
  </si>
  <si>
    <t>20250927 15:24:01</t>
  </si>
  <si>
    <t>15:24:01</t>
  </si>
  <si>
    <t>20250927 15:24:06</t>
  </si>
  <si>
    <t>15:24:06</t>
  </si>
  <si>
    <t>20250927 15:24:11</t>
  </si>
  <si>
    <t>15:24:11</t>
  </si>
  <si>
    <t>20250927 15:24:16</t>
  </si>
  <si>
    <t>15:24:16</t>
  </si>
  <si>
    <t>20250927 15:25:53</t>
  </si>
  <si>
    <t>15:25:53</t>
  </si>
  <si>
    <t>20250927 15:25:58</t>
  </si>
  <si>
    <t>15:25:58</t>
  </si>
  <si>
    <t>20250927 15:26:03</t>
  </si>
  <si>
    <t>15:26:03</t>
  </si>
  <si>
    <t>20250927 15:26:08</t>
  </si>
  <si>
    <t>15:26:08</t>
  </si>
  <si>
    <t>20250927 15:26:13</t>
  </si>
  <si>
    <t>15:26:13</t>
  </si>
  <si>
    <t>20250927 15:26:18</t>
  </si>
  <si>
    <t>15:26:18</t>
  </si>
  <si>
    <t>20250927 15:26:23</t>
  </si>
  <si>
    <t>15:26:23</t>
  </si>
  <si>
    <t>20250927 15:26:28</t>
  </si>
  <si>
    <t>15:26:28</t>
  </si>
  <si>
    <t>20250927 15:26:33</t>
  </si>
  <si>
    <t>15:26:33</t>
  </si>
  <si>
    <t>20250927 15:26:38</t>
  </si>
  <si>
    <t>15:26:38</t>
  </si>
  <si>
    <t>20250927 15:26:43</t>
  </si>
  <si>
    <t>15:26:43</t>
  </si>
  <si>
    <t>20250927 15:26:48</t>
  </si>
  <si>
    <t>15:26:48</t>
  </si>
  <si>
    <t>20250927 15:26:53</t>
  </si>
  <si>
    <t>15:26:53</t>
  </si>
  <si>
    <t>20250927 15:26:58</t>
  </si>
  <si>
    <t>15:26:58</t>
  </si>
  <si>
    <t>20250927 15:27:03</t>
  </si>
  <si>
    <t>15:27:03</t>
  </si>
  <si>
    <t>20250927 15:27:08</t>
  </si>
  <si>
    <t>15:27:08</t>
  </si>
  <si>
    <t>20250927 15:27:13</t>
  </si>
  <si>
    <t>15:27:13</t>
  </si>
  <si>
    <t>20250927 15:27:18</t>
  </si>
  <si>
    <t>15:27:18</t>
  </si>
  <si>
    <t>20250927 15:27:23</t>
  </si>
  <si>
    <t>15:27:23</t>
  </si>
  <si>
    <t>20250927 15:27:28</t>
  </si>
  <si>
    <t>15:27:28</t>
  </si>
  <si>
    <t>20250927 15:27:33</t>
  </si>
  <si>
    <t>15:27:33</t>
  </si>
  <si>
    <t>20250927 15:27:38</t>
  </si>
  <si>
    <t>15:27:38</t>
  </si>
  <si>
    <t>20250927 15:27:43</t>
  </si>
  <si>
    <t>15:27:43</t>
  </si>
  <si>
    <t>20250927 15:27:48</t>
  </si>
  <si>
    <t>15:27:48</t>
  </si>
  <si>
    <t>20250927 15:27:53</t>
  </si>
  <si>
    <t>15:27:53</t>
  </si>
  <si>
    <t>20250927 15:27:58</t>
  </si>
  <si>
    <t>15:27:58</t>
  </si>
  <si>
    <t>20250927 15:28:03</t>
  </si>
  <si>
    <t>15:28:03</t>
  </si>
  <si>
    <t>20250927 15:28:08</t>
  </si>
  <si>
    <t>15:28:08</t>
  </si>
  <si>
    <t>20250927 15:28:13</t>
  </si>
  <si>
    <t>15:28:13</t>
  </si>
  <si>
    <t>20250927 15:28:18</t>
  </si>
  <si>
    <t>15:28:18</t>
  </si>
  <si>
    <t>20250927 15:28:23</t>
  </si>
  <si>
    <t>15:28:23</t>
  </si>
  <si>
    <t>20250927 15:28:28</t>
  </si>
  <si>
    <t>15:28:28</t>
  </si>
  <si>
    <t>20250927 15:28:33</t>
  </si>
  <si>
    <t>15:28:33</t>
  </si>
  <si>
    <t>20250927 15:28:38</t>
  </si>
  <si>
    <t>15:28:38</t>
  </si>
  <si>
    <t>20250927 15:28:43</t>
  </si>
  <si>
    <t>15:28:43</t>
  </si>
  <si>
    <t>20250927 15:28:48</t>
  </si>
  <si>
    <t>15:28:48</t>
  </si>
  <si>
    <t>20250927 15:28:53</t>
  </si>
  <si>
    <t>15:28:53</t>
  </si>
  <si>
    <t>20250927 15:28:58</t>
  </si>
  <si>
    <t>15:28:58</t>
  </si>
  <si>
    <t>20250927 15:29:03</t>
  </si>
  <si>
    <t>15:29:03</t>
  </si>
  <si>
    <t>20250927 15:29:08</t>
  </si>
  <si>
    <t>15:29:08</t>
  </si>
  <si>
    <t>20250927 15:29:13</t>
  </si>
  <si>
    <t>15:29:13</t>
  </si>
  <si>
    <t>20250927 15:29:18</t>
  </si>
  <si>
    <t>15:29:18</t>
  </si>
  <si>
    <t>20250927 15:29:23</t>
  </si>
  <si>
    <t>15:29:23</t>
  </si>
  <si>
    <t>20250927 15:29:28</t>
  </si>
  <si>
    <t>15:29:28</t>
  </si>
  <si>
    <t>20250927 15:29:33</t>
  </si>
  <si>
    <t>15:29:33</t>
  </si>
  <si>
    <t>20250927 15:29:38</t>
  </si>
  <si>
    <t>15:29:38</t>
  </si>
  <si>
    <t>20250927 15:29:43</t>
  </si>
  <si>
    <t>15:29:43</t>
  </si>
  <si>
    <t>20250927 15:29:48</t>
  </si>
  <si>
    <t>15:29:48</t>
  </si>
  <si>
    <t>20250927 15:29:53</t>
  </si>
  <si>
    <t>15:29:53</t>
  </si>
  <si>
    <t>20250927 15:29:58</t>
  </si>
  <si>
    <t>15:29:58</t>
  </si>
  <si>
    <t>20250927 15:30:03</t>
  </si>
  <si>
    <t>15:30:03</t>
  </si>
  <si>
    <t>20250927 15:30:08</t>
  </si>
  <si>
    <t>15:30:08</t>
  </si>
  <si>
    <t>20250927 15:30:13</t>
  </si>
  <si>
    <t>15:30:13</t>
  </si>
  <si>
    <t>20250927 15:30:18</t>
  </si>
  <si>
    <t>15:30:18</t>
  </si>
  <si>
    <t>20250927 15:30:23</t>
  </si>
  <si>
    <t>15:30:23</t>
  </si>
  <si>
    <t>20250927 15:30:28</t>
  </si>
  <si>
    <t>15:30:28</t>
  </si>
  <si>
    <t>20250927 15:30:33</t>
  </si>
  <si>
    <t>15:30:33</t>
  </si>
  <si>
    <t>20250927 15:30:38</t>
  </si>
  <si>
    <t>15:30:38</t>
  </si>
  <si>
    <t>20250927 15:30:43</t>
  </si>
  <si>
    <t>15:30:43</t>
  </si>
  <si>
    <t>20250927 15:30:48</t>
  </si>
  <si>
    <t>15:30:48</t>
  </si>
  <si>
    <t>20250927 15:30:53</t>
  </si>
  <si>
    <t>15:30:53</t>
  </si>
  <si>
    <t>20250927 15:30:58</t>
  </si>
  <si>
    <t>15:30:58</t>
  </si>
  <si>
    <t>20250927 15:31:03</t>
  </si>
  <si>
    <t>15:31:03</t>
  </si>
  <si>
    <t>20250927 15:31:08</t>
  </si>
  <si>
    <t>15:31:08</t>
  </si>
  <si>
    <t>20250927 15:31:13</t>
  </si>
  <si>
    <t>15:31:13</t>
  </si>
  <si>
    <t>20250927 15:31:18</t>
  </si>
  <si>
    <t>15:31:18</t>
  </si>
  <si>
    <t>20250927 15:31:23</t>
  </si>
  <si>
    <t>15:31:23</t>
  </si>
  <si>
    <t>20250927 15:31:28</t>
  </si>
  <si>
    <t>15:31:28</t>
  </si>
  <si>
    <t>20250927 15:31:33</t>
  </si>
  <si>
    <t>15:31:33</t>
  </si>
  <si>
    <t>20250927 15:31:38</t>
  </si>
  <si>
    <t>15:31:38</t>
  </si>
  <si>
    <t>20250927 15:31:43</t>
  </si>
  <si>
    <t>15:31:43</t>
  </si>
  <si>
    <t>20250927 15:31:48</t>
  </si>
  <si>
    <t>15:31:48</t>
  </si>
  <si>
    <t>20250927 16:02:20</t>
  </si>
  <si>
    <t>16:02:20</t>
  </si>
  <si>
    <t>192</t>
  </si>
  <si>
    <t>20250927 16:02:25</t>
  </si>
  <si>
    <t>16:02:25</t>
  </si>
  <si>
    <t>20250927 16:02:30</t>
  </si>
  <si>
    <t>16:02:30</t>
  </si>
  <si>
    <t>20250927 16:02:35</t>
  </si>
  <si>
    <t>16:02:35</t>
  </si>
  <si>
    <t>20250927 16:02:40</t>
  </si>
  <si>
    <t>16:02:40</t>
  </si>
  <si>
    <t>20250927 16:02:45</t>
  </si>
  <si>
    <t>16:02:45</t>
  </si>
  <si>
    <t>20250927 16:02:50</t>
  </si>
  <si>
    <t>16:02:50</t>
  </si>
  <si>
    <t>20250927 16:02:55</t>
  </si>
  <si>
    <t>16:02:55</t>
  </si>
  <si>
    <t>20250927 16:03:00</t>
  </si>
  <si>
    <t>16:03:00</t>
  </si>
  <si>
    <t>20250927 16:03:05</t>
  </si>
  <si>
    <t>16:03:05</t>
  </si>
  <si>
    <t>20250927 16:03:10</t>
  </si>
  <si>
    <t>16:03:10</t>
  </si>
  <si>
    <t>20250927 16:03:15</t>
  </si>
  <si>
    <t>16:03:15</t>
  </si>
  <si>
    <t>20250927 16:03:20</t>
  </si>
  <si>
    <t>16:03:20</t>
  </si>
  <si>
    <t>20250927 16:03:25</t>
  </si>
  <si>
    <t>16:03:25</t>
  </si>
  <si>
    <t>20250927 16:03:30</t>
  </si>
  <si>
    <t>16:03:30</t>
  </si>
  <si>
    <t>20250927 16:03:35</t>
  </si>
  <si>
    <t>16:03:35</t>
  </si>
  <si>
    <t>20250927 16:03:40</t>
  </si>
  <si>
    <t>16:03:40</t>
  </si>
  <si>
    <t>20250927 16:03:45</t>
  </si>
  <si>
    <t>16:03:45</t>
  </si>
  <si>
    <t>20250927 16:03:50</t>
  </si>
  <si>
    <t>16:03:50</t>
  </si>
  <si>
    <t>20250927 16:03:55</t>
  </si>
  <si>
    <t>16:03:55</t>
  </si>
  <si>
    <t>20250927 16:04:00</t>
  </si>
  <si>
    <t>16:04:00</t>
  </si>
  <si>
    <t>20250927 16:04:05</t>
  </si>
  <si>
    <t>16:04:05</t>
  </si>
  <si>
    <t>20250927 16:04:10</t>
  </si>
  <si>
    <t>16:04:10</t>
  </si>
  <si>
    <t>20250927 16:04:15</t>
  </si>
  <si>
    <t>16:04:15</t>
  </si>
  <si>
    <t>20250927 16:05:52</t>
  </si>
  <si>
    <t>16:05:52</t>
  </si>
  <si>
    <t>20250927 16:05:57</t>
  </si>
  <si>
    <t>16:05:57</t>
  </si>
  <si>
    <t>20250927 16:06:02</t>
  </si>
  <si>
    <t>16:06:02</t>
  </si>
  <si>
    <t>20250927 16:06:07</t>
  </si>
  <si>
    <t>16:06:07</t>
  </si>
  <si>
    <t>20250927 16:06:12</t>
  </si>
  <si>
    <t>16:06:12</t>
  </si>
  <si>
    <t>20250927 16:06:17</t>
  </si>
  <si>
    <t>16:06:17</t>
  </si>
  <si>
    <t>20250927 16:06:22</t>
  </si>
  <si>
    <t>16:06:22</t>
  </si>
  <si>
    <t>20250927 16:06:27</t>
  </si>
  <si>
    <t>16:06:27</t>
  </si>
  <si>
    <t>20250927 16:06:32</t>
  </si>
  <si>
    <t>16:06:32</t>
  </si>
  <si>
    <t>20250927 16:06:37</t>
  </si>
  <si>
    <t>16:06:37</t>
  </si>
  <si>
    <t>20250927 16:06:42</t>
  </si>
  <si>
    <t>16:06:42</t>
  </si>
  <si>
    <t>20250927 16:06:47</t>
  </si>
  <si>
    <t>16:06:47</t>
  </si>
  <si>
    <t>20250927 16:06:52</t>
  </si>
  <si>
    <t>16:06:52</t>
  </si>
  <si>
    <t>20250927 16:06:57</t>
  </si>
  <si>
    <t>16:06:57</t>
  </si>
  <si>
    <t>20250927 16:07:02</t>
  </si>
  <si>
    <t>16:07:02</t>
  </si>
  <si>
    <t>20250927 16:07:07</t>
  </si>
  <si>
    <t>16:07:07</t>
  </si>
  <si>
    <t>20250927 16:07:12</t>
  </si>
  <si>
    <t>16:07:12</t>
  </si>
  <si>
    <t>20250927 16:07:17</t>
  </si>
  <si>
    <t>16:07:17</t>
  </si>
  <si>
    <t>20250927 16:07:22</t>
  </si>
  <si>
    <t>16:07:22</t>
  </si>
  <si>
    <t>20250927 16:07:27</t>
  </si>
  <si>
    <t>16:07:27</t>
  </si>
  <si>
    <t>20250927 16:07:32</t>
  </si>
  <si>
    <t>16:07:32</t>
  </si>
  <si>
    <t>20250927 16:07:37</t>
  </si>
  <si>
    <t>16:07:37</t>
  </si>
  <si>
    <t>20250927 16:07:42</t>
  </si>
  <si>
    <t>16:07:42</t>
  </si>
  <si>
    <t>20250927 16:07:47</t>
  </si>
  <si>
    <t>16:07:47</t>
  </si>
  <si>
    <t>20250927 16:07:52</t>
  </si>
  <si>
    <t>16:07:52</t>
  </si>
  <si>
    <t>20250927 16:07:57</t>
  </si>
  <si>
    <t>16:07:57</t>
  </si>
  <si>
    <t>20250927 16:08:02</t>
  </si>
  <si>
    <t>16:08:02</t>
  </si>
  <si>
    <t>20250927 16:08:06</t>
  </si>
  <si>
    <t>16:08:06</t>
  </si>
  <si>
    <t>20250927 16:08:12</t>
  </si>
  <si>
    <t>16:08:12</t>
  </si>
  <si>
    <t>20250927 16:08:16</t>
  </si>
  <si>
    <t>16:08:16</t>
  </si>
  <si>
    <t>20250927 16:08:22</t>
  </si>
  <si>
    <t>16:08:22</t>
  </si>
  <si>
    <t>20250927 16:08:26</t>
  </si>
  <si>
    <t>16:08:26</t>
  </si>
  <si>
    <t>20250927 16:08:31</t>
  </si>
  <si>
    <t>16:08:31</t>
  </si>
  <si>
    <t>20250927 16:08:36</t>
  </si>
  <si>
    <t>16:08:36</t>
  </si>
  <si>
    <t>20250927 16:08:41</t>
  </si>
  <si>
    <t>16:08:41</t>
  </si>
  <si>
    <t>20250927 16:08:46</t>
  </si>
  <si>
    <t>16:08:46</t>
  </si>
  <si>
    <t>20250927 16:08:51</t>
  </si>
  <si>
    <t>16:08:51</t>
  </si>
  <si>
    <t>20250927 16:08:56</t>
  </si>
  <si>
    <t>16:08:56</t>
  </si>
  <si>
    <t>20250927 16:09:01</t>
  </si>
  <si>
    <t>16:09:01</t>
  </si>
  <si>
    <t>20250927 16:09:06</t>
  </si>
  <si>
    <t>16:09:06</t>
  </si>
  <si>
    <t>20250927 16:09:11</t>
  </si>
  <si>
    <t>16:09:11</t>
  </si>
  <si>
    <t>20250927 16:09:16</t>
  </si>
  <si>
    <t>16:09:16</t>
  </si>
  <si>
    <t>20250927 16:09:21</t>
  </si>
  <si>
    <t>16:09:21</t>
  </si>
  <si>
    <t>20250927 16:09:26</t>
  </si>
  <si>
    <t>16:09:26</t>
  </si>
  <si>
    <t>20250927 16:09:31</t>
  </si>
  <si>
    <t>16:09:31</t>
  </si>
  <si>
    <t>20250927 16:09:36</t>
  </si>
  <si>
    <t>16:09:36</t>
  </si>
  <si>
    <t>20250927 16:09:41</t>
  </si>
  <si>
    <t>16:09:41</t>
  </si>
  <si>
    <t>20250927 16:09:46</t>
  </si>
  <si>
    <t>16:09:46</t>
  </si>
  <si>
    <t>20250927 16:09:51</t>
  </si>
  <si>
    <t>16:09:51</t>
  </si>
  <si>
    <t>20250927 16:09:56</t>
  </si>
  <si>
    <t>16:09:56</t>
  </si>
  <si>
    <t>20250927 16:10:01</t>
  </si>
  <si>
    <t>16:10:01</t>
  </si>
  <si>
    <t>20250927 16:10:06</t>
  </si>
  <si>
    <t>16:10:06</t>
  </si>
  <si>
    <t>20250927 16:10:11</t>
  </si>
  <si>
    <t>16:10:11</t>
  </si>
  <si>
    <t>20250927 16:10:16</t>
  </si>
  <si>
    <t>16:10:16</t>
  </si>
  <si>
    <t>20250927 16:10:21</t>
  </si>
  <si>
    <t>16:10:21</t>
  </si>
  <si>
    <t>20250927 16:10:26</t>
  </si>
  <si>
    <t>16:10:26</t>
  </si>
  <si>
    <t>20250927 16:10:31</t>
  </si>
  <si>
    <t>16:10:31</t>
  </si>
  <si>
    <t>20250927 16:10:36</t>
  </si>
  <si>
    <t>16:10:36</t>
  </si>
  <si>
    <t>20250927 16:10:41</t>
  </si>
  <si>
    <t>16:10:41</t>
  </si>
  <si>
    <t>20250927 16:10:46</t>
  </si>
  <si>
    <t>16:10:46</t>
  </si>
  <si>
    <t>20250927 16:10:51</t>
  </si>
  <si>
    <t>16:10:51</t>
  </si>
  <si>
    <t>20250927 16:10:56</t>
  </si>
  <si>
    <t>16:10:56</t>
  </si>
  <si>
    <t>20250927 16:11:01</t>
  </si>
  <si>
    <t>16:11:01</t>
  </si>
  <si>
    <t>20250927 16:11:06</t>
  </si>
  <si>
    <t>16:11:06</t>
  </si>
  <si>
    <t>20250927 16:11:11</t>
  </si>
  <si>
    <t>16:11:11</t>
  </si>
  <si>
    <t>20250927 16:11:16</t>
  </si>
  <si>
    <t>16:11:16</t>
  </si>
  <si>
    <t>20250927 16:11:21</t>
  </si>
  <si>
    <t>16:11:21</t>
  </si>
  <si>
    <t>20250927 16:11:26</t>
  </si>
  <si>
    <t>16:11:26</t>
  </si>
  <si>
    <t>20250927 16:11:31</t>
  </si>
  <si>
    <t>16:11:31</t>
  </si>
  <si>
    <t>20250927 16:11:36</t>
  </si>
  <si>
    <t>16:11:36</t>
  </si>
  <si>
    <t>20250927 16:11:41</t>
  </si>
  <si>
    <t>16:11:41</t>
  </si>
  <si>
    <t>20250927 16:11:46</t>
  </si>
  <si>
    <t>16:11:46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</si>
</sst>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784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1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1758987383.6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1758987375.849999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429.2321507025588</v>
      </c>
      <c r="AK17">
        <v>421.9664848484851</v>
      </c>
      <c r="AL17">
        <v>-0.000107079458411483</v>
      </c>
      <c r="AM17">
        <v>65.24509071788491</v>
      </c>
      <c r="AN17">
        <f>(AP17 - AO17 + DY17*1E3/(8.314*(EA17+273.15)) * AR17/DX17 * AQ17) * DX17/(100*DL17) * 1000/(1000 - AP17)</f>
        <v>0</v>
      </c>
      <c r="AO17">
        <v>21.54039309567585</v>
      </c>
      <c r="AP17">
        <v>22.58874484848486</v>
      </c>
      <c r="AQ17">
        <v>-5.934701346392957E-06</v>
      </c>
      <c r="AR17">
        <v>119.8657376750766</v>
      </c>
      <c r="AS17">
        <v>3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2.7</v>
      </c>
      <c r="DM17">
        <v>0.5</v>
      </c>
      <c r="DN17" t="s">
        <v>438</v>
      </c>
      <c r="DO17">
        <v>2</v>
      </c>
      <c r="DP17" t="b">
        <v>1</v>
      </c>
      <c r="DQ17">
        <v>1758987375.849999</v>
      </c>
      <c r="DR17">
        <v>412.4378</v>
      </c>
      <c r="DS17">
        <v>420.0060666666666</v>
      </c>
      <c r="DT17">
        <v>22.59021</v>
      </c>
      <c r="DU17">
        <v>21.54170666666667</v>
      </c>
      <c r="DV17">
        <v>411.8739666666667</v>
      </c>
      <c r="DW17">
        <v>22.37787333333334</v>
      </c>
      <c r="DX17">
        <v>499.9999666666666</v>
      </c>
      <c r="DY17">
        <v>90.56434</v>
      </c>
      <c r="DZ17">
        <v>0.05501138666666667</v>
      </c>
      <c r="EA17">
        <v>29.35482666666667</v>
      </c>
      <c r="EB17">
        <v>29.98347333333333</v>
      </c>
      <c r="EC17">
        <v>999.9000000000002</v>
      </c>
      <c r="ED17">
        <v>0</v>
      </c>
      <c r="EE17">
        <v>0</v>
      </c>
      <c r="EF17">
        <v>10001.81533333333</v>
      </c>
      <c r="EG17">
        <v>0</v>
      </c>
      <c r="EH17">
        <v>11.13942666666667</v>
      </c>
      <c r="EI17">
        <v>-7.568393</v>
      </c>
      <c r="EJ17">
        <v>421.9702</v>
      </c>
      <c r="EK17">
        <v>429.253</v>
      </c>
      <c r="EL17">
        <v>1.048518</v>
      </c>
      <c r="EM17">
        <v>420.0060666666666</v>
      </c>
      <c r="EN17">
        <v>21.54170666666667</v>
      </c>
      <c r="EO17">
        <v>2.045868</v>
      </c>
      <c r="EP17">
        <v>1.950909333333333</v>
      </c>
      <c r="EQ17">
        <v>17.80386333333333</v>
      </c>
      <c r="ER17">
        <v>17.05143666666667</v>
      </c>
      <c r="ES17">
        <v>2000.029</v>
      </c>
      <c r="ET17">
        <v>0.9799962666666667</v>
      </c>
      <c r="EU17">
        <v>0.02000372666666667</v>
      </c>
      <c r="EV17">
        <v>0</v>
      </c>
      <c r="EW17">
        <v>301.7599333333334</v>
      </c>
      <c r="EX17">
        <v>5.000560000000002</v>
      </c>
      <c r="EY17">
        <v>6193.466333333333</v>
      </c>
      <c r="EZ17">
        <v>17295.11</v>
      </c>
      <c r="FA17">
        <v>42.18699999999998</v>
      </c>
      <c r="FB17">
        <v>42.43286666666665</v>
      </c>
      <c r="FC17">
        <v>41.95799999999998</v>
      </c>
      <c r="FD17">
        <v>41.44959999999998</v>
      </c>
      <c r="FE17">
        <v>42.81199999999998</v>
      </c>
      <c r="FF17">
        <v>1955.119666666666</v>
      </c>
      <c r="FG17">
        <v>39.90933333333335</v>
      </c>
      <c r="FH17">
        <v>0</v>
      </c>
      <c r="FI17">
        <v>1758987393</v>
      </c>
      <c r="FJ17">
        <v>0</v>
      </c>
      <c r="FK17">
        <v>301.75192</v>
      </c>
      <c r="FL17">
        <v>-0.3529999879181466</v>
      </c>
      <c r="FM17">
        <v>-22.34615382131056</v>
      </c>
      <c r="FN17">
        <v>6193.019999999999</v>
      </c>
      <c r="FO17">
        <v>15</v>
      </c>
      <c r="FP17">
        <v>0</v>
      </c>
      <c r="FQ17" t="s">
        <v>439</v>
      </c>
      <c r="FR17">
        <v>1747148579.5</v>
      </c>
      <c r="FS17">
        <v>1747148584.5</v>
      </c>
      <c r="FT17">
        <v>0</v>
      </c>
      <c r="FU17">
        <v>0.162</v>
      </c>
      <c r="FV17">
        <v>-0.001</v>
      </c>
      <c r="FW17">
        <v>0.139</v>
      </c>
      <c r="FX17">
        <v>0.058</v>
      </c>
      <c r="FY17">
        <v>420</v>
      </c>
      <c r="FZ17">
        <v>16</v>
      </c>
      <c r="GA17">
        <v>0.19</v>
      </c>
      <c r="GB17">
        <v>0.02</v>
      </c>
      <c r="GC17">
        <v>-7.562488780487804</v>
      </c>
      <c r="GD17">
        <v>-0.06652682926830222</v>
      </c>
      <c r="GE17">
        <v>0.03400190641679086</v>
      </c>
      <c r="GF17">
        <v>1</v>
      </c>
      <c r="GG17">
        <v>301.8188823529412</v>
      </c>
      <c r="GH17">
        <v>-0.8150954894889899</v>
      </c>
      <c r="GI17">
        <v>0.2229167299960056</v>
      </c>
      <c r="GJ17">
        <v>1</v>
      </c>
      <c r="GK17">
        <v>1.048766585365854</v>
      </c>
      <c r="GL17">
        <v>-0.004226968641115583</v>
      </c>
      <c r="GM17">
        <v>0.0009345942376529636</v>
      </c>
      <c r="GN17">
        <v>1</v>
      </c>
      <c r="GO17">
        <v>3</v>
      </c>
      <c r="GP17">
        <v>3</v>
      </c>
      <c r="GQ17" t="s">
        <v>440</v>
      </c>
      <c r="GR17">
        <v>3.12725</v>
      </c>
      <c r="GS17">
        <v>2.73258</v>
      </c>
      <c r="GT17">
        <v>0.0844269</v>
      </c>
      <c r="GU17">
        <v>0.0861315</v>
      </c>
      <c r="GV17">
        <v>0.102488</v>
      </c>
      <c r="GW17">
        <v>0.0996846</v>
      </c>
      <c r="GX17">
        <v>27401.8</v>
      </c>
      <c r="GY17">
        <v>26559.6</v>
      </c>
      <c r="GZ17">
        <v>30472.4</v>
      </c>
      <c r="HA17">
        <v>29320.7</v>
      </c>
      <c r="HB17">
        <v>37747.9</v>
      </c>
      <c r="HC17">
        <v>34726.1</v>
      </c>
      <c r="HD17">
        <v>46618.7</v>
      </c>
      <c r="HE17">
        <v>43560.5</v>
      </c>
      <c r="HF17">
        <v>1.81408</v>
      </c>
      <c r="HG17">
        <v>1.859</v>
      </c>
      <c r="HH17">
        <v>0.110283</v>
      </c>
      <c r="HI17">
        <v>0</v>
      </c>
      <c r="HJ17">
        <v>28.1918</v>
      </c>
      <c r="HK17">
        <v>999.9</v>
      </c>
      <c r="HL17">
        <v>54</v>
      </c>
      <c r="HM17">
        <v>30</v>
      </c>
      <c r="HN17">
        <v>25.4025</v>
      </c>
      <c r="HO17">
        <v>63.4045</v>
      </c>
      <c r="HP17">
        <v>16.5625</v>
      </c>
      <c r="HQ17">
        <v>1</v>
      </c>
      <c r="HR17">
        <v>0.200447</v>
      </c>
      <c r="HS17">
        <v>0.075512</v>
      </c>
      <c r="HT17">
        <v>20.2014</v>
      </c>
      <c r="HU17">
        <v>5.23182</v>
      </c>
      <c r="HV17">
        <v>11.974</v>
      </c>
      <c r="HW17">
        <v>4.97095</v>
      </c>
      <c r="HX17">
        <v>3.29028</v>
      </c>
      <c r="HY17">
        <v>9999</v>
      </c>
      <c r="HZ17">
        <v>9999</v>
      </c>
      <c r="IA17">
        <v>9999</v>
      </c>
      <c r="IB17">
        <v>22.2</v>
      </c>
      <c r="IC17">
        <v>4.97297</v>
      </c>
      <c r="ID17">
        <v>1.87729</v>
      </c>
      <c r="IE17">
        <v>1.87532</v>
      </c>
      <c r="IF17">
        <v>1.87815</v>
      </c>
      <c r="IG17">
        <v>1.87485</v>
      </c>
      <c r="IH17">
        <v>1.87846</v>
      </c>
      <c r="II17">
        <v>1.87558</v>
      </c>
      <c r="IJ17">
        <v>1.87671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0.5639999999999999</v>
      </c>
      <c r="IY17">
        <v>0.2123</v>
      </c>
      <c r="IZ17">
        <v>0.000996156149449386</v>
      </c>
      <c r="JA17">
        <v>0.001508328056841608</v>
      </c>
      <c r="JB17">
        <v>-4.279944224615399E-07</v>
      </c>
      <c r="JC17">
        <v>2.026670128534865E-10</v>
      </c>
      <c r="JD17">
        <v>-0.04486732872085866</v>
      </c>
      <c r="JE17">
        <v>-0.001179386599836408</v>
      </c>
      <c r="JF17">
        <v>0.0006983580007418804</v>
      </c>
      <c r="JG17">
        <v>-5.900263066608664E-06</v>
      </c>
      <c r="JH17">
        <v>1</v>
      </c>
      <c r="JI17">
        <v>2117</v>
      </c>
      <c r="JJ17">
        <v>1</v>
      </c>
      <c r="JK17">
        <v>26</v>
      </c>
      <c r="JL17">
        <v>197313.4</v>
      </c>
      <c r="JM17">
        <v>197313.3</v>
      </c>
      <c r="JN17">
        <v>1.11572</v>
      </c>
      <c r="JO17">
        <v>2.53662</v>
      </c>
      <c r="JP17">
        <v>1.39893</v>
      </c>
      <c r="JQ17">
        <v>2.35229</v>
      </c>
      <c r="JR17">
        <v>1.44897</v>
      </c>
      <c r="JS17">
        <v>2.56348</v>
      </c>
      <c r="JT17">
        <v>36.8842</v>
      </c>
      <c r="JU17">
        <v>23.9649</v>
      </c>
      <c r="JV17">
        <v>18</v>
      </c>
      <c r="JW17">
        <v>477.57</v>
      </c>
      <c r="JX17">
        <v>476.194</v>
      </c>
      <c r="JY17">
        <v>27.455</v>
      </c>
      <c r="JZ17">
        <v>29.7793</v>
      </c>
      <c r="KA17">
        <v>29.9997</v>
      </c>
      <c r="KB17">
        <v>29.4977</v>
      </c>
      <c r="KC17">
        <v>29.5634</v>
      </c>
      <c r="KD17">
        <v>22.2935</v>
      </c>
      <c r="KE17">
        <v>24.1682</v>
      </c>
      <c r="KF17">
        <v>100</v>
      </c>
      <c r="KG17">
        <v>27.4591</v>
      </c>
      <c r="KH17">
        <v>413.318</v>
      </c>
      <c r="KI17">
        <v>21.5662</v>
      </c>
      <c r="KJ17">
        <v>100.744</v>
      </c>
      <c r="KK17">
        <v>100.204</v>
      </c>
    </row>
    <row r="18" spans="1:297">
      <c r="A18">
        <v>2</v>
      </c>
      <c r="B18">
        <v>1758987388.6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1758987380.755172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429.2641701944469</v>
      </c>
      <c r="AK18">
        <v>421.9406727272726</v>
      </c>
      <c r="AL18">
        <v>0.000124810868960982</v>
      </c>
      <c r="AM18">
        <v>65.24509071788491</v>
      </c>
      <c r="AN18">
        <f>(AP18 - AO18 + DY18*1E3/(8.314*(EA18+273.15)) * AR18/DX18 * AQ18) * DX18/(100*DL18) * 1000/(1000 - AP18)</f>
        <v>0</v>
      </c>
      <c r="AO18">
        <v>21.53959677297077</v>
      </c>
      <c r="AP18">
        <v>22.58973575757575</v>
      </c>
      <c r="AQ18">
        <v>7.796360400565993E-06</v>
      </c>
      <c r="AR18">
        <v>119.8657376750766</v>
      </c>
      <c r="AS18">
        <v>3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2.7</v>
      </c>
      <c r="DM18">
        <v>0.5</v>
      </c>
      <c r="DN18" t="s">
        <v>438</v>
      </c>
      <c r="DO18">
        <v>2</v>
      </c>
      <c r="DP18" t="b">
        <v>1</v>
      </c>
      <c r="DQ18">
        <v>1758987380.755172</v>
      </c>
      <c r="DR18">
        <v>412.4246896551724</v>
      </c>
      <c r="DS18">
        <v>419.8545862068966</v>
      </c>
      <c r="DT18">
        <v>22.58914827586207</v>
      </c>
      <c r="DU18">
        <v>21.54067931034482</v>
      </c>
      <c r="DV18">
        <v>411.8608620689655</v>
      </c>
      <c r="DW18">
        <v>22.3768275862069</v>
      </c>
      <c r="DX18">
        <v>499.9672413793103</v>
      </c>
      <c r="DY18">
        <v>90.56544137931036</v>
      </c>
      <c r="DZ18">
        <v>0.05484916206896552</v>
      </c>
      <c r="EA18">
        <v>29.35333103448276</v>
      </c>
      <c r="EB18">
        <v>29.98245862068965</v>
      </c>
      <c r="EC18">
        <v>999.9000000000002</v>
      </c>
      <c r="ED18">
        <v>0</v>
      </c>
      <c r="EE18">
        <v>0</v>
      </c>
      <c r="EF18">
        <v>9999.353793103448</v>
      </c>
      <c r="EG18">
        <v>0</v>
      </c>
      <c r="EH18">
        <v>11.1431</v>
      </c>
      <c r="EI18">
        <v>-7.430035517241379</v>
      </c>
      <c r="EJ18">
        <v>421.956275862069</v>
      </c>
      <c r="EK18">
        <v>429.0976896551724</v>
      </c>
      <c r="EL18">
        <v>1.048484827586207</v>
      </c>
      <c r="EM18">
        <v>419.8545862068966</v>
      </c>
      <c r="EN18">
        <v>21.54067931034482</v>
      </c>
      <c r="EO18">
        <v>2.045796551724138</v>
      </c>
      <c r="EP18">
        <v>1.950838965517242</v>
      </c>
      <c r="EQ18">
        <v>17.80331034482759</v>
      </c>
      <c r="ER18">
        <v>17.05087586206896</v>
      </c>
      <c r="ES18">
        <v>2000.021724137931</v>
      </c>
      <c r="ET18">
        <v>0.9799968965517242</v>
      </c>
      <c r="EU18">
        <v>0.02000308275862069</v>
      </c>
      <c r="EV18">
        <v>0</v>
      </c>
      <c r="EW18">
        <v>301.6937586206897</v>
      </c>
      <c r="EX18">
        <v>5.000560000000001</v>
      </c>
      <c r="EY18">
        <v>6191.702413793102</v>
      </c>
      <c r="EZ18">
        <v>17295.04137931034</v>
      </c>
      <c r="FA18">
        <v>42.18699999999998</v>
      </c>
      <c r="FB18">
        <v>42.43272413793102</v>
      </c>
      <c r="FC18">
        <v>41.94568965517239</v>
      </c>
      <c r="FD18">
        <v>41.44134482758619</v>
      </c>
      <c r="FE18">
        <v>42.81199999999998</v>
      </c>
      <c r="FF18">
        <v>1955.114137931034</v>
      </c>
      <c r="FG18">
        <v>39.90758620689657</v>
      </c>
      <c r="FH18">
        <v>0</v>
      </c>
      <c r="FI18">
        <v>1758987397.2</v>
      </c>
      <c r="FJ18">
        <v>0</v>
      </c>
      <c r="FK18">
        <v>301.6942307692307</v>
      </c>
      <c r="FL18">
        <v>-1.334495718665038</v>
      </c>
      <c r="FM18">
        <v>-21.12273508092078</v>
      </c>
      <c r="FN18">
        <v>6191.568461538462</v>
      </c>
      <c r="FO18">
        <v>15</v>
      </c>
      <c r="FP18">
        <v>0</v>
      </c>
      <c r="FQ18" t="s">
        <v>439</v>
      </c>
      <c r="FR18">
        <v>1747148579.5</v>
      </c>
      <c r="FS18">
        <v>1747148584.5</v>
      </c>
      <c r="FT18">
        <v>0</v>
      </c>
      <c r="FU18">
        <v>0.162</v>
      </c>
      <c r="FV18">
        <v>-0.001</v>
      </c>
      <c r="FW18">
        <v>0.139</v>
      </c>
      <c r="FX18">
        <v>0.058</v>
      </c>
      <c r="FY18">
        <v>420</v>
      </c>
      <c r="FZ18">
        <v>16</v>
      </c>
      <c r="GA18">
        <v>0.19</v>
      </c>
      <c r="GB18">
        <v>0.02</v>
      </c>
      <c r="GC18">
        <v>-7.469179249999999</v>
      </c>
      <c r="GD18">
        <v>1.690010994371484</v>
      </c>
      <c r="GE18">
        <v>0.3404566283639335</v>
      </c>
      <c r="GF18">
        <v>0</v>
      </c>
      <c r="GG18">
        <v>301.7183235294117</v>
      </c>
      <c r="GH18">
        <v>-0.9001527856104222</v>
      </c>
      <c r="GI18">
        <v>0.2116663190562858</v>
      </c>
      <c r="GJ18">
        <v>1</v>
      </c>
      <c r="GK18">
        <v>1.04858</v>
      </c>
      <c r="GL18">
        <v>0.001394296435268479</v>
      </c>
      <c r="GM18">
        <v>0.0007116846211630491</v>
      </c>
      <c r="GN18">
        <v>1</v>
      </c>
      <c r="GO18">
        <v>2</v>
      </c>
      <c r="GP18">
        <v>3</v>
      </c>
      <c r="GQ18" t="s">
        <v>446</v>
      </c>
      <c r="GR18">
        <v>3.12723</v>
      </c>
      <c r="GS18">
        <v>2.7319</v>
      </c>
      <c r="GT18">
        <v>0.08441079999999999</v>
      </c>
      <c r="GU18">
        <v>0.0857262</v>
      </c>
      <c r="GV18">
        <v>0.102488</v>
      </c>
      <c r="GW18">
        <v>0.0996795</v>
      </c>
      <c r="GX18">
        <v>27402.7</v>
      </c>
      <c r="GY18">
        <v>26571.8</v>
      </c>
      <c r="GZ18">
        <v>30472.9</v>
      </c>
      <c r="HA18">
        <v>29321</v>
      </c>
      <c r="HB18">
        <v>37748.5</v>
      </c>
      <c r="HC18">
        <v>34726.7</v>
      </c>
      <c r="HD18">
        <v>46619.4</v>
      </c>
      <c r="HE18">
        <v>43561.2</v>
      </c>
      <c r="HF18">
        <v>1.81455</v>
      </c>
      <c r="HG18">
        <v>1.8588</v>
      </c>
      <c r="HH18">
        <v>0.109546</v>
      </c>
      <c r="HI18">
        <v>0</v>
      </c>
      <c r="HJ18">
        <v>28.1894</v>
      </c>
      <c r="HK18">
        <v>999.9</v>
      </c>
      <c r="HL18">
        <v>53.9</v>
      </c>
      <c r="HM18">
        <v>30</v>
      </c>
      <c r="HN18">
        <v>25.3581</v>
      </c>
      <c r="HO18">
        <v>63.2645</v>
      </c>
      <c r="HP18">
        <v>16.6747</v>
      </c>
      <c r="HQ18">
        <v>1</v>
      </c>
      <c r="HR18">
        <v>0.200239</v>
      </c>
      <c r="HS18">
        <v>0.0797358</v>
      </c>
      <c r="HT18">
        <v>20.2009</v>
      </c>
      <c r="HU18">
        <v>5.22942</v>
      </c>
      <c r="HV18">
        <v>11.974</v>
      </c>
      <c r="HW18">
        <v>4.97005</v>
      </c>
      <c r="HX18">
        <v>3.28982</v>
      </c>
      <c r="HY18">
        <v>9999</v>
      </c>
      <c r="HZ18">
        <v>9999</v>
      </c>
      <c r="IA18">
        <v>9999</v>
      </c>
      <c r="IB18">
        <v>22.2</v>
      </c>
      <c r="IC18">
        <v>4.97297</v>
      </c>
      <c r="ID18">
        <v>1.87728</v>
      </c>
      <c r="IE18">
        <v>1.87532</v>
      </c>
      <c r="IF18">
        <v>1.87813</v>
      </c>
      <c r="IG18">
        <v>1.87485</v>
      </c>
      <c r="IH18">
        <v>1.87845</v>
      </c>
      <c r="II18">
        <v>1.87558</v>
      </c>
      <c r="IJ18">
        <v>1.8767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0.5639999999999999</v>
      </c>
      <c r="IY18">
        <v>0.2123</v>
      </c>
      <c r="IZ18">
        <v>0.000996156149449386</v>
      </c>
      <c r="JA18">
        <v>0.001508328056841608</v>
      </c>
      <c r="JB18">
        <v>-4.279944224615399E-07</v>
      </c>
      <c r="JC18">
        <v>2.026670128534865E-10</v>
      </c>
      <c r="JD18">
        <v>-0.04486732872085866</v>
      </c>
      <c r="JE18">
        <v>-0.001179386599836408</v>
      </c>
      <c r="JF18">
        <v>0.0006983580007418804</v>
      </c>
      <c r="JG18">
        <v>-5.900263066608664E-06</v>
      </c>
      <c r="JH18">
        <v>1</v>
      </c>
      <c r="JI18">
        <v>2117</v>
      </c>
      <c r="JJ18">
        <v>1</v>
      </c>
      <c r="JK18">
        <v>26</v>
      </c>
      <c r="JL18">
        <v>197313.5</v>
      </c>
      <c r="JM18">
        <v>197313.4</v>
      </c>
      <c r="JN18">
        <v>1.08887</v>
      </c>
      <c r="JO18">
        <v>2.54395</v>
      </c>
      <c r="JP18">
        <v>1.39893</v>
      </c>
      <c r="JQ18">
        <v>2.35229</v>
      </c>
      <c r="JR18">
        <v>1.44897</v>
      </c>
      <c r="JS18">
        <v>2.57324</v>
      </c>
      <c r="JT18">
        <v>36.8842</v>
      </c>
      <c r="JU18">
        <v>23.9737</v>
      </c>
      <c r="JV18">
        <v>18</v>
      </c>
      <c r="JW18">
        <v>477.816</v>
      </c>
      <c r="JX18">
        <v>476.041</v>
      </c>
      <c r="JY18">
        <v>27.4661</v>
      </c>
      <c r="JZ18">
        <v>29.7768</v>
      </c>
      <c r="KA18">
        <v>29.9998</v>
      </c>
      <c r="KB18">
        <v>29.4952</v>
      </c>
      <c r="KC18">
        <v>29.5609</v>
      </c>
      <c r="KD18">
        <v>21.7855</v>
      </c>
      <c r="KE18">
        <v>24.1682</v>
      </c>
      <c r="KF18">
        <v>100</v>
      </c>
      <c r="KG18">
        <v>27.4674</v>
      </c>
      <c r="KH18">
        <v>399.897</v>
      </c>
      <c r="KI18">
        <v>21.5672</v>
      </c>
      <c r="KJ18">
        <v>100.746</v>
      </c>
      <c r="KK18">
        <v>100.206</v>
      </c>
    </row>
    <row r="19" spans="1:297">
      <c r="A19">
        <v>3</v>
      </c>
      <c r="B19">
        <v>1758987393.6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1758987385.832142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422.3017959833051</v>
      </c>
      <c r="AK19">
        <v>418.6907212121211</v>
      </c>
      <c r="AL19">
        <v>-0.7743491209037512</v>
      </c>
      <c r="AM19">
        <v>65.24509071788491</v>
      </c>
      <c r="AN19">
        <f>(AP19 - AO19 + DY19*1E3/(8.314*(EA19+273.15)) * AR19/DX19 * AQ19) * DX19/(100*DL19) * 1000/(1000 - AP19)</f>
        <v>0</v>
      </c>
      <c r="AO19">
        <v>21.53808810701696</v>
      </c>
      <c r="AP19">
        <v>22.58659878787878</v>
      </c>
      <c r="AQ19">
        <v>-9.369086732128845E-06</v>
      </c>
      <c r="AR19">
        <v>119.8657376750766</v>
      </c>
      <c r="AS19">
        <v>3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2.7</v>
      </c>
      <c r="DM19">
        <v>0.5</v>
      </c>
      <c r="DN19" t="s">
        <v>438</v>
      </c>
      <c r="DO19">
        <v>2</v>
      </c>
      <c r="DP19" t="b">
        <v>1</v>
      </c>
      <c r="DQ19">
        <v>1758987385.832142</v>
      </c>
      <c r="DR19">
        <v>411.9750714285714</v>
      </c>
      <c r="DS19">
        <v>417.1249285714285</v>
      </c>
      <c r="DT19">
        <v>22.58871785714285</v>
      </c>
      <c r="DU19">
        <v>21.53963571428571</v>
      </c>
      <c r="DV19">
        <v>411.4118214285714</v>
      </c>
      <c r="DW19">
        <v>22.37640714285714</v>
      </c>
      <c r="DX19">
        <v>499.9861428571429</v>
      </c>
      <c r="DY19">
        <v>90.56554285714287</v>
      </c>
      <c r="DZ19">
        <v>0.05455705</v>
      </c>
      <c r="EA19">
        <v>29.35295357142857</v>
      </c>
      <c r="EB19">
        <v>29.98336785714286</v>
      </c>
      <c r="EC19">
        <v>999.9000000000002</v>
      </c>
      <c r="ED19">
        <v>0</v>
      </c>
      <c r="EE19">
        <v>0</v>
      </c>
      <c r="EF19">
        <v>9997.836785714286</v>
      </c>
      <c r="EG19">
        <v>0</v>
      </c>
      <c r="EH19">
        <v>11.14359642857143</v>
      </c>
      <c r="EI19">
        <v>-5.149997535714285</v>
      </c>
      <c r="EJ19">
        <v>421.496</v>
      </c>
      <c r="EK19">
        <v>426.3074285714285</v>
      </c>
      <c r="EL19">
        <v>1.049087857142857</v>
      </c>
      <c r="EM19">
        <v>417.1249285714285</v>
      </c>
      <c r="EN19">
        <v>21.53963571428571</v>
      </c>
      <c r="EO19">
        <v>2.045759642857143</v>
      </c>
      <c r="EP19">
        <v>1.950747857142857</v>
      </c>
      <c r="EQ19">
        <v>17.80301785714286</v>
      </c>
      <c r="ER19">
        <v>17.05013928571429</v>
      </c>
      <c r="ES19">
        <v>2000.026071428572</v>
      </c>
      <c r="ET19">
        <v>0.9799965357142856</v>
      </c>
      <c r="EU19">
        <v>0.02000343571428571</v>
      </c>
      <c r="EV19">
        <v>0</v>
      </c>
      <c r="EW19">
        <v>301.6364642857143</v>
      </c>
      <c r="EX19">
        <v>5.000560000000001</v>
      </c>
      <c r="EY19">
        <v>6190.104999999998</v>
      </c>
      <c r="EZ19">
        <v>17295.08214285714</v>
      </c>
      <c r="FA19">
        <v>42.18699999999999</v>
      </c>
      <c r="FB19">
        <v>42.42371428571427</v>
      </c>
      <c r="FC19">
        <v>41.94599999999998</v>
      </c>
      <c r="FD19">
        <v>41.44149999999998</v>
      </c>
      <c r="FE19">
        <v>42.81199999999998</v>
      </c>
      <c r="FF19">
        <v>1955.1175</v>
      </c>
      <c r="FG19">
        <v>39.90857142857144</v>
      </c>
      <c r="FH19">
        <v>0</v>
      </c>
      <c r="FI19">
        <v>1758987402.6</v>
      </c>
      <c r="FJ19">
        <v>0</v>
      </c>
      <c r="FK19">
        <v>301.61272</v>
      </c>
      <c r="FL19">
        <v>-2.130923078790711</v>
      </c>
      <c r="FM19">
        <v>-18.41230774387513</v>
      </c>
      <c r="FN19">
        <v>6189.795999999998</v>
      </c>
      <c r="FO19">
        <v>15</v>
      </c>
      <c r="FP19">
        <v>0</v>
      </c>
      <c r="FQ19" t="s">
        <v>439</v>
      </c>
      <c r="FR19">
        <v>1747148579.5</v>
      </c>
      <c r="FS19">
        <v>1747148584.5</v>
      </c>
      <c r="FT19">
        <v>0</v>
      </c>
      <c r="FU19">
        <v>0.162</v>
      </c>
      <c r="FV19">
        <v>-0.001</v>
      </c>
      <c r="FW19">
        <v>0.139</v>
      </c>
      <c r="FX19">
        <v>0.058</v>
      </c>
      <c r="FY19">
        <v>420</v>
      </c>
      <c r="FZ19">
        <v>16</v>
      </c>
      <c r="GA19">
        <v>0.19</v>
      </c>
      <c r="GB19">
        <v>0.02</v>
      </c>
      <c r="GC19">
        <v>-6.329639025</v>
      </c>
      <c r="GD19">
        <v>18.25834040150096</v>
      </c>
      <c r="GE19">
        <v>2.449353627207977</v>
      </c>
      <c r="GF19">
        <v>0</v>
      </c>
      <c r="GG19">
        <v>301.6981470588236</v>
      </c>
      <c r="GH19">
        <v>-0.9258212361516048</v>
      </c>
      <c r="GI19">
        <v>0.2069234203832771</v>
      </c>
      <c r="GJ19">
        <v>1</v>
      </c>
      <c r="GK19">
        <v>1.04877425</v>
      </c>
      <c r="GL19">
        <v>0.006642889305815362</v>
      </c>
      <c r="GM19">
        <v>0.0008991437246069129</v>
      </c>
      <c r="GN19">
        <v>1</v>
      </c>
      <c r="GO19">
        <v>2</v>
      </c>
      <c r="GP19">
        <v>3</v>
      </c>
      <c r="GQ19" t="s">
        <v>446</v>
      </c>
      <c r="GR19">
        <v>3.1273</v>
      </c>
      <c r="GS19">
        <v>2.73169</v>
      </c>
      <c r="GT19">
        <v>0.08382920000000001</v>
      </c>
      <c r="GU19">
        <v>0.0837299</v>
      </c>
      <c r="GV19">
        <v>0.102481</v>
      </c>
      <c r="GW19">
        <v>0.0996737</v>
      </c>
      <c r="GX19">
        <v>27420.4</v>
      </c>
      <c r="GY19">
        <v>26629.5</v>
      </c>
      <c r="GZ19">
        <v>30473.2</v>
      </c>
      <c r="HA19">
        <v>29320.7</v>
      </c>
      <c r="HB19">
        <v>37749.2</v>
      </c>
      <c r="HC19">
        <v>34726.3</v>
      </c>
      <c r="HD19">
        <v>46620</v>
      </c>
      <c r="HE19">
        <v>43560.5</v>
      </c>
      <c r="HF19">
        <v>1.81445</v>
      </c>
      <c r="HG19">
        <v>1.85882</v>
      </c>
      <c r="HH19">
        <v>0.110373</v>
      </c>
      <c r="HI19">
        <v>0</v>
      </c>
      <c r="HJ19">
        <v>28.1869</v>
      </c>
      <c r="HK19">
        <v>999.9</v>
      </c>
      <c r="HL19">
        <v>53.9</v>
      </c>
      <c r="HM19">
        <v>30</v>
      </c>
      <c r="HN19">
        <v>25.3555</v>
      </c>
      <c r="HO19">
        <v>63.4845</v>
      </c>
      <c r="HP19">
        <v>16.6667</v>
      </c>
      <c r="HQ19">
        <v>1</v>
      </c>
      <c r="HR19">
        <v>0.199975</v>
      </c>
      <c r="HS19">
        <v>0.0543764</v>
      </c>
      <c r="HT19">
        <v>20.2008</v>
      </c>
      <c r="HU19">
        <v>5.22747</v>
      </c>
      <c r="HV19">
        <v>11.974</v>
      </c>
      <c r="HW19">
        <v>4.96985</v>
      </c>
      <c r="HX19">
        <v>3.2897</v>
      </c>
      <c r="HY19">
        <v>9999</v>
      </c>
      <c r="HZ19">
        <v>9999</v>
      </c>
      <c r="IA19">
        <v>9999</v>
      </c>
      <c r="IB19">
        <v>22.2</v>
      </c>
      <c r="IC19">
        <v>4.97295</v>
      </c>
      <c r="ID19">
        <v>1.87729</v>
      </c>
      <c r="IE19">
        <v>1.87532</v>
      </c>
      <c r="IF19">
        <v>1.87816</v>
      </c>
      <c r="IG19">
        <v>1.87485</v>
      </c>
      <c r="IH19">
        <v>1.87847</v>
      </c>
      <c r="II19">
        <v>1.87559</v>
      </c>
      <c r="IJ19">
        <v>1.8767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0.5590000000000001</v>
      </c>
      <c r="IY19">
        <v>0.2123</v>
      </c>
      <c r="IZ19">
        <v>0.000996156149449386</v>
      </c>
      <c r="JA19">
        <v>0.001508328056841608</v>
      </c>
      <c r="JB19">
        <v>-4.279944224615399E-07</v>
      </c>
      <c r="JC19">
        <v>2.026670128534865E-10</v>
      </c>
      <c r="JD19">
        <v>-0.04486732872085866</v>
      </c>
      <c r="JE19">
        <v>-0.001179386599836408</v>
      </c>
      <c r="JF19">
        <v>0.0006983580007418804</v>
      </c>
      <c r="JG19">
        <v>-5.900263066608664E-06</v>
      </c>
      <c r="JH19">
        <v>1</v>
      </c>
      <c r="JI19">
        <v>2117</v>
      </c>
      <c r="JJ19">
        <v>1</v>
      </c>
      <c r="JK19">
        <v>26</v>
      </c>
      <c r="JL19">
        <v>197313.6</v>
      </c>
      <c r="JM19">
        <v>197313.5</v>
      </c>
      <c r="JN19">
        <v>1.05713</v>
      </c>
      <c r="JO19">
        <v>2.54395</v>
      </c>
      <c r="JP19">
        <v>1.39893</v>
      </c>
      <c r="JQ19">
        <v>2.35229</v>
      </c>
      <c r="JR19">
        <v>1.44897</v>
      </c>
      <c r="JS19">
        <v>2.50488</v>
      </c>
      <c r="JT19">
        <v>36.8842</v>
      </c>
      <c r="JU19">
        <v>23.9649</v>
      </c>
      <c r="JV19">
        <v>18</v>
      </c>
      <c r="JW19">
        <v>477.745</v>
      </c>
      <c r="JX19">
        <v>476.043</v>
      </c>
      <c r="JY19">
        <v>27.4792</v>
      </c>
      <c r="JZ19">
        <v>29.7735</v>
      </c>
      <c r="KA19">
        <v>29.9999</v>
      </c>
      <c r="KB19">
        <v>29.4927</v>
      </c>
      <c r="KC19">
        <v>29.559</v>
      </c>
      <c r="KD19">
        <v>21.0847</v>
      </c>
      <c r="KE19">
        <v>24.1682</v>
      </c>
      <c r="KF19">
        <v>100</v>
      </c>
      <c r="KG19">
        <v>27.4828</v>
      </c>
      <c r="KH19">
        <v>379.858</v>
      </c>
      <c r="KI19">
        <v>21.5689</v>
      </c>
      <c r="KJ19">
        <v>100.747</v>
      </c>
      <c r="KK19">
        <v>100.204</v>
      </c>
    </row>
    <row r="20" spans="1:297">
      <c r="A20">
        <v>4</v>
      </c>
      <c r="B20">
        <v>1758987398.6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1758987391.1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407.721574693777</v>
      </c>
      <c r="AK20">
        <v>409.6286969696971</v>
      </c>
      <c r="AL20">
        <v>-1.928059825189313</v>
      </c>
      <c r="AM20">
        <v>65.24509071788491</v>
      </c>
      <c r="AN20">
        <f>(AP20 - AO20 + DY20*1E3/(8.314*(EA20+273.15)) * AR20/DX20 * AQ20) * DX20/(100*DL20) * 1000/(1000 - AP20)</f>
        <v>0</v>
      </c>
      <c r="AO20">
        <v>21.53450574873068</v>
      </c>
      <c r="AP20">
        <v>22.58298121212121</v>
      </c>
      <c r="AQ20">
        <v>-5.96320910428211E-06</v>
      </c>
      <c r="AR20">
        <v>119.8657376750766</v>
      </c>
      <c r="AS20">
        <v>3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2.7</v>
      </c>
      <c r="DM20">
        <v>0.5</v>
      </c>
      <c r="DN20" t="s">
        <v>438</v>
      </c>
      <c r="DO20">
        <v>2</v>
      </c>
      <c r="DP20" t="b">
        <v>1</v>
      </c>
      <c r="DQ20">
        <v>1758987391.1</v>
      </c>
      <c r="DR20">
        <v>409.2599259259259</v>
      </c>
      <c r="DS20">
        <v>409.3557407407407</v>
      </c>
      <c r="DT20">
        <v>22.58696666666667</v>
      </c>
      <c r="DU20">
        <v>21.53785925925926</v>
      </c>
      <c r="DV20">
        <v>408.700148148148</v>
      </c>
      <c r="DW20">
        <v>22.37468888888889</v>
      </c>
      <c r="DX20">
        <v>500.0126296296297</v>
      </c>
      <c r="DY20">
        <v>90.56542222222222</v>
      </c>
      <c r="DZ20">
        <v>0.05415405185185185</v>
      </c>
      <c r="EA20">
        <v>29.35163703703703</v>
      </c>
      <c r="EB20">
        <v>29.98084074074074</v>
      </c>
      <c r="EC20">
        <v>999.9000000000001</v>
      </c>
      <c r="ED20">
        <v>0</v>
      </c>
      <c r="EE20">
        <v>0</v>
      </c>
      <c r="EF20">
        <v>9990.60074074074</v>
      </c>
      <c r="EG20">
        <v>0</v>
      </c>
      <c r="EH20">
        <v>11.14668518518519</v>
      </c>
      <c r="EI20">
        <v>-0.09586151851851848</v>
      </c>
      <c r="EJ20">
        <v>418.7173703703704</v>
      </c>
      <c r="EK20">
        <v>418.3664074074074</v>
      </c>
      <c r="EL20">
        <v>1.049099259259259</v>
      </c>
      <c r="EM20">
        <v>409.3557407407407</v>
      </c>
      <c r="EN20">
        <v>21.53785925925926</v>
      </c>
      <c r="EO20">
        <v>2.045598148148148</v>
      </c>
      <c r="EP20">
        <v>1.950585925925926</v>
      </c>
      <c r="EQ20">
        <v>17.80177037037037</v>
      </c>
      <c r="ER20">
        <v>17.04882592592593</v>
      </c>
      <c r="ES20">
        <v>1999.965925925926</v>
      </c>
      <c r="ET20">
        <v>0.9799967777777775</v>
      </c>
      <c r="EU20">
        <v>0.02000321111111111</v>
      </c>
      <c r="EV20">
        <v>0</v>
      </c>
      <c r="EW20">
        <v>301.5148888888889</v>
      </c>
      <c r="EX20">
        <v>5.000560000000001</v>
      </c>
      <c r="EY20">
        <v>6188.231111111112</v>
      </c>
      <c r="EZ20">
        <v>17294.57037037037</v>
      </c>
      <c r="FA20">
        <v>42.1824074074074</v>
      </c>
      <c r="FB20">
        <v>42.41403703703703</v>
      </c>
      <c r="FC20">
        <v>41.93699999999999</v>
      </c>
      <c r="FD20">
        <v>41.44166666666666</v>
      </c>
      <c r="FE20">
        <v>42.81199999999998</v>
      </c>
      <c r="FF20">
        <v>1955.059259259259</v>
      </c>
      <c r="FG20">
        <v>39.90666666666667</v>
      </c>
      <c r="FH20">
        <v>0</v>
      </c>
      <c r="FI20">
        <v>1758987407.4</v>
      </c>
      <c r="FJ20">
        <v>0</v>
      </c>
      <c r="FK20">
        <v>301.5025200000001</v>
      </c>
      <c r="FL20">
        <v>-1.532769221559334</v>
      </c>
      <c r="FM20">
        <v>-17.30846150045498</v>
      </c>
      <c r="FN20">
        <v>6188.2636</v>
      </c>
      <c r="FO20">
        <v>15</v>
      </c>
      <c r="FP20">
        <v>0</v>
      </c>
      <c r="FQ20" t="s">
        <v>439</v>
      </c>
      <c r="FR20">
        <v>1747148579.5</v>
      </c>
      <c r="FS20">
        <v>1747148584.5</v>
      </c>
      <c r="FT20">
        <v>0</v>
      </c>
      <c r="FU20">
        <v>0.162</v>
      </c>
      <c r="FV20">
        <v>-0.001</v>
      </c>
      <c r="FW20">
        <v>0.139</v>
      </c>
      <c r="FX20">
        <v>0.058</v>
      </c>
      <c r="FY20">
        <v>420</v>
      </c>
      <c r="FZ20">
        <v>16</v>
      </c>
      <c r="GA20">
        <v>0.19</v>
      </c>
      <c r="GB20">
        <v>0.02</v>
      </c>
      <c r="GC20">
        <v>-2.728827829268292</v>
      </c>
      <c r="GD20">
        <v>54.36763609756095</v>
      </c>
      <c r="GE20">
        <v>5.862778030390978</v>
      </c>
      <c r="GF20">
        <v>0</v>
      </c>
      <c r="GG20">
        <v>301.5632058823529</v>
      </c>
      <c r="GH20">
        <v>-1.365179520089471</v>
      </c>
      <c r="GI20">
        <v>0.2404166456275669</v>
      </c>
      <c r="GJ20">
        <v>0</v>
      </c>
      <c r="GK20">
        <v>1.048990731707317</v>
      </c>
      <c r="GL20">
        <v>0.002772334494774063</v>
      </c>
      <c r="GM20">
        <v>0.0007796071250844431</v>
      </c>
      <c r="GN20">
        <v>1</v>
      </c>
      <c r="GO20">
        <v>1</v>
      </c>
      <c r="GP20">
        <v>3</v>
      </c>
      <c r="GQ20" t="s">
        <v>451</v>
      </c>
      <c r="GR20">
        <v>3.12712</v>
      </c>
      <c r="GS20">
        <v>2.73177</v>
      </c>
      <c r="GT20">
        <v>0.0823638</v>
      </c>
      <c r="GU20">
        <v>0.0812257</v>
      </c>
      <c r="GV20">
        <v>0.102472</v>
      </c>
      <c r="GW20">
        <v>0.0996649</v>
      </c>
      <c r="GX20">
        <v>27464.6</v>
      </c>
      <c r="GY20">
        <v>26702.5</v>
      </c>
      <c r="GZ20">
        <v>30473.5</v>
      </c>
      <c r="HA20">
        <v>29320.9</v>
      </c>
      <c r="HB20">
        <v>37749.6</v>
      </c>
      <c r="HC20">
        <v>34726.8</v>
      </c>
      <c r="HD20">
        <v>46620.2</v>
      </c>
      <c r="HE20">
        <v>43560.9</v>
      </c>
      <c r="HF20">
        <v>1.81428</v>
      </c>
      <c r="HG20">
        <v>1.85933</v>
      </c>
      <c r="HH20">
        <v>0.110053</v>
      </c>
      <c r="HI20">
        <v>0</v>
      </c>
      <c r="HJ20">
        <v>28.1844</v>
      </c>
      <c r="HK20">
        <v>999.9</v>
      </c>
      <c r="HL20">
        <v>53.9</v>
      </c>
      <c r="HM20">
        <v>30</v>
      </c>
      <c r="HN20">
        <v>25.3535</v>
      </c>
      <c r="HO20">
        <v>63.2545</v>
      </c>
      <c r="HP20">
        <v>16.6146</v>
      </c>
      <c r="HQ20">
        <v>1</v>
      </c>
      <c r="HR20">
        <v>0.199909</v>
      </c>
      <c r="HS20">
        <v>0.0557816</v>
      </c>
      <c r="HT20">
        <v>20.2009</v>
      </c>
      <c r="HU20">
        <v>5.22897</v>
      </c>
      <c r="HV20">
        <v>11.974</v>
      </c>
      <c r="HW20">
        <v>4.97005</v>
      </c>
      <c r="HX20">
        <v>3.28973</v>
      </c>
      <c r="HY20">
        <v>9999</v>
      </c>
      <c r="HZ20">
        <v>9999</v>
      </c>
      <c r="IA20">
        <v>9999</v>
      </c>
      <c r="IB20">
        <v>22.2</v>
      </c>
      <c r="IC20">
        <v>4.97296</v>
      </c>
      <c r="ID20">
        <v>1.87727</v>
      </c>
      <c r="IE20">
        <v>1.87531</v>
      </c>
      <c r="IF20">
        <v>1.87814</v>
      </c>
      <c r="IG20">
        <v>1.87485</v>
      </c>
      <c r="IH20">
        <v>1.87845</v>
      </c>
      <c r="II20">
        <v>1.87558</v>
      </c>
      <c r="IJ20">
        <v>1.87668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0.547</v>
      </c>
      <c r="IY20">
        <v>0.2122</v>
      </c>
      <c r="IZ20">
        <v>0.000996156149449386</v>
      </c>
      <c r="JA20">
        <v>0.001508328056841608</v>
      </c>
      <c r="JB20">
        <v>-4.279944224615399E-07</v>
      </c>
      <c r="JC20">
        <v>2.026670128534865E-10</v>
      </c>
      <c r="JD20">
        <v>-0.04486732872085866</v>
      </c>
      <c r="JE20">
        <v>-0.001179386599836408</v>
      </c>
      <c r="JF20">
        <v>0.0006983580007418804</v>
      </c>
      <c r="JG20">
        <v>-5.900263066608664E-06</v>
      </c>
      <c r="JH20">
        <v>1</v>
      </c>
      <c r="JI20">
        <v>2117</v>
      </c>
      <c r="JJ20">
        <v>1</v>
      </c>
      <c r="JK20">
        <v>26</v>
      </c>
      <c r="JL20">
        <v>197313.7</v>
      </c>
      <c r="JM20">
        <v>197313.6</v>
      </c>
      <c r="JN20">
        <v>1.02173</v>
      </c>
      <c r="JO20">
        <v>2.53296</v>
      </c>
      <c r="JP20">
        <v>1.39893</v>
      </c>
      <c r="JQ20">
        <v>2.35229</v>
      </c>
      <c r="JR20">
        <v>1.44897</v>
      </c>
      <c r="JS20">
        <v>2.60864</v>
      </c>
      <c r="JT20">
        <v>36.8604</v>
      </c>
      <c r="JU20">
        <v>23.9737</v>
      </c>
      <c r="JV20">
        <v>18</v>
      </c>
      <c r="JW20">
        <v>477.635</v>
      </c>
      <c r="JX20">
        <v>476.354</v>
      </c>
      <c r="JY20">
        <v>27.4925</v>
      </c>
      <c r="JZ20">
        <v>29.771</v>
      </c>
      <c r="KA20">
        <v>29.9998</v>
      </c>
      <c r="KB20">
        <v>29.4905</v>
      </c>
      <c r="KC20">
        <v>29.5566</v>
      </c>
      <c r="KD20">
        <v>20.4144</v>
      </c>
      <c r="KE20">
        <v>24.1682</v>
      </c>
      <c r="KF20">
        <v>100</v>
      </c>
      <c r="KG20">
        <v>27.4937</v>
      </c>
      <c r="KH20">
        <v>366.498</v>
      </c>
      <c r="KI20">
        <v>21.5744</v>
      </c>
      <c r="KJ20">
        <v>100.747</v>
      </c>
      <c r="KK20">
        <v>100.205</v>
      </c>
    </row>
    <row r="21" spans="1:297">
      <c r="A21">
        <v>5</v>
      </c>
      <c r="B21">
        <v>1758987403.6</v>
      </c>
      <c r="C21">
        <v>20</v>
      </c>
      <c r="D21" t="s">
        <v>452</v>
      </c>
      <c r="E21" t="s">
        <v>453</v>
      </c>
      <c r="F21">
        <v>5</v>
      </c>
      <c r="G21" t="s">
        <v>435</v>
      </c>
      <c r="H21" t="s">
        <v>436</v>
      </c>
      <c r="I21">
        <v>1758987395.814285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391.2923355506723</v>
      </c>
      <c r="AK21">
        <v>396.6915636363637</v>
      </c>
      <c r="AL21">
        <v>-2.651940186887125</v>
      </c>
      <c r="AM21">
        <v>65.24509071788491</v>
      </c>
      <c r="AN21">
        <f>(AP21 - AO21 + DY21*1E3/(8.314*(EA21+273.15)) * AR21/DX21 * AQ21) * DX21/(100*DL21) * 1000/(1000 - AP21)</f>
        <v>0</v>
      </c>
      <c r="AO21">
        <v>21.53180368488929</v>
      </c>
      <c r="AP21">
        <v>22.58195393939395</v>
      </c>
      <c r="AQ21">
        <v>-7.170549418288142E-06</v>
      </c>
      <c r="AR21">
        <v>119.8657376750766</v>
      </c>
      <c r="AS21">
        <v>3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2.7</v>
      </c>
      <c r="DM21">
        <v>0.5</v>
      </c>
      <c r="DN21" t="s">
        <v>438</v>
      </c>
      <c r="DO21">
        <v>2</v>
      </c>
      <c r="DP21" t="b">
        <v>1</v>
      </c>
      <c r="DQ21">
        <v>1758987395.814285</v>
      </c>
      <c r="DR21">
        <v>403.1416785714286</v>
      </c>
      <c r="DS21">
        <v>397.2499999999999</v>
      </c>
      <c r="DT21">
        <v>22.58535357142857</v>
      </c>
      <c r="DU21">
        <v>21.53557857142857</v>
      </c>
      <c r="DV21">
        <v>402.5896785714286</v>
      </c>
      <c r="DW21">
        <v>22.37311071428572</v>
      </c>
      <c r="DX21">
        <v>500.0157142857144</v>
      </c>
      <c r="DY21">
        <v>90.56492857142858</v>
      </c>
      <c r="DZ21">
        <v>0.05405678928571429</v>
      </c>
      <c r="EA21">
        <v>29.35115</v>
      </c>
      <c r="EB21">
        <v>29.98191071428571</v>
      </c>
      <c r="EC21">
        <v>999.9000000000002</v>
      </c>
      <c r="ED21">
        <v>0</v>
      </c>
      <c r="EE21">
        <v>0</v>
      </c>
      <c r="EF21">
        <v>9994.065000000001</v>
      </c>
      <c r="EG21">
        <v>0</v>
      </c>
      <c r="EH21">
        <v>11.14655714285714</v>
      </c>
      <c r="EI21">
        <v>5.891668892857143</v>
      </c>
      <c r="EJ21">
        <v>412.4571785714285</v>
      </c>
      <c r="EK21">
        <v>405.9932857142857</v>
      </c>
      <c r="EL21">
        <v>1.049760357142857</v>
      </c>
      <c r="EM21">
        <v>397.2499999999999</v>
      </c>
      <c r="EN21">
        <v>21.53557857142857</v>
      </c>
      <c r="EO21">
        <v>2.045440714285714</v>
      </c>
      <c r="EP21">
        <v>1.950369642857143</v>
      </c>
      <c r="EQ21">
        <v>17.80054642857143</v>
      </c>
      <c r="ER21">
        <v>17.04707142857142</v>
      </c>
      <c r="ES21">
        <v>1999.9775</v>
      </c>
      <c r="ET21">
        <v>0.9799961071428571</v>
      </c>
      <c r="EU21">
        <v>0.02000388928571429</v>
      </c>
      <c r="EV21">
        <v>0</v>
      </c>
      <c r="EW21">
        <v>301.3470714285714</v>
      </c>
      <c r="EX21">
        <v>5.000560000000001</v>
      </c>
      <c r="EY21">
        <v>6186.197857142856</v>
      </c>
      <c r="EZ21">
        <v>17294.66428571429</v>
      </c>
      <c r="FA21">
        <v>42.18257142857141</v>
      </c>
      <c r="FB21">
        <v>42.39935714285714</v>
      </c>
      <c r="FC21">
        <v>41.93699999999999</v>
      </c>
      <c r="FD21">
        <v>41.44149999999998</v>
      </c>
      <c r="FE21">
        <v>42.81199999999998</v>
      </c>
      <c r="FF21">
        <v>1955.068928571428</v>
      </c>
      <c r="FG21">
        <v>39.90857142857144</v>
      </c>
      <c r="FH21">
        <v>0</v>
      </c>
      <c r="FI21">
        <v>1758987412.8</v>
      </c>
      <c r="FJ21">
        <v>0</v>
      </c>
      <c r="FK21">
        <v>301.3327692307693</v>
      </c>
      <c r="FL21">
        <v>-2.811008529566653</v>
      </c>
      <c r="FM21">
        <v>-32.69299143055289</v>
      </c>
      <c r="FN21">
        <v>6185.98653846154</v>
      </c>
      <c r="FO21">
        <v>15</v>
      </c>
      <c r="FP21">
        <v>0</v>
      </c>
      <c r="FQ21" t="s">
        <v>439</v>
      </c>
      <c r="FR21">
        <v>1747148579.5</v>
      </c>
      <c r="FS21">
        <v>1747148584.5</v>
      </c>
      <c r="FT21">
        <v>0</v>
      </c>
      <c r="FU21">
        <v>0.162</v>
      </c>
      <c r="FV21">
        <v>-0.001</v>
      </c>
      <c r="FW21">
        <v>0.139</v>
      </c>
      <c r="FX21">
        <v>0.058</v>
      </c>
      <c r="FY21">
        <v>420</v>
      </c>
      <c r="FZ21">
        <v>16</v>
      </c>
      <c r="GA21">
        <v>0.19</v>
      </c>
      <c r="GB21">
        <v>0.02</v>
      </c>
      <c r="GC21">
        <v>2.703918975</v>
      </c>
      <c r="GD21">
        <v>77.46256663789868</v>
      </c>
      <c r="GE21">
        <v>7.532324884362382</v>
      </c>
      <c r="GF21">
        <v>0</v>
      </c>
      <c r="GG21">
        <v>301.4166470588236</v>
      </c>
      <c r="GH21">
        <v>-1.88754774092772</v>
      </c>
      <c r="GI21">
        <v>0.2750579492262096</v>
      </c>
      <c r="GJ21">
        <v>0</v>
      </c>
      <c r="GK21">
        <v>1.049489</v>
      </c>
      <c r="GL21">
        <v>0.005618386491555278</v>
      </c>
      <c r="GM21">
        <v>0.0009817657561760824</v>
      </c>
      <c r="GN21">
        <v>1</v>
      </c>
      <c r="GO21">
        <v>1</v>
      </c>
      <c r="GP21">
        <v>3</v>
      </c>
      <c r="GQ21" t="s">
        <v>451</v>
      </c>
      <c r="GR21">
        <v>3.12715</v>
      </c>
      <c r="GS21">
        <v>2.73192</v>
      </c>
      <c r="GT21">
        <v>0.0803104</v>
      </c>
      <c r="GU21">
        <v>0.0785718</v>
      </c>
      <c r="GV21">
        <v>0.102468</v>
      </c>
      <c r="GW21">
        <v>0.099659</v>
      </c>
      <c r="GX21">
        <v>27526.7</v>
      </c>
      <c r="GY21">
        <v>26779.8</v>
      </c>
      <c r="GZ21">
        <v>30474.2</v>
      </c>
      <c r="HA21">
        <v>29321.2</v>
      </c>
      <c r="HB21">
        <v>37750.6</v>
      </c>
      <c r="HC21">
        <v>34727.3</v>
      </c>
      <c r="HD21">
        <v>46621.4</v>
      </c>
      <c r="HE21">
        <v>43561.5</v>
      </c>
      <c r="HF21">
        <v>1.81432</v>
      </c>
      <c r="HG21">
        <v>1.8593</v>
      </c>
      <c r="HH21">
        <v>0.110582</v>
      </c>
      <c r="HI21">
        <v>0</v>
      </c>
      <c r="HJ21">
        <v>28.1814</v>
      </c>
      <c r="HK21">
        <v>999.9</v>
      </c>
      <c r="HL21">
        <v>53.9</v>
      </c>
      <c r="HM21">
        <v>30</v>
      </c>
      <c r="HN21">
        <v>25.3554</v>
      </c>
      <c r="HO21">
        <v>62.9045</v>
      </c>
      <c r="HP21">
        <v>16.5545</v>
      </c>
      <c r="HQ21">
        <v>1</v>
      </c>
      <c r="HR21">
        <v>0.199291</v>
      </c>
      <c r="HS21">
        <v>0.0387718</v>
      </c>
      <c r="HT21">
        <v>20.2008</v>
      </c>
      <c r="HU21">
        <v>5.22897</v>
      </c>
      <c r="HV21">
        <v>11.974</v>
      </c>
      <c r="HW21">
        <v>4.9702</v>
      </c>
      <c r="HX21">
        <v>3.28982</v>
      </c>
      <c r="HY21">
        <v>9999</v>
      </c>
      <c r="HZ21">
        <v>9999</v>
      </c>
      <c r="IA21">
        <v>9999</v>
      </c>
      <c r="IB21">
        <v>22.2</v>
      </c>
      <c r="IC21">
        <v>4.97294</v>
      </c>
      <c r="ID21">
        <v>1.87728</v>
      </c>
      <c r="IE21">
        <v>1.87532</v>
      </c>
      <c r="IF21">
        <v>1.87815</v>
      </c>
      <c r="IG21">
        <v>1.87485</v>
      </c>
      <c r="IH21">
        <v>1.87845</v>
      </c>
      <c r="II21">
        <v>1.87559</v>
      </c>
      <c r="IJ21">
        <v>1.87668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0.53</v>
      </c>
      <c r="IY21">
        <v>0.2122</v>
      </c>
      <c r="IZ21">
        <v>0.000996156149449386</v>
      </c>
      <c r="JA21">
        <v>0.001508328056841608</v>
      </c>
      <c r="JB21">
        <v>-4.279944224615399E-07</v>
      </c>
      <c r="JC21">
        <v>2.026670128534865E-10</v>
      </c>
      <c r="JD21">
        <v>-0.04486732872085866</v>
      </c>
      <c r="JE21">
        <v>-0.001179386599836408</v>
      </c>
      <c r="JF21">
        <v>0.0006983580007418804</v>
      </c>
      <c r="JG21">
        <v>-5.900263066608664E-06</v>
      </c>
      <c r="JH21">
        <v>1</v>
      </c>
      <c r="JI21">
        <v>2117</v>
      </c>
      <c r="JJ21">
        <v>1</v>
      </c>
      <c r="JK21">
        <v>26</v>
      </c>
      <c r="JL21">
        <v>197313.7</v>
      </c>
      <c r="JM21">
        <v>197313.7</v>
      </c>
      <c r="JN21">
        <v>0.987549</v>
      </c>
      <c r="JO21">
        <v>2.54883</v>
      </c>
      <c r="JP21">
        <v>1.39893</v>
      </c>
      <c r="JQ21">
        <v>2.35107</v>
      </c>
      <c r="JR21">
        <v>1.44897</v>
      </c>
      <c r="JS21">
        <v>2.47925</v>
      </c>
      <c r="JT21">
        <v>36.8842</v>
      </c>
      <c r="JU21">
        <v>23.9562</v>
      </c>
      <c r="JV21">
        <v>18</v>
      </c>
      <c r="JW21">
        <v>477.646</v>
      </c>
      <c r="JX21">
        <v>476.317</v>
      </c>
      <c r="JY21">
        <v>27.5058</v>
      </c>
      <c r="JZ21">
        <v>29.7684</v>
      </c>
      <c r="KA21">
        <v>29.9998</v>
      </c>
      <c r="KB21">
        <v>29.4879</v>
      </c>
      <c r="KC21">
        <v>29.5541</v>
      </c>
      <c r="KD21">
        <v>19.6676</v>
      </c>
      <c r="KE21">
        <v>24.1682</v>
      </c>
      <c r="KF21">
        <v>100</v>
      </c>
      <c r="KG21">
        <v>27.5084</v>
      </c>
      <c r="KH21">
        <v>346.459</v>
      </c>
      <c r="KI21">
        <v>21.5797</v>
      </c>
      <c r="KJ21">
        <v>100.75</v>
      </c>
      <c r="KK21">
        <v>100.206</v>
      </c>
    </row>
    <row r="22" spans="1:297">
      <c r="A22">
        <v>6</v>
      </c>
      <c r="B22">
        <v>1758987408.6</v>
      </c>
      <c r="C22">
        <v>25</v>
      </c>
      <c r="D22" t="s">
        <v>454</v>
      </c>
      <c r="E22" t="s">
        <v>455</v>
      </c>
      <c r="F22">
        <v>5</v>
      </c>
      <c r="G22" t="s">
        <v>435</v>
      </c>
      <c r="H22" t="s">
        <v>436</v>
      </c>
      <c r="I22">
        <v>1758987401.1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374.4502332056568</v>
      </c>
      <c r="AK22">
        <v>381.6952606060606</v>
      </c>
      <c r="AL22">
        <v>-3.030490671384175</v>
      </c>
      <c r="AM22">
        <v>65.24509071788491</v>
      </c>
      <c r="AN22">
        <f>(AP22 - AO22 + DY22*1E3/(8.314*(EA22+273.15)) * AR22/DX22 * AQ22) * DX22/(100*DL22) * 1000/(1000 - AP22)</f>
        <v>0</v>
      </c>
      <c r="AO22">
        <v>21.5301702638613</v>
      </c>
      <c r="AP22">
        <v>22.57715575757575</v>
      </c>
      <c r="AQ22">
        <v>-4.851932471827009E-06</v>
      </c>
      <c r="AR22">
        <v>119.8657376750766</v>
      </c>
      <c r="AS22">
        <v>3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2.7</v>
      </c>
      <c r="DM22">
        <v>0.5</v>
      </c>
      <c r="DN22" t="s">
        <v>438</v>
      </c>
      <c r="DO22">
        <v>2</v>
      </c>
      <c r="DP22" t="b">
        <v>1</v>
      </c>
      <c r="DQ22">
        <v>1758987401.1</v>
      </c>
      <c r="DR22">
        <v>392.1414814814815</v>
      </c>
      <c r="DS22">
        <v>380.7711111111111</v>
      </c>
      <c r="DT22">
        <v>22.58188148148148</v>
      </c>
      <c r="DU22">
        <v>21.53277777777778</v>
      </c>
      <c r="DV22">
        <v>391.6032962962963</v>
      </c>
      <c r="DW22">
        <v>22.36971481481481</v>
      </c>
      <c r="DX22">
        <v>500.042074074074</v>
      </c>
      <c r="DY22">
        <v>90.56564074074075</v>
      </c>
      <c r="DZ22">
        <v>0.05393063703703705</v>
      </c>
      <c r="EA22">
        <v>29.34928888888889</v>
      </c>
      <c r="EB22">
        <v>29.97980740740741</v>
      </c>
      <c r="EC22">
        <v>999.9000000000001</v>
      </c>
      <c r="ED22">
        <v>0</v>
      </c>
      <c r="EE22">
        <v>0</v>
      </c>
      <c r="EF22">
        <v>10005.7462962963</v>
      </c>
      <c r="EG22">
        <v>0</v>
      </c>
      <c r="EH22">
        <v>11.14617037037037</v>
      </c>
      <c r="EI22">
        <v>11.37035962962963</v>
      </c>
      <c r="EJ22">
        <v>401.2014444444445</v>
      </c>
      <c r="EK22">
        <v>389.1506296296296</v>
      </c>
      <c r="EL22">
        <v>1.049094074074074</v>
      </c>
      <c r="EM22">
        <v>380.7711111111111</v>
      </c>
      <c r="EN22">
        <v>21.53277777777778</v>
      </c>
      <c r="EO22">
        <v>2.045142592592593</v>
      </c>
      <c r="EP22">
        <v>1.95013</v>
      </c>
      <c r="EQ22">
        <v>17.79824074074074</v>
      </c>
      <c r="ER22">
        <v>17.04514074074074</v>
      </c>
      <c r="ES22">
        <v>1999.988888888889</v>
      </c>
      <c r="ET22">
        <v>0.9799958148148149</v>
      </c>
      <c r="EU22">
        <v>0.02000418888888889</v>
      </c>
      <c r="EV22">
        <v>0</v>
      </c>
      <c r="EW22">
        <v>301.11</v>
      </c>
      <c r="EX22">
        <v>5.000560000000001</v>
      </c>
      <c r="EY22">
        <v>6181.748518518518</v>
      </c>
      <c r="EZ22">
        <v>17294.76296296296</v>
      </c>
      <c r="FA22">
        <v>42.1824074074074</v>
      </c>
      <c r="FB22">
        <v>42.39107407407408</v>
      </c>
      <c r="FC22">
        <v>41.93699999999999</v>
      </c>
      <c r="FD22">
        <v>41.44166666666666</v>
      </c>
      <c r="FE22">
        <v>42.81199999999998</v>
      </c>
      <c r="FF22">
        <v>1955.07925925926</v>
      </c>
      <c r="FG22">
        <v>39.90962962962963</v>
      </c>
      <c r="FH22">
        <v>0</v>
      </c>
      <c r="FI22">
        <v>1758987417.6</v>
      </c>
      <c r="FJ22">
        <v>0</v>
      </c>
      <c r="FK22">
        <v>301.1328461538461</v>
      </c>
      <c r="FL22">
        <v>-2.874256391592644</v>
      </c>
      <c r="FM22">
        <v>-70.22051275404077</v>
      </c>
      <c r="FN22">
        <v>6181.587307692308</v>
      </c>
      <c r="FO22">
        <v>15</v>
      </c>
      <c r="FP22">
        <v>0</v>
      </c>
      <c r="FQ22" t="s">
        <v>439</v>
      </c>
      <c r="FR22">
        <v>1747148579.5</v>
      </c>
      <c r="FS22">
        <v>1747148584.5</v>
      </c>
      <c r="FT22">
        <v>0</v>
      </c>
      <c r="FU22">
        <v>0.162</v>
      </c>
      <c r="FV22">
        <v>-0.001</v>
      </c>
      <c r="FW22">
        <v>0.139</v>
      </c>
      <c r="FX22">
        <v>0.058</v>
      </c>
      <c r="FY22">
        <v>420</v>
      </c>
      <c r="FZ22">
        <v>16</v>
      </c>
      <c r="GA22">
        <v>0.19</v>
      </c>
      <c r="GB22">
        <v>0.02</v>
      </c>
      <c r="GC22">
        <v>7.066145725</v>
      </c>
      <c r="GD22">
        <v>67.36451267166981</v>
      </c>
      <c r="GE22">
        <v>6.665522899481447</v>
      </c>
      <c r="GF22">
        <v>0</v>
      </c>
      <c r="GG22">
        <v>301.2907647058823</v>
      </c>
      <c r="GH22">
        <v>-2.170022909585143</v>
      </c>
      <c r="GI22">
        <v>0.2971296071754023</v>
      </c>
      <c r="GJ22">
        <v>0</v>
      </c>
      <c r="GK22">
        <v>1.049439</v>
      </c>
      <c r="GL22">
        <v>-0.002868067542215032</v>
      </c>
      <c r="GM22">
        <v>0.001128175075065915</v>
      </c>
      <c r="GN22">
        <v>1</v>
      </c>
      <c r="GO22">
        <v>1</v>
      </c>
      <c r="GP22">
        <v>3</v>
      </c>
      <c r="GQ22" t="s">
        <v>451</v>
      </c>
      <c r="GR22">
        <v>3.12728</v>
      </c>
      <c r="GS22">
        <v>2.73151</v>
      </c>
      <c r="GT22">
        <v>0.0779205</v>
      </c>
      <c r="GU22">
        <v>0.0758489</v>
      </c>
      <c r="GV22">
        <v>0.102455</v>
      </c>
      <c r="GW22">
        <v>0.0996523</v>
      </c>
      <c r="GX22">
        <v>27597.9</v>
      </c>
      <c r="GY22">
        <v>26859.3</v>
      </c>
      <c r="GZ22">
        <v>30473.8</v>
      </c>
      <c r="HA22">
        <v>29321.5</v>
      </c>
      <c r="HB22">
        <v>37750.4</v>
      </c>
      <c r="HC22">
        <v>34727.7</v>
      </c>
      <c r="HD22">
        <v>46620.7</v>
      </c>
      <c r="HE22">
        <v>43561.9</v>
      </c>
      <c r="HF22">
        <v>1.81443</v>
      </c>
      <c r="HG22">
        <v>1.85888</v>
      </c>
      <c r="HH22">
        <v>0.110656</v>
      </c>
      <c r="HI22">
        <v>0</v>
      </c>
      <c r="HJ22">
        <v>28.1777</v>
      </c>
      <c r="HK22">
        <v>999.9</v>
      </c>
      <c r="HL22">
        <v>53.9</v>
      </c>
      <c r="HM22">
        <v>30</v>
      </c>
      <c r="HN22">
        <v>25.3566</v>
      </c>
      <c r="HO22">
        <v>63.2145</v>
      </c>
      <c r="HP22">
        <v>16.4984</v>
      </c>
      <c r="HQ22">
        <v>1</v>
      </c>
      <c r="HR22">
        <v>0.199342</v>
      </c>
      <c r="HS22">
        <v>0.0384749</v>
      </c>
      <c r="HT22">
        <v>20.2011</v>
      </c>
      <c r="HU22">
        <v>5.22822</v>
      </c>
      <c r="HV22">
        <v>11.974</v>
      </c>
      <c r="HW22">
        <v>4.97</v>
      </c>
      <c r="HX22">
        <v>3.28958</v>
      </c>
      <c r="HY22">
        <v>9999</v>
      </c>
      <c r="HZ22">
        <v>9999</v>
      </c>
      <c r="IA22">
        <v>9999</v>
      </c>
      <c r="IB22">
        <v>22.2</v>
      </c>
      <c r="IC22">
        <v>4.97296</v>
      </c>
      <c r="ID22">
        <v>1.87728</v>
      </c>
      <c r="IE22">
        <v>1.87532</v>
      </c>
      <c r="IF22">
        <v>1.87815</v>
      </c>
      <c r="IG22">
        <v>1.87485</v>
      </c>
      <c r="IH22">
        <v>1.87845</v>
      </c>
      <c r="II22">
        <v>1.87561</v>
      </c>
      <c r="IJ22">
        <v>1.8767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0.512</v>
      </c>
      <c r="IY22">
        <v>0.212</v>
      </c>
      <c r="IZ22">
        <v>0.000996156149449386</v>
      </c>
      <c r="JA22">
        <v>0.001508328056841608</v>
      </c>
      <c r="JB22">
        <v>-4.279944224615399E-07</v>
      </c>
      <c r="JC22">
        <v>2.026670128534865E-10</v>
      </c>
      <c r="JD22">
        <v>-0.04486732872085866</v>
      </c>
      <c r="JE22">
        <v>-0.001179386599836408</v>
      </c>
      <c r="JF22">
        <v>0.0006983580007418804</v>
      </c>
      <c r="JG22">
        <v>-5.900263066608664E-06</v>
      </c>
      <c r="JH22">
        <v>1</v>
      </c>
      <c r="JI22">
        <v>2117</v>
      </c>
      <c r="JJ22">
        <v>1</v>
      </c>
      <c r="JK22">
        <v>26</v>
      </c>
      <c r="JL22">
        <v>197313.8</v>
      </c>
      <c r="JM22">
        <v>197313.7</v>
      </c>
      <c r="JN22">
        <v>0.949707</v>
      </c>
      <c r="JO22">
        <v>2.5354</v>
      </c>
      <c r="JP22">
        <v>1.39893</v>
      </c>
      <c r="JQ22">
        <v>2.35229</v>
      </c>
      <c r="JR22">
        <v>1.44897</v>
      </c>
      <c r="JS22">
        <v>2.59888</v>
      </c>
      <c r="JT22">
        <v>36.8842</v>
      </c>
      <c r="JU22">
        <v>23.9649</v>
      </c>
      <c r="JV22">
        <v>18</v>
      </c>
      <c r="JW22">
        <v>477.689</v>
      </c>
      <c r="JX22">
        <v>476.016</v>
      </c>
      <c r="JY22">
        <v>27.5187</v>
      </c>
      <c r="JZ22">
        <v>29.7652</v>
      </c>
      <c r="KA22">
        <v>29.9999</v>
      </c>
      <c r="KB22">
        <v>29.486</v>
      </c>
      <c r="KC22">
        <v>29.5515</v>
      </c>
      <c r="KD22">
        <v>18.9749</v>
      </c>
      <c r="KE22">
        <v>24.1682</v>
      </c>
      <c r="KF22">
        <v>100</v>
      </c>
      <c r="KG22">
        <v>27.5198</v>
      </c>
      <c r="KH22">
        <v>333.089</v>
      </c>
      <c r="KI22">
        <v>21.5868</v>
      </c>
      <c r="KJ22">
        <v>100.748</v>
      </c>
      <c r="KK22">
        <v>100.207</v>
      </c>
    </row>
    <row r="23" spans="1:297">
      <c r="A23">
        <v>7</v>
      </c>
      <c r="B23">
        <v>1758987413.6</v>
      </c>
      <c r="C23">
        <v>30</v>
      </c>
      <c r="D23" t="s">
        <v>456</v>
      </c>
      <c r="E23" t="s">
        <v>457</v>
      </c>
      <c r="F23">
        <v>5</v>
      </c>
      <c r="G23" t="s">
        <v>435</v>
      </c>
      <c r="H23" t="s">
        <v>436</v>
      </c>
      <c r="I23">
        <v>1758987405.814285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357.5817532714898</v>
      </c>
      <c r="AK23">
        <v>365.801618181818</v>
      </c>
      <c r="AL23">
        <v>-3.195275183537239</v>
      </c>
      <c r="AM23">
        <v>65.24509071788491</v>
      </c>
      <c r="AN23">
        <f>(AP23 - AO23 + DY23*1E3/(8.314*(EA23+273.15)) * AR23/DX23 * AQ23) * DX23/(100*DL23) * 1000/(1000 - AP23)</f>
        <v>0</v>
      </c>
      <c r="AO23">
        <v>21.52849840695944</v>
      </c>
      <c r="AP23">
        <v>22.5760703030303</v>
      </c>
      <c r="AQ23">
        <v>-3.559124752556154E-06</v>
      </c>
      <c r="AR23">
        <v>119.8657376750766</v>
      </c>
      <c r="AS23">
        <v>3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2.7</v>
      </c>
      <c r="DM23">
        <v>0.5</v>
      </c>
      <c r="DN23" t="s">
        <v>438</v>
      </c>
      <c r="DO23">
        <v>2</v>
      </c>
      <c r="DP23" t="b">
        <v>1</v>
      </c>
      <c r="DQ23">
        <v>1758987405.814285</v>
      </c>
      <c r="DR23">
        <v>379.4022142857143</v>
      </c>
      <c r="DS23">
        <v>365.3362142857143</v>
      </c>
      <c r="DT23">
        <v>22.57951428571429</v>
      </c>
      <c r="DU23">
        <v>21.53072142857142</v>
      </c>
      <c r="DV23">
        <v>378.8801428571429</v>
      </c>
      <c r="DW23">
        <v>22.36740714285714</v>
      </c>
      <c r="DX23">
        <v>499.9948214285714</v>
      </c>
      <c r="DY23">
        <v>90.56530000000001</v>
      </c>
      <c r="DZ23">
        <v>0.05388793214285714</v>
      </c>
      <c r="EA23">
        <v>29.34813571428571</v>
      </c>
      <c r="EB23">
        <v>29.98215714285714</v>
      </c>
      <c r="EC23">
        <v>999.9000000000002</v>
      </c>
      <c r="ED23">
        <v>0</v>
      </c>
      <c r="EE23">
        <v>0</v>
      </c>
      <c r="EF23">
        <v>10012.39642857143</v>
      </c>
      <c r="EG23">
        <v>0</v>
      </c>
      <c r="EH23">
        <v>11.1431</v>
      </c>
      <c r="EI23">
        <v>14.06604428571428</v>
      </c>
      <c r="EJ23">
        <v>388.1669642857142</v>
      </c>
      <c r="EK23">
        <v>373.3752857142857</v>
      </c>
      <c r="EL23">
        <v>1.048791071428572</v>
      </c>
      <c r="EM23">
        <v>365.3362142857143</v>
      </c>
      <c r="EN23">
        <v>21.53072142857142</v>
      </c>
      <c r="EO23">
        <v>2.04492</v>
      </c>
      <c r="EP23">
        <v>1.949936071428571</v>
      </c>
      <c r="EQ23">
        <v>17.79651428571428</v>
      </c>
      <c r="ER23">
        <v>17.04357142857143</v>
      </c>
      <c r="ES23">
        <v>2000.006785714286</v>
      </c>
      <c r="ET23">
        <v>0.9799952857142856</v>
      </c>
      <c r="EU23">
        <v>0.02000471785714286</v>
      </c>
      <c r="EV23">
        <v>0</v>
      </c>
      <c r="EW23">
        <v>300.7635</v>
      </c>
      <c r="EX23">
        <v>5.000560000000001</v>
      </c>
      <c r="EY23">
        <v>6173.214642857141</v>
      </c>
      <c r="EZ23">
        <v>17294.90714285714</v>
      </c>
      <c r="FA23">
        <v>42.18699999999999</v>
      </c>
      <c r="FB23">
        <v>42.3905</v>
      </c>
      <c r="FC23">
        <v>41.93699999999999</v>
      </c>
      <c r="FD23">
        <v>41.44149999999998</v>
      </c>
      <c r="FE23">
        <v>42.81199999999998</v>
      </c>
      <c r="FF23">
        <v>1955.095357142857</v>
      </c>
      <c r="FG23">
        <v>39.91142857142858</v>
      </c>
      <c r="FH23">
        <v>0</v>
      </c>
      <c r="FI23">
        <v>1758987422.4</v>
      </c>
      <c r="FJ23">
        <v>0</v>
      </c>
      <c r="FK23">
        <v>300.7583076923077</v>
      </c>
      <c r="FL23">
        <v>-5.938256407298137</v>
      </c>
      <c r="FM23">
        <v>-140.4929914842574</v>
      </c>
      <c r="FN23">
        <v>6172.941538461539</v>
      </c>
      <c r="FO23">
        <v>15</v>
      </c>
      <c r="FP23">
        <v>0</v>
      </c>
      <c r="FQ23" t="s">
        <v>439</v>
      </c>
      <c r="FR23">
        <v>1747148579.5</v>
      </c>
      <c r="FS23">
        <v>1747148584.5</v>
      </c>
      <c r="FT23">
        <v>0</v>
      </c>
      <c r="FU23">
        <v>0.162</v>
      </c>
      <c r="FV23">
        <v>-0.001</v>
      </c>
      <c r="FW23">
        <v>0.139</v>
      </c>
      <c r="FX23">
        <v>0.058</v>
      </c>
      <c r="FY23">
        <v>420</v>
      </c>
      <c r="FZ23">
        <v>16</v>
      </c>
      <c r="GA23">
        <v>0.19</v>
      </c>
      <c r="GB23">
        <v>0.02</v>
      </c>
      <c r="GC23">
        <v>11.65562025</v>
      </c>
      <c r="GD23">
        <v>39.74208686679174</v>
      </c>
      <c r="GE23">
        <v>4.015393555566184</v>
      </c>
      <c r="GF23">
        <v>0</v>
      </c>
      <c r="GG23">
        <v>300.9938529411764</v>
      </c>
      <c r="GH23">
        <v>-3.663850259979979</v>
      </c>
      <c r="GI23">
        <v>0.4436452698187185</v>
      </c>
      <c r="GJ23">
        <v>0</v>
      </c>
      <c r="GK23">
        <v>1.04890525</v>
      </c>
      <c r="GL23">
        <v>-0.005526866791751754</v>
      </c>
      <c r="GM23">
        <v>0.001261098702520944</v>
      </c>
      <c r="GN23">
        <v>1</v>
      </c>
      <c r="GO23">
        <v>1</v>
      </c>
      <c r="GP23">
        <v>3</v>
      </c>
      <c r="GQ23" t="s">
        <v>451</v>
      </c>
      <c r="GR23">
        <v>3.12716</v>
      </c>
      <c r="GS23">
        <v>2.7319</v>
      </c>
      <c r="GT23">
        <v>0.0753559</v>
      </c>
      <c r="GU23">
        <v>0.07303800000000001</v>
      </c>
      <c r="GV23">
        <v>0.102451</v>
      </c>
      <c r="GW23">
        <v>0.0996459</v>
      </c>
      <c r="GX23">
        <v>27674.5</v>
      </c>
      <c r="GY23">
        <v>26940.9</v>
      </c>
      <c r="GZ23">
        <v>30473.7</v>
      </c>
      <c r="HA23">
        <v>29321.4</v>
      </c>
      <c r="HB23">
        <v>37750.2</v>
      </c>
      <c r="HC23">
        <v>34727.5</v>
      </c>
      <c r="HD23">
        <v>46620.5</v>
      </c>
      <c r="HE23">
        <v>43561.6</v>
      </c>
      <c r="HF23">
        <v>1.81422</v>
      </c>
      <c r="HG23">
        <v>1.85923</v>
      </c>
      <c r="HH23">
        <v>0.110991</v>
      </c>
      <c r="HI23">
        <v>0</v>
      </c>
      <c r="HJ23">
        <v>28.1736</v>
      </c>
      <c r="HK23">
        <v>999.9</v>
      </c>
      <c r="HL23">
        <v>53.9</v>
      </c>
      <c r="HM23">
        <v>30</v>
      </c>
      <c r="HN23">
        <v>25.3566</v>
      </c>
      <c r="HO23">
        <v>62.8945</v>
      </c>
      <c r="HP23">
        <v>16.7268</v>
      </c>
      <c r="HQ23">
        <v>1</v>
      </c>
      <c r="HR23">
        <v>0.198765</v>
      </c>
      <c r="HS23">
        <v>0.0173557</v>
      </c>
      <c r="HT23">
        <v>20.2011</v>
      </c>
      <c r="HU23">
        <v>5.22807</v>
      </c>
      <c r="HV23">
        <v>11.974</v>
      </c>
      <c r="HW23">
        <v>4.9699</v>
      </c>
      <c r="HX23">
        <v>3.28958</v>
      </c>
      <c r="HY23">
        <v>9999</v>
      </c>
      <c r="HZ23">
        <v>9999</v>
      </c>
      <c r="IA23">
        <v>9999</v>
      </c>
      <c r="IB23">
        <v>22.2</v>
      </c>
      <c r="IC23">
        <v>4.97295</v>
      </c>
      <c r="ID23">
        <v>1.87728</v>
      </c>
      <c r="IE23">
        <v>1.87534</v>
      </c>
      <c r="IF23">
        <v>1.87812</v>
      </c>
      <c r="IG23">
        <v>1.87485</v>
      </c>
      <c r="IH23">
        <v>1.87849</v>
      </c>
      <c r="II23">
        <v>1.87559</v>
      </c>
      <c r="IJ23">
        <v>1.87671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0.493</v>
      </c>
      <c r="IY23">
        <v>0.212</v>
      </c>
      <c r="IZ23">
        <v>0.000996156149449386</v>
      </c>
      <c r="JA23">
        <v>0.001508328056841608</v>
      </c>
      <c r="JB23">
        <v>-4.279944224615399E-07</v>
      </c>
      <c r="JC23">
        <v>2.026670128534865E-10</v>
      </c>
      <c r="JD23">
        <v>-0.04486732872085866</v>
      </c>
      <c r="JE23">
        <v>-0.001179386599836408</v>
      </c>
      <c r="JF23">
        <v>0.0006983580007418804</v>
      </c>
      <c r="JG23">
        <v>-5.900263066608664E-06</v>
      </c>
      <c r="JH23">
        <v>1</v>
      </c>
      <c r="JI23">
        <v>2117</v>
      </c>
      <c r="JJ23">
        <v>1</v>
      </c>
      <c r="JK23">
        <v>26</v>
      </c>
      <c r="JL23">
        <v>197313.9</v>
      </c>
      <c r="JM23">
        <v>197313.8</v>
      </c>
      <c r="JN23">
        <v>0.915527</v>
      </c>
      <c r="JO23">
        <v>2.50488</v>
      </c>
      <c r="JP23">
        <v>1.39893</v>
      </c>
      <c r="JQ23">
        <v>2.35229</v>
      </c>
      <c r="JR23">
        <v>1.44897</v>
      </c>
      <c r="JS23">
        <v>2.57202</v>
      </c>
      <c r="JT23">
        <v>36.8842</v>
      </c>
      <c r="JU23">
        <v>23.9737</v>
      </c>
      <c r="JV23">
        <v>18</v>
      </c>
      <c r="JW23">
        <v>477.562</v>
      </c>
      <c r="JX23">
        <v>476.232</v>
      </c>
      <c r="JY23">
        <v>27.5327</v>
      </c>
      <c r="JZ23">
        <v>29.7626</v>
      </c>
      <c r="KA23">
        <v>29.9998</v>
      </c>
      <c r="KB23">
        <v>29.4834</v>
      </c>
      <c r="KC23">
        <v>29.5495</v>
      </c>
      <c r="KD23">
        <v>18.2955</v>
      </c>
      <c r="KE23">
        <v>24.1682</v>
      </c>
      <c r="KF23">
        <v>100</v>
      </c>
      <c r="KG23">
        <v>27.5357</v>
      </c>
      <c r="KH23">
        <v>319.732</v>
      </c>
      <c r="KI23">
        <v>21.5915</v>
      </c>
      <c r="KJ23">
        <v>100.748</v>
      </c>
      <c r="KK23">
        <v>100.207</v>
      </c>
    </row>
    <row r="24" spans="1:297">
      <c r="A24">
        <v>8</v>
      </c>
      <c r="B24">
        <v>1758987418.6</v>
      </c>
      <c r="C24">
        <v>35</v>
      </c>
      <c r="D24" t="s">
        <v>458</v>
      </c>
      <c r="E24" t="s">
        <v>459</v>
      </c>
      <c r="F24">
        <v>5</v>
      </c>
      <c r="G24" t="s">
        <v>435</v>
      </c>
      <c r="H24" t="s">
        <v>436</v>
      </c>
      <c r="I24">
        <v>1758987411.1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340.606482112654</v>
      </c>
      <c r="AK24">
        <v>349.3965575757575</v>
      </c>
      <c r="AL24">
        <v>-3.294275875354623</v>
      </c>
      <c r="AM24">
        <v>65.24509071788491</v>
      </c>
      <c r="AN24">
        <f>(AP24 - AO24 + DY24*1E3/(8.314*(EA24+273.15)) * AR24/DX24 * AQ24) * DX24/(100*DL24) * 1000/(1000 - AP24)</f>
        <v>0</v>
      </c>
      <c r="AO24">
        <v>21.52396935023026</v>
      </c>
      <c r="AP24">
        <v>22.57566666666666</v>
      </c>
      <c r="AQ24">
        <v>-8.399273719523856E-07</v>
      </c>
      <c r="AR24">
        <v>119.8657376750766</v>
      </c>
      <c r="AS24">
        <v>3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2.7</v>
      </c>
      <c r="DM24">
        <v>0.5</v>
      </c>
      <c r="DN24" t="s">
        <v>438</v>
      </c>
      <c r="DO24">
        <v>2</v>
      </c>
      <c r="DP24" t="b">
        <v>1</v>
      </c>
      <c r="DQ24">
        <v>1758987411.1</v>
      </c>
      <c r="DR24">
        <v>363.6008888888887</v>
      </c>
      <c r="DS24">
        <v>347.9035185185185</v>
      </c>
      <c r="DT24">
        <v>22.57698148148148</v>
      </c>
      <c r="DU24">
        <v>21.52817777777778</v>
      </c>
      <c r="DV24">
        <v>363.0988148148149</v>
      </c>
      <c r="DW24">
        <v>22.36492962962963</v>
      </c>
      <c r="DX24">
        <v>500.0170740740741</v>
      </c>
      <c r="DY24">
        <v>90.56553333333332</v>
      </c>
      <c r="DZ24">
        <v>0.05383266666666667</v>
      </c>
      <c r="EA24">
        <v>29.34858518518518</v>
      </c>
      <c r="EB24">
        <v>29.97846666666667</v>
      </c>
      <c r="EC24">
        <v>999.9000000000001</v>
      </c>
      <c r="ED24">
        <v>0</v>
      </c>
      <c r="EE24">
        <v>0</v>
      </c>
      <c r="EF24">
        <v>10012.99444444444</v>
      </c>
      <c r="EG24">
        <v>0</v>
      </c>
      <c r="EH24">
        <v>11.1431</v>
      </c>
      <c r="EI24">
        <v>15.69732222222222</v>
      </c>
      <c r="EJ24">
        <v>371.9994444444445</v>
      </c>
      <c r="EK24">
        <v>355.5581111111111</v>
      </c>
      <c r="EL24">
        <v>1.048811111111111</v>
      </c>
      <c r="EM24">
        <v>347.9035185185185</v>
      </c>
      <c r="EN24">
        <v>21.52817777777778</v>
      </c>
      <c r="EO24">
        <v>2.044696296296296</v>
      </c>
      <c r="EP24">
        <v>1.94971</v>
      </c>
      <c r="EQ24">
        <v>17.79477777777778</v>
      </c>
      <c r="ER24">
        <v>17.04173703703704</v>
      </c>
      <c r="ES24">
        <v>1999.997037037037</v>
      </c>
      <c r="ET24">
        <v>0.9799953333333333</v>
      </c>
      <c r="EU24">
        <v>0.02000466296296297</v>
      </c>
      <c r="EV24">
        <v>0</v>
      </c>
      <c r="EW24">
        <v>300.046037037037</v>
      </c>
      <c r="EX24">
        <v>5.000560000000001</v>
      </c>
      <c r="EY24">
        <v>6156.597407407407</v>
      </c>
      <c r="EZ24">
        <v>17294.81481481482</v>
      </c>
      <c r="FA24">
        <v>42.18699999999999</v>
      </c>
      <c r="FB24">
        <v>42.38418518518519</v>
      </c>
      <c r="FC24">
        <v>41.93699999999999</v>
      </c>
      <c r="FD24">
        <v>41.43699999999999</v>
      </c>
      <c r="FE24">
        <v>42.81199999999998</v>
      </c>
      <c r="FF24">
        <v>1955.085925925926</v>
      </c>
      <c r="FG24">
        <v>39.91111111111112</v>
      </c>
      <c r="FH24">
        <v>0</v>
      </c>
      <c r="FI24">
        <v>1758987427.8</v>
      </c>
      <c r="FJ24">
        <v>0</v>
      </c>
      <c r="FK24">
        <v>299.9344</v>
      </c>
      <c r="FL24">
        <v>-12.569769253455</v>
      </c>
      <c r="FM24">
        <v>-253.3676926592912</v>
      </c>
      <c r="FN24">
        <v>6154.3988</v>
      </c>
      <c r="FO24">
        <v>15</v>
      </c>
      <c r="FP24">
        <v>0</v>
      </c>
      <c r="FQ24" t="s">
        <v>439</v>
      </c>
      <c r="FR24">
        <v>1747148579.5</v>
      </c>
      <c r="FS24">
        <v>1747148584.5</v>
      </c>
      <c r="FT24">
        <v>0</v>
      </c>
      <c r="FU24">
        <v>0.162</v>
      </c>
      <c r="FV24">
        <v>-0.001</v>
      </c>
      <c r="FW24">
        <v>0.139</v>
      </c>
      <c r="FX24">
        <v>0.058</v>
      </c>
      <c r="FY24">
        <v>420</v>
      </c>
      <c r="FZ24">
        <v>16</v>
      </c>
      <c r="GA24">
        <v>0.19</v>
      </c>
      <c r="GB24">
        <v>0.02</v>
      </c>
      <c r="GC24">
        <v>14.718935</v>
      </c>
      <c r="GD24">
        <v>18.14652382739211</v>
      </c>
      <c r="GE24">
        <v>1.846542109396642</v>
      </c>
      <c r="GF24">
        <v>0</v>
      </c>
      <c r="GG24">
        <v>300.3397647058823</v>
      </c>
      <c r="GH24">
        <v>-8.571520244353822</v>
      </c>
      <c r="GI24">
        <v>0.9135954523305326</v>
      </c>
      <c r="GJ24">
        <v>0</v>
      </c>
      <c r="GK24">
        <v>1.04926225</v>
      </c>
      <c r="GL24">
        <v>0.0004636772983096428</v>
      </c>
      <c r="GM24">
        <v>0.00162126260596488</v>
      </c>
      <c r="GN24">
        <v>1</v>
      </c>
      <c r="GO24">
        <v>1</v>
      </c>
      <c r="GP24">
        <v>3</v>
      </c>
      <c r="GQ24" t="s">
        <v>451</v>
      </c>
      <c r="GR24">
        <v>3.12727</v>
      </c>
      <c r="GS24">
        <v>2.73177</v>
      </c>
      <c r="GT24">
        <v>0.0726687</v>
      </c>
      <c r="GU24">
        <v>0.0702754</v>
      </c>
      <c r="GV24">
        <v>0.102451</v>
      </c>
      <c r="GW24">
        <v>0.0996315</v>
      </c>
      <c r="GX24">
        <v>27755.3</v>
      </c>
      <c r="GY24">
        <v>27021.1</v>
      </c>
      <c r="GZ24">
        <v>30474.1</v>
      </c>
      <c r="HA24">
        <v>29321.3</v>
      </c>
      <c r="HB24">
        <v>37750.7</v>
      </c>
      <c r="HC24">
        <v>34727.8</v>
      </c>
      <c r="HD24">
        <v>46621.3</v>
      </c>
      <c r="HE24">
        <v>43561.5</v>
      </c>
      <c r="HF24">
        <v>1.81435</v>
      </c>
      <c r="HG24">
        <v>1.85905</v>
      </c>
      <c r="HH24">
        <v>0.110634</v>
      </c>
      <c r="HI24">
        <v>0</v>
      </c>
      <c r="HJ24">
        <v>28.1706</v>
      </c>
      <c r="HK24">
        <v>999.9</v>
      </c>
      <c r="HL24">
        <v>53.9</v>
      </c>
      <c r="HM24">
        <v>30</v>
      </c>
      <c r="HN24">
        <v>25.3566</v>
      </c>
      <c r="HO24">
        <v>62.6645</v>
      </c>
      <c r="HP24">
        <v>16.4583</v>
      </c>
      <c r="HQ24">
        <v>1</v>
      </c>
      <c r="HR24">
        <v>0.198768</v>
      </c>
      <c r="HS24">
        <v>0.0263726</v>
      </c>
      <c r="HT24">
        <v>20.2011</v>
      </c>
      <c r="HU24">
        <v>5.22882</v>
      </c>
      <c r="HV24">
        <v>11.974</v>
      </c>
      <c r="HW24">
        <v>4.97045</v>
      </c>
      <c r="HX24">
        <v>3.28975</v>
      </c>
      <c r="HY24">
        <v>9999</v>
      </c>
      <c r="HZ24">
        <v>9999</v>
      </c>
      <c r="IA24">
        <v>9999</v>
      </c>
      <c r="IB24">
        <v>22.2</v>
      </c>
      <c r="IC24">
        <v>4.97298</v>
      </c>
      <c r="ID24">
        <v>1.87728</v>
      </c>
      <c r="IE24">
        <v>1.87533</v>
      </c>
      <c r="IF24">
        <v>1.87814</v>
      </c>
      <c r="IG24">
        <v>1.87484</v>
      </c>
      <c r="IH24">
        <v>1.87849</v>
      </c>
      <c r="II24">
        <v>1.87558</v>
      </c>
      <c r="IJ24">
        <v>1.8767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0.471</v>
      </c>
      <c r="IY24">
        <v>0.212</v>
      </c>
      <c r="IZ24">
        <v>0.000996156149449386</v>
      </c>
      <c r="JA24">
        <v>0.001508328056841608</v>
      </c>
      <c r="JB24">
        <v>-4.279944224615399E-07</v>
      </c>
      <c r="JC24">
        <v>2.026670128534865E-10</v>
      </c>
      <c r="JD24">
        <v>-0.04486732872085866</v>
      </c>
      <c r="JE24">
        <v>-0.001179386599836408</v>
      </c>
      <c r="JF24">
        <v>0.0006983580007418804</v>
      </c>
      <c r="JG24">
        <v>-5.900263066608664E-06</v>
      </c>
      <c r="JH24">
        <v>1</v>
      </c>
      <c r="JI24">
        <v>2117</v>
      </c>
      <c r="JJ24">
        <v>1</v>
      </c>
      <c r="JK24">
        <v>26</v>
      </c>
      <c r="JL24">
        <v>197314</v>
      </c>
      <c r="JM24">
        <v>197313.9</v>
      </c>
      <c r="JN24">
        <v>0.880127</v>
      </c>
      <c r="JO24">
        <v>2.56592</v>
      </c>
      <c r="JP24">
        <v>1.39893</v>
      </c>
      <c r="JQ24">
        <v>2.35229</v>
      </c>
      <c r="JR24">
        <v>1.44897</v>
      </c>
      <c r="JS24">
        <v>2.56958</v>
      </c>
      <c r="JT24">
        <v>36.8842</v>
      </c>
      <c r="JU24">
        <v>23.9562</v>
      </c>
      <c r="JV24">
        <v>18</v>
      </c>
      <c r="JW24">
        <v>477.619</v>
      </c>
      <c r="JX24">
        <v>476.101</v>
      </c>
      <c r="JY24">
        <v>27.5455</v>
      </c>
      <c r="JZ24">
        <v>29.7607</v>
      </c>
      <c r="KA24">
        <v>29.9999</v>
      </c>
      <c r="KB24">
        <v>29.4816</v>
      </c>
      <c r="KC24">
        <v>29.5476</v>
      </c>
      <c r="KD24">
        <v>17.5694</v>
      </c>
      <c r="KE24">
        <v>24.1682</v>
      </c>
      <c r="KF24">
        <v>100</v>
      </c>
      <c r="KG24">
        <v>27.5456</v>
      </c>
      <c r="KH24">
        <v>299.698</v>
      </c>
      <c r="KI24">
        <v>21.5986</v>
      </c>
      <c r="KJ24">
        <v>100.75</v>
      </c>
      <c r="KK24">
        <v>100.207</v>
      </c>
    </row>
    <row r="25" spans="1:297">
      <c r="A25">
        <v>9</v>
      </c>
      <c r="B25">
        <v>1758987423.6</v>
      </c>
      <c r="C25">
        <v>40</v>
      </c>
      <c r="D25" t="s">
        <v>460</v>
      </c>
      <c r="E25" t="s">
        <v>461</v>
      </c>
      <c r="F25">
        <v>5</v>
      </c>
      <c r="G25" t="s">
        <v>435</v>
      </c>
      <c r="H25" t="s">
        <v>436</v>
      </c>
      <c r="I25">
        <v>1758987415.814285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324.6787706616492</v>
      </c>
      <c r="AK25">
        <v>333.3786727272728</v>
      </c>
      <c r="AL25">
        <v>-3.188125524210687</v>
      </c>
      <c r="AM25">
        <v>65.24509071788491</v>
      </c>
      <c r="AN25">
        <f>(AP25 - AO25 + DY25*1E3/(8.314*(EA25+273.15)) * AR25/DX25 * AQ25) * DX25/(100*DL25) * 1000/(1000 - AP25)</f>
        <v>0</v>
      </c>
      <c r="AO25">
        <v>21.52174019076432</v>
      </c>
      <c r="AP25">
        <v>22.57201757575757</v>
      </c>
      <c r="AQ25">
        <v>-5.850465875046368E-06</v>
      </c>
      <c r="AR25">
        <v>119.8657376750766</v>
      </c>
      <c r="AS25">
        <v>3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2.7</v>
      </c>
      <c r="DM25">
        <v>0.5</v>
      </c>
      <c r="DN25" t="s">
        <v>438</v>
      </c>
      <c r="DO25">
        <v>2</v>
      </c>
      <c r="DP25" t="b">
        <v>1</v>
      </c>
      <c r="DQ25">
        <v>1758987415.814285</v>
      </c>
      <c r="DR25">
        <v>348.8401428571428</v>
      </c>
      <c r="DS25">
        <v>332.6238571428571</v>
      </c>
      <c r="DT25">
        <v>22.57538571428571</v>
      </c>
      <c r="DU25">
        <v>21.52546428571429</v>
      </c>
      <c r="DV25">
        <v>348.3570714285714</v>
      </c>
      <c r="DW25">
        <v>22.36335714285714</v>
      </c>
      <c r="DX25">
        <v>499.9794285714285</v>
      </c>
      <c r="DY25">
        <v>90.56565714285715</v>
      </c>
      <c r="DZ25">
        <v>0.05388215714285714</v>
      </c>
      <c r="EA25">
        <v>29.35021071428571</v>
      </c>
      <c r="EB25">
        <v>29.9776</v>
      </c>
      <c r="EC25">
        <v>999.9000000000002</v>
      </c>
      <c r="ED25">
        <v>0</v>
      </c>
      <c r="EE25">
        <v>0</v>
      </c>
      <c r="EF25">
        <v>10003.8675</v>
      </c>
      <c r="EG25">
        <v>0</v>
      </c>
      <c r="EH25">
        <v>11.1431</v>
      </c>
      <c r="EI25">
        <v>16.21621428571429</v>
      </c>
      <c r="EJ25">
        <v>356.8971785714285</v>
      </c>
      <c r="EK25">
        <v>339.9413571428572</v>
      </c>
      <c r="EL25">
        <v>1.049931428571429</v>
      </c>
      <c r="EM25">
        <v>332.6238571428571</v>
      </c>
      <c r="EN25">
        <v>21.52546428571429</v>
      </c>
      <c r="EO25">
        <v>2.044553928571428</v>
      </c>
      <c r="EP25">
        <v>1.949467142857143</v>
      </c>
      <c r="EQ25">
        <v>17.79366785714286</v>
      </c>
      <c r="ER25">
        <v>17.03976071428571</v>
      </c>
      <c r="ES25">
        <v>2000.006428571429</v>
      </c>
      <c r="ET25">
        <v>0.9799952857142856</v>
      </c>
      <c r="EU25">
        <v>0.02000471071428571</v>
      </c>
      <c r="EV25">
        <v>0</v>
      </c>
      <c r="EW25">
        <v>298.8908571428571</v>
      </c>
      <c r="EX25">
        <v>5.000560000000001</v>
      </c>
      <c r="EY25">
        <v>6133.119642857144</v>
      </c>
      <c r="EZ25">
        <v>17294.89642857142</v>
      </c>
      <c r="FA25">
        <v>42.18699999999999</v>
      </c>
      <c r="FB25">
        <v>42.37942857142857</v>
      </c>
      <c r="FC25">
        <v>41.93699999999999</v>
      </c>
      <c r="FD25">
        <v>41.43699999999999</v>
      </c>
      <c r="FE25">
        <v>42.81199999999998</v>
      </c>
      <c r="FF25">
        <v>1955.095</v>
      </c>
      <c r="FG25">
        <v>39.91142857142858</v>
      </c>
      <c r="FH25">
        <v>0</v>
      </c>
      <c r="FI25">
        <v>1758987432.6</v>
      </c>
      <c r="FJ25">
        <v>0</v>
      </c>
      <c r="FK25">
        <v>298.69752</v>
      </c>
      <c r="FL25">
        <v>-18.54492310909979</v>
      </c>
      <c r="FM25">
        <v>-365.5500004821661</v>
      </c>
      <c r="FN25">
        <v>6129.545999999998</v>
      </c>
      <c r="FO25">
        <v>15</v>
      </c>
      <c r="FP25">
        <v>0</v>
      </c>
      <c r="FQ25" t="s">
        <v>439</v>
      </c>
      <c r="FR25">
        <v>1747148579.5</v>
      </c>
      <c r="FS25">
        <v>1747148584.5</v>
      </c>
      <c r="FT25">
        <v>0</v>
      </c>
      <c r="FU25">
        <v>0.162</v>
      </c>
      <c r="FV25">
        <v>-0.001</v>
      </c>
      <c r="FW25">
        <v>0.139</v>
      </c>
      <c r="FX25">
        <v>0.058</v>
      </c>
      <c r="FY25">
        <v>420</v>
      </c>
      <c r="FZ25">
        <v>16</v>
      </c>
      <c r="GA25">
        <v>0.19</v>
      </c>
      <c r="GB25">
        <v>0.02</v>
      </c>
      <c r="GC25">
        <v>15.6517025</v>
      </c>
      <c r="GD25">
        <v>8.90297898686676</v>
      </c>
      <c r="GE25">
        <v>0.9824571648391345</v>
      </c>
      <c r="GF25">
        <v>0</v>
      </c>
      <c r="GG25">
        <v>299.6772647058824</v>
      </c>
      <c r="GH25">
        <v>-12.1953705079539</v>
      </c>
      <c r="GI25">
        <v>1.265335977443601</v>
      </c>
      <c r="GJ25">
        <v>0</v>
      </c>
      <c r="GK25">
        <v>1.04957325</v>
      </c>
      <c r="GL25">
        <v>0.01293084427767199</v>
      </c>
      <c r="GM25">
        <v>0.001935616681448065</v>
      </c>
      <c r="GN25">
        <v>1</v>
      </c>
      <c r="GO25">
        <v>1</v>
      </c>
      <c r="GP25">
        <v>3</v>
      </c>
      <c r="GQ25" t="s">
        <v>451</v>
      </c>
      <c r="GR25">
        <v>3.12717</v>
      </c>
      <c r="GS25">
        <v>2.73166</v>
      </c>
      <c r="GT25">
        <v>0.0699944</v>
      </c>
      <c r="GU25">
        <v>0.06751020000000001</v>
      </c>
      <c r="GV25">
        <v>0.10244</v>
      </c>
      <c r="GW25">
        <v>0.0996292</v>
      </c>
      <c r="GX25">
        <v>27835.6</v>
      </c>
      <c r="GY25">
        <v>27101.4</v>
      </c>
      <c r="GZ25">
        <v>30474.4</v>
      </c>
      <c r="HA25">
        <v>29321.3</v>
      </c>
      <c r="HB25">
        <v>37751.1</v>
      </c>
      <c r="HC25">
        <v>34727.4</v>
      </c>
      <c r="HD25">
        <v>46621.5</v>
      </c>
      <c r="HE25">
        <v>43561.2</v>
      </c>
      <c r="HF25">
        <v>1.81418</v>
      </c>
      <c r="HG25">
        <v>1.85905</v>
      </c>
      <c r="HH25">
        <v>0.110902</v>
      </c>
      <c r="HI25">
        <v>0</v>
      </c>
      <c r="HJ25">
        <v>28.167</v>
      </c>
      <c r="HK25">
        <v>999.9</v>
      </c>
      <c r="HL25">
        <v>53.9</v>
      </c>
      <c r="HM25">
        <v>30</v>
      </c>
      <c r="HN25">
        <v>25.3586</v>
      </c>
      <c r="HO25">
        <v>63.3045</v>
      </c>
      <c r="HP25">
        <v>16.6867</v>
      </c>
      <c r="HQ25">
        <v>1</v>
      </c>
      <c r="HR25">
        <v>0.198758</v>
      </c>
      <c r="HS25">
        <v>-0.017372</v>
      </c>
      <c r="HT25">
        <v>20.2008</v>
      </c>
      <c r="HU25">
        <v>5.22822</v>
      </c>
      <c r="HV25">
        <v>11.974</v>
      </c>
      <c r="HW25">
        <v>4.97015</v>
      </c>
      <c r="HX25">
        <v>3.28973</v>
      </c>
      <c r="HY25">
        <v>9999</v>
      </c>
      <c r="HZ25">
        <v>9999</v>
      </c>
      <c r="IA25">
        <v>9999</v>
      </c>
      <c r="IB25">
        <v>22.2</v>
      </c>
      <c r="IC25">
        <v>4.97299</v>
      </c>
      <c r="ID25">
        <v>1.87728</v>
      </c>
      <c r="IE25">
        <v>1.87534</v>
      </c>
      <c r="IF25">
        <v>1.87819</v>
      </c>
      <c r="IG25">
        <v>1.87485</v>
      </c>
      <c r="IH25">
        <v>1.8785</v>
      </c>
      <c r="II25">
        <v>1.87561</v>
      </c>
      <c r="IJ25">
        <v>1.87672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0.451</v>
      </c>
      <c r="IY25">
        <v>0.212</v>
      </c>
      <c r="IZ25">
        <v>0.000996156149449386</v>
      </c>
      <c r="JA25">
        <v>0.001508328056841608</v>
      </c>
      <c r="JB25">
        <v>-4.279944224615399E-07</v>
      </c>
      <c r="JC25">
        <v>2.026670128534865E-10</v>
      </c>
      <c r="JD25">
        <v>-0.04486732872085866</v>
      </c>
      <c r="JE25">
        <v>-0.001179386599836408</v>
      </c>
      <c r="JF25">
        <v>0.0006983580007418804</v>
      </c>
      <c r="JG25">
        <v>-5.900263066608664E-06</v>
      </c>
      <c r="JH25">
        <v>1</v>
      </c>
      <c r="JI25">
        <v>2117</v>
      </c>
      <c r="JJ25">
        <v>1</v>
      </c>
      <c r="JK25">
        <v>26</v>
      </c>
      <c r="JL25">
        <v>197314.1</v>
      </c>
      <c r="JM25">
        <v>197314</v>
      </c>
      <c r="JN25">
        <v>0.844727</v>
      </c>
      <c r="JO25">
        <v>2.50244</v>
      </c>
      <c r="JP25">
        <v>1.39893</v>
      </c>
      <c r="JQ25">
        <v>2.35229</v>
      </c>
      <c r="JR25">
        <v>1.44897</v>
      </c>
      <c r="JS25">
        <v>2.57202</v>
      </c>
      <c r="JT25">
        <v>36.908</v>
      </c>
      <c r="JU25">
        <v>23.9824</v>
      </c>
      <c r="JV25">
        <v>18</v>
      </c>
      <c r="JW25">
        <v>477.507</v>
      </c>
      <c r="JX25">
        <v>476.086</v>
      </c>
      <c r="JY25">
        <v>27.5597</v>
      </c>
      <c r="JZ25">
        <v>29.7581</v>
      </c>
      <c r="KA25">
        <v>29.9999</v>
      </c>
      <c r="KB25">
        <v>29.479</v>
      </c>
      <c r="KC25">
        <v>29.5457</v>
      </c>
      <c r="KD25">
        <v>16.878</v>
      </c>
      <c r="KE25">
        <v>23.8977</v>
      </c>
      <c r="KF25">
        <v>100</v>
      </c>
      <c r="KG25">
        <v>27.5652</v>
      </c>
      <c r="KH25">
        <v>286.342</v>
      </c>
      <c r="KI25">
        <v>21.6083</v>
      </c>
      <c r="KJ25">
        <v>100.75</v>
      </c>
      <c r="KK25">
        <v>100.206</v>
      </c>
    </row>
    <row r="26" spans="1:297">
      <c r="A26">
        <v>10</v>
      </c>
      <c r="B26">
        <v>1758987428.6</v>
      </c>
      <c r="C26">
        <v>45</v>
      </c>
      <c r="D26" t="s">
        <v>462</v>
      </c>
      <c r="E26" t="s">
        <v>463</v>
      </c>
      <c r="F26">
        <v>5</v>
      </c>
      <c r="G26" t="s">
        <v>435</v>
      </c>
      <c r="H26" t="s">
        <v>436</v>
      </c>
      <c r="I26">
        <v>1758987421.1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308.2439737428089</v>
      </c>
      <c r="AK26">
        <v>317.1987090909091</v>
      </c>
      <c r="AL26">
        <v>-3.240909269904507</v>
      </c>
      <c r="AM26">
        <v>65.24509071788491</v>
      </c>
      <c r="AN26">
        <f>(AP26 - AO26 + DY26*1E3/(8.314*(EA26+273.15)) * AR26/DX26 * AQ26) * DX26/(100*DL26) * 1000/(1000 - AP26)</f>
        <v>0</v>
      </c>
      <c r="AO26">
        <v>21.53462463929407</v>
      </c>
      <c r="AP26">
        <v>22.57299272727273</v>
      </c>
      <c r="AQ26">
        <v>3.978308470507813E-06</v>
      </c>
      <c r="AR26">
        <v>119.8657376750766</v>
      </c>
      <c r="AS26">
        <v>4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2.7</v>
      </c>
      <c r="DM26">
        <v>0.5</v>
      </c>
      <c r="DN26" t="s">
        <v>438</v>
      </c>
      <c r="DO26">
        <v>2</v>
      </c>
      <c r="DP26" t="b">
        <v>1</v>
      </c>
      <c r="DQ26">
        <v>1758987421.1</v>
      </c>
      <c r="DR26">
        <v>332.1331481481482</v>
      </c>
      <c r="DS26">
        <v>315.6065925925926</v>
      </c>
      <c r="DT26">
        <v>22.57384074074074</v>
      </c>
      <c r="DU26">
        <v>21.52552222222223</v>
      </c>
      <c r="DV26">
        <v>331.6714814814815</v>
      </c>
      <c r="DW26">
        <v>22.36184444444444</v>
      </c>
      <c r="DX26">
        <v>500.0154074074075</v>
      </c>
      <c r="DY26">
        <v>90.56572222222222</v>
      </c>
      <c r="DZ26">
        <v>0.05391255185185185</v>
      </c>
      <c r="EA26">
        <v>29.35211481481481</v>
      </c>
      <c r="EB26">
        <v>29.97391851851852</v>
      </c>
      <c r="EC26">
        <v>999.9000000000001</v>
      </c>
      <c r="ED26">
        <v>0</v>
      </c>
      <c r="EE26">
        <v>0</v>
      </c>
      <c r="EF26">
        <v>9993.219999999999</v>
      </c>
      <c r="EG26">
        <v>0</v>
      </c>
      <c r="EH26">
        <v>11.1431</v>
      </c>
      <c r="EI26">
        <v>16.52641111111111</v>
      </c>
      <c r="EJ26">
        <v>339.8037037037037</v>
      </c>
      <c r="EK26">
        <v>322.5496296296296</v>
      </c>
      <c r="EL26">
        <v>1.048326296296296</v>
      </c>
      <c r="EM26">
        <v>315.6065925925926</v>
      </c>
      <c r="EN26">
        <v>21.52552222222223</v>
      </c>
      <c r="EO26">
        <v>2.044416296296296</v>
      </c>
      <c r="EP26">
        <v>1.949473333333333</v>
      </c>
      <c r="EQ26">
        <v>17.79259259259259</v>
      </c>
      <c r="ER26">
        <v>17.03981111111111</v>
      </c>
      <c r="ES26">
        <v>1999.992592592593</v>
      </c>
      <c r="ET26">
        <v>0.9799946296296294</v>
      </c>
      <c r="EU26">
        <v>0.02000537407407408</v>
      </c>
      <c r="EV26">
        <v>0</v>
      </c>
      <c r="EW26">
        <v>297.0436666666667</v>
      </c>
      <c r="EX26">
        <v>5.000560000000001</v>
      </c>
      <c r="EY26">
        <v>6096.064074074075</v>
      </c>
      <c r="EZ26">
        <v>17294.77037037037</v>
      </c>
      <c r="FA26">
        <v>42.18699999999999</v>
      </c>
      <c r="FB26">
        <v>42.375</v>
      </c>
      <c r="FC26">
        <v>41.93699999999999</v>
      </c>
      <c r="FD26">
        <v>41.44166666666666</v>
      </c>
      <c r="FE26">
        <v>42.81199999999998</v>
      </c>
      <c r="FF26">
        <v>1955.08</v>
      </c>
      <c r="FG26">
        <v>39.9125925925926</v>
      </c>
      <c r="FH26">
        <v>0</v>
      </c>
      <c r="FI26">
        <v>1758987437.4</v>
      </c>
      <c r="FJ26">
        <v>0</v>
      </c>
      <c r="FK26">
        <v>296.97468</v>
      </c>
      <c r="FL26">
        <v>-24.71269227826627</v>
      </c>
      <c r="FM26">
        <v>-497.9207684547233</v>
      </c>
      <c r="FN26">
        <v>6094.785599999999</v>
      </c>
      <c r="FO26">
        <v>15</v>
      </c>
      <c r="FP26">
        <v>0</v>
      </c>
      <c r="FQ26" t="s">
        <v>439</v>
      </c>
      <c r="FR26">
        <v>1747148579.5</v>
      </c>
      <c r="FS26">
        <v>1747148584.5</v>
      </c>
      <c r="FT26">
        <v>0</v>
      </c>
      <c r="FU26">
        <v>0.162</v>
      </c>
      <c r="FV26">
        <v>-0.001</v>
      </c>
      <c r="FW26">
        <v>0.139</v>
      </c>
      <c r="FX26">
        <v>0.058</v>
      </c>
      <c r="FY26">
        <v>420</v>
      </c>
      <c r="FZ26">
        <v>16</v>
      </c>
      <c r="GA26">
        <v>0.19</v>
      </c>
      <c r="GB26">
        <v>0.02</v>
      </c>
      <c r="GC26">
        <v>16.27659024390244</v>
      </c>
      <c r="GD26">
        <v>3.42919233449476</v>
      </c>
      <c r="GE26">
        <v>0.4318013261566856</v>
      </c>
      <c r="GF26">
        <v>0</v>
      </c>
      <c r="GG26">
        <v>298.0511176470588</v>
      </c>
      <c r="GH26">
        <v>-20.52513369097338</v>
      </c>
      <c r="GI26">
        <v>2.043145840936384</v>
      </c>
      <c r="GJ26">
        <v>0</v>
      </c>
      <c r="GK26">
        <v>1.048795365853658</v>
      </c>
      <c r="GL26">
        <v>-0.007395679442510468</v>
      </c>
      <c r="GM26">
        <v>0.003830321961606585</v>
      </c>
      <c r="GN26">
        <v>1</v>
      </c>
      <c r="GO26">
        <v>1</v>
      </c>
      <c r="GP26">
        <v>3</v>
      </c>
      <c r="GQ26" t="s">
        <v>451</v>
      </c>
      <c r="GR26">
        <v>3.12723</v>
      </c>
      <c r="GS26">
        <v>2.73167</v>
      </c>
      <c r="GT26">
        <v>0.0672325</v>
      </c>
      <c r="GU26">
        <v>0.06457</v>
      </c>
      <c r="GV26">
        <v>0.102444</v>
      </c>
      <c r="GW26">
        <v>0.0997094</v>
      </c>
      <c r="GX26">
        <v>27917.7</v>
      </c>
      <c r="GY26">
        <v>27187.3</v>
      </c>
      <c r="GZ26">
        <v>30473.8</v>
      </c>
      <c r="HA26">
        <v>29321.8</v>
      </c>
      <c r="HB26">
        <v>37750</v>
      </c>
      <c r="HC26">
        <v>34724.6</v>
      </c>
      <c r="HD26">
        <v>46620.6</v>
      </c>
      <c r="HE26">
        <v>43561.9</v>
      </c>
      <c r="HF26">
        <v>1.81425</v>
      </c>
      <c r="HG26">
        <v>1.85917</v>
      </c>
      <c r="HH26">
        <v>0.1119</v>
      </c>
      <c r="HI26">
        <v>0</v>
      </c>
      <c r="HJ26">
        <v>28.1633</v>
      </c>
      <c r="HK26">
        <v>999.9</v>
      </c>
      <c r="HL26">
        <v>53.9</v>
      </c>
      <c r="HM26">
        <v>30</v>
      </c>
      <c r="HN26">
        <v>25.3557</v>
      </c>
      <c r="HO26">
        <v>63.0145</v>
      </c>
      <c r="HP26">
        <v>16.5224</v>
      </c>
      <c r="HQ26">
        <v>1</v>
      </c>
      <c r="HR26">
        <v>0.198186</v>
      </c>
      <c r="HS26">
        <v>-0.0316013</v>
      </c>
      <c r="HT26">
        <v>20.2009</v>
      </c>
      <c r="HU26">
        <v>5.22762</v>
      </c>
      <c r="HV26">
        <v>11.974</v>
      </c>
      <c r="HW26">
        <v>4.9703</v>
      </c>
      <c r="HX26">
        <v>3.28978</v>
      </c>
      <c r="HY26">
        <v>9999</v>
      </c>
      <c r="HZ26">
        <v>9999</v>
      </c>
      <c r="IA26">
        <v>9999</v>
      </c>
      <c r="IB26">
        <v>22.2</v>
      </c>
      <c r="IC26">
        <v>4.97297</v>
      </c>
      <c r="ID26">
        <v>1.87729</v>
      </c>
      <c r="IE26">
        <v>1.87537</v>
      </c>
      <c r="IF26">
        <v>1.87815</v>
      </c>
      <c r="IG26">
        <v>1.87485</v>
      </c>
      <c r="IH26">
        <v>1.8785</v>
      </c>
      <c r="II26">
        <v>1.8756</v>
      </c>
      <c r="IJ26">
        <v>1.87672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0.431</v>
      </c>
      <c r="IY26">
        <v>0.212</v>
      </c>
      <c r="IZ26">
        <v>0.000996156149449386</v>
      </c>
      <c r="JA26">
        <v>0.001508328056841608</v>
      </c>
      <c r="JB26">
        <v>-4.279944224615399E-07</v>
      </c>
      <c r="JC26">
        <v>2.026670128534865E-10</v>
      </c>
      <c r="JD26">
        <v>-0.04486732872085866</v>
      </c>
      <c r="JE26">
        <v>-0.001179386599836408</v>
      </c>
      <c r="JF26">
        <v>0.0006983580007418804</v>
      </c>
      <c r="JG26">
        <v>-5.900263066608664E-06</v>
      </c>
      <c r="JH26">
        <v>1</v>
      </c>
      <c r="JI26">
        <v>2117</v>
      </c>
      <c r="JJ26">
        <v>1</v>
      </c>
      <c r="JK26">
        <v>26</v>
      </c>
      <c r="JL26">
        <v>197314.2</v>
      </c>
      <c r="JM26">
        <v>197314.1</v>
      </c>
      <c r="JN26">
        <v>0.806885</v>
      </c>
      <c r="JO26">
        <v>2.52686</v>
      </c>
      <c r="JP26">
        <v>1.39893</v>
      </c>
      <c r="JQ26">
        <v>2.35107</v>
      </c>
      <c r="JR26">
        <v>1.44897</v>
      </c>
      <c r="JS26">
        <v>2.56226</v>
      </c>
      <c r="JT26">
        <v>36.8842</v>
      </c>
      <c r="JU26">
        <v>23.9562</v>
      </c>
      <c r="JV26">
        <v>18</v>
      </c>
      <c r="JW26">
        <v>477.536</v>
      </c>
      <c r="JX26">
        <v>476.154</v>
      </c>
      <c r="JY26">
        <v>27.5799</v>
      </c>
      <c r="JZ26">
        <v>29.7562</v>
      </c>
      <c r="KA26">
        <v>29.9999</v>
      </c>
      <c r="KB26">
        <v>29.4771</v>
      </c>
      <c r="KC26">
        <v>29.5439</v>
      </c>
      <c r="KD26">
        <v>16.1017</v>
      </c>
      <c r="KE26">
        <v>23.8977</v>
      </c>
      <c r="KF26">
        <v>100</v>
      </c>
      <c r="KG26">
        <v>27.5837</v>
      </c>
      <c r="KH26">
        <v>266.303</v>
      </c>
      <c r="KI26">
        <v>21.6092</v>
      </c>
      <c r="KJ26">
        <v>100.748</v>
      </c>
      <c r="KK26">
        <v>100.208</v>
      </c>
    </row>
    <row r="27" spans="1:297">
      <c r="A27">
        <v>11</v>
      </c>
      <c r="B27">
        <v>1758987433.6</v>
      </c>
      <c r="C27">
        <v>50</v>
      </c>
      <c r="D27" t="s">
        <v>464</v>
      </c>
      <c r="E27" t="s">
        <v>465</v>
      </c>
      <c r="F27">
        <v>5</v>
      </c>
      <c r="G27" t="s">
        <v>435</v>
      </c>
      <c r="H27" t="s">
        <v>436</v>
      </c>
      <c r="I27">
        <v>1758987425.814285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291.3952807260063</v>
      </c>
      <c r="AK27">
        <v>300.8768060606059</v>
      </c>
      <c r="AL27">
        <v>-3.27257626108951</v>
      </c>
      <c r="AM27">
        <v>65.24509071788491</v>
      </c>
      <c r="AN27">
        <f>(AP27 - AO27 + DY27*1E3/(8.314*(EA27+273.15)) * AR27/DX27 * AQ27) * DX27/(100*DL27) * 1000/(1000 - AP27)</f>
        <v>0</v>
      </c>
      <c r="AO27">
        <v>21.55380292490307</v>
      </c>
      <c r="AP27">
        <v>22.58783575757575</v>
      </c>
      <c r="AQ27">
        <v>2.568955464468695E-05</v>
      </c>
      <c r="AR27">
        <v>119.8657376750766</v>
      </c>
      <c r="AS27">
        <v>3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2.7</v>
      </c>
      <c r="DM27">
        <v>0.5</v>
      </c>
      <c r="DN27" t="s">
        <v>438</v>
      </c>
      <c r="DO27">
        <v>2</v>
      </c>
      <c r="DP27" t="b">
        <v>1</v>
      </c>
      <c r="DQ27">
        <v>1758987425.814285</v>
      </c>
      <c r="DR27">
        <v>317.2158928571429</v>
      </c>
      <c r="DS27">
        <v>300.4271071428572</v>
      </c>
      <c r="DT27">
        <v>22.575825</v>
      </c>
      <c r="DU27">
        <v>21.53430357142857</v>
      </c>
      <c r="DV27">
        <v>316.7734642857143</v>
      </c>
      <c r="DW27">
        <v>22.36378571428572</v>
      </c>
      <c r="DX27">
        <v>499.9970714285714</v>
      </c>
      <c r="DY27">
        <v>90.56583214285713</v>
      </c>
      <c r="DZ27">
        <v>0.05396118928571429</v>
      </c>
      <c r="EA27">
        <v>29.3528</v>
      </c>
      <c r="EB27">
        <v>29.97683214285714</v>
      </c>
      <c r="EC27">
        <v>999.9000000000002</v>
      </c>
      <c r="ED27">
        <v>0</v>
      </c>
      <c r="EE27">
        <v>0</v>
      </c>
      <c r="EF27">
        <v>9987.656785714285</v>
      </c>
      <c r="EG27">
        <v>0</v>
      </c>
      <c r="EH27">
        <v>11.1431</v>
      </c>
      <c r="EI27">
        <v>16.78868214285714</v>
      </c>
      <c r="EJ27">
        <v>324.5426071428572</v>
      </c>
      <c r="EK27">
        <v>307.0388214285715</v>
      </c>
      <c r="EL27">
        <v>1.04152</v>
      </c>
      <c r="EM27">
        <v>300.4271071428572</v>
      </c>
      <c r="EN27">
        <v>21.53430357142857</v>
      </c>
      <c r="EO27">
        <v>2.044598214285715</v>
      </c>
      <c r="EP27">
        <v>1.950271785714286</v>
      </c>
      <c r="EQ27">
        <v>17.79400357142857</v>
      </c>
      <c r="ER27">
        <v>17.046275</v>
      </c>
      <c r="ES27">
        <v>1999.999642857143</v>
      </c>
      <c r="ET27">
        <v>0.9799963214285715</v>
      </c>
      <c r="EU27">
        <v>0.02000366785714286</v>
      </c>
      <c r="EV27">
        <v>0</v>
      </c>
      <c r="EW27">
        <v>294.8573571428571</v>
      </c>
      <c r="EX27">
        <v>5.000560000000001</v>
      </c>
      <c r="EY27">
        <v>6052.016428571428</v>
      </c>
      <c r="EZ27">
        <v>17294.84642857143</v>
      </c>
      <c r="FA27">
        <v>42.17371428571428</v>
      </c>
      <c r="FB27">
        <v>42.375</v>
      </c>
      <c r="FC27">
        <v>41.93699999999999</v>
      </c>
      <c r="FD27">
        <v>41.44149999999998</v>
      </c>
      <c r="FE27">
        <v>42.81199999999998</v>
      </c>
      <c r="FF27">
        <v>1955.091071428571</v>
      </c>
      <c r="FG27">
        <v>39.90857142857143</v>
      </c>
      <c r="FH27">
        <v>0</v>
      </c>
      <c r="FI27">
        <v>1758987442.8</v>
      </c>
      <c r="FJ27">
        <v>0</v>
      </c>
      <c r="FK27">
        <v>294.5975</v>
      </c>
      <c r="FL27">
        <v>-30.95852994363096</v>
      </c>
      <c r="FM27">
        <v>-636.1890602280301</v>
      </c>
      <c r="FN27">
        <v>6046.458076923077</v>
      </c>
      <c r="FO27">
        <v>15</v>
      </c>
      <c r="FP27">
        <v>0</v>
      </c>
      <c r="FQ27" t="s">
        <v>439</v>
      </c>
      <c r="FR27">
        <v>1747148579.5</v>
      </c>
      <c r="FS27">
        <v>1747148584.5</v>
      </c>
      <c r="FT27">
        <v>0</v>
      </c>
      <c r="FU27">
        <v>0.162</v>
      </c>
      <c r="FV27">
        <v>-0.001</v>
      </c>
      <c r="FW27">
        <v>0.139</v>
      </c>
      <c r="FX27">
        <v>0.058</v>
      </c>
      <c r="FY27">
        <v>420</v>
      </c>
      <c r="FZ27">
        <v>16</v>
      </c>
      <c r="GA27">
        <v>0.19</v>
      </c>
      <c r="GB27">
        <v>0.02</v>
      </c>
      <c r="GC27">
        <v>16.7215325</v>
      </c>
      <c r="GD27">
        <v>3.418821388367699</v>
      </c>
      <c r="GE27">
        <v>0.4085026581232364</v>
      </c>
      <c r="GF27">
        <v>0</v>
      </c>
      <c r="GG27">
        <v>295.885205882353</v>
      </c>
      <c r="GH27">
        <v>-27.27616502810499</v>
      </c>
      <c r="GI27">
        <v>2.708044777406016</v>
      </c>
      <c r="GJ27">
        <v>0</v>
      </c>
      <c r="GK27">
        <v>1.0436405</v>
      </c>
      <c r="GL27">
        <v>-0.08463196998124263</v>
      </c>
      <c r="GM27">
        <v>0.009939578449310631</v>
      </c>
      <c r="GN27">
        <v>1</v>
      </c>
      <c r="GO27">
        <v>1</v>
      </c>
      <c r="GP27">
        <v>3</v>
      </c>
      <c r="GQ27" t="s">
        <v>451</v>
      </c>
      <c r="GR27">
        <v>3.12724</v>
      </c>
      <c r="GS27">
        <v>2.73155</v>
      </c>
      <c r="GT27">
        <v>0.064386</v>
      </c>
      <c r="GU27">
        <v>0.0615218</v>
      </c>
      <c r="GV27">
        <v>0.102491</v>
      </c>
      <c r="GW27">
        <v>0.0997319</v>
      </c>
      <c r="GX27">
        <v>28003.3</v>
      </c>
      <c r="GY27">
        <v>27275.8</v>
      </c>
      <c r="GZ27">
        <v>30474.2</v>
      </c>
      <c r="HA27">
        <v>29321.7</v>
      </c>
      <c r="HB27">
        <v>37748.4</v>
      </c>
      <c r="HC27">
        <v>34723.6</v>
      </c>
      <c r="HD27">
        <v>46621.4</v>
      </c>
      <c r="HE27">
        <v>43562</v>
      </c>
      <c r="HF27">
        <v>1.81457</v>
      </c>
      <c r="HG27">
        <v>1.85893</v>
      </c>
      <c r="HH27">
        <v>0.110932</v>
      </c>
      <c r="HI27">
        <v>0</v>
      </c>
      <c r="HJ27">
        <v>28.1598</v>
      </c>
      <c r="HK27">
        <v>999.9</v>
      </c>
      <c r="HL27">
        <v>53.9</v>
      </c>
      <c r="HM27">
        <v>30</v>
      </c>
      <c r="HN27">
        <v>25.3565</v>
      </c>
      <c r="HO27">
        <v>63.4745</v>
      </c>
      <c r="HP27">
        <v>16.6707</v>
      </c>
      <c r="HQ27">
        <v>1</v>
      </c>
      <c r="HR27">
        <v>0.198219</v>
      </c>
      <c r="HS27">
        <v>-0.0332898</v>
      </c>
      <c r="HT27">
        <v>20.2008</v>
      </c>
      <c r="HU27">
        <v>5.22687</v>
      </c>
      <c r="HV27">
        <v>11.974</v>
      </c>
      <c r="HW27">
        <v>4.9702</v>
      </c>
      <c r="HX27">
        <v>3.28963</v>
      </c>
      <c r="HY27">
        <v>9999</v>
      </c>
      <c r="HZ27">
        <v>9999</v>
      </c>
      <c r="IA27">
        <v>9999</v>
      </c>
      <c r="IB27">
        <v>22.2</v>
      </c>
      <c r="IC27">
        <v>4.97296</v>
      </c>
      <c r="ID27">
        <v>1.87729</v>
      </c>
      <c r="IE27">
        <v>1.87533</v>
      </c>
      <c r="IF27">
        <v>1.87812</v>
      </c>
      <c r="IG27">
        <v>1.87485</v>
      </c>
      <c r="IH27">
        <v>1.87848</v>
      </c>
      <c r="II27">
        <v>1.87558</v>
      </c>
      <c r="IJ27">
        <v>1.87672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0.41</v>
      </c>
      <c r="IY27">
        <v>0.2123</v>
      </c>
      <c r="IZ27">
        <v>0.000996156149449386</v>
      </c>
      <c r="JA27">
        <v>0.001508328056841608</v>
      </c>
      <c r="JB27">
        <v>-4.279944224615399E-07</v>
      </c>
      <c r="JC27">
        <v>2.026670128534865E-10</v>
      </c>
      <c r="JD27">
        <v>-0.04486732872085866</v>
      </c>
      <c r="JE27">
        <v>-0.001179386599836408</v>
      </c>
      <c r="JF27">
        <v>0.0006983580007418804</v>
      </c>
      <c r="JG27">
        <v>-5.900263066608664E-06</v>
      </c>
      <c r="JH27">
        <v>1</v>
      </c>
      <c r="JI27">
        <v>2117</v>
      </c>
      <c r="JJ27">
        <v>1</v>
      </c>
      <c r="JK27">
        <v>26</v>
      </c>
      <c r="JL27">
        <v>197314.2</v>
      </c>
      <c r="JM27">
        <v>197314.2</v>
      </c>
      <c r="JN27">
        <v>0.7702639999999999</v>
      </c>
      <c r="JO27">
        <v>2.55493</v>
      </c>
      <c r="JP27">
        <v>1.39893</v>
      </c>
      <c r="JQ27">
        <v>2.35229</v>
      </c>
      <c r="JR27">
        <v>1.44897</v>
      </c>
      <c r="JS27">
        <v>2.58423</v>
      </c>
      <c r="JT27">
        <v>36.908</v>
      </c>
      <c r="JU27">
        <v>23.9737</v>
      </c>
      <c r="JV27">
        <v>18</v>
      </c>
      <c r="JW27">
        <v>477.7</v>
      </c>
      <c r="JX27">
        <v>475.968</v>
      </c>
      <c r="JY27">
        <v>27.5966</v>
      </c>
      <c r="JZ27">
        <v>29.7536</v>
      </c>
      <c r="KA27">
        <v>29.9999</v>
      </c>
      <c r="KB27">
        <v>29.4748</v>
      </c>
      <c r="KC27">
        <v>29.5413</v>
      </c>
      <c r="KD27">
        <v>15.3973</v>
      </c>
      <c r="KE27">
        <v>23.8977</v>
      </c>
      <c r="KF27">
        <v>100</v>
      </c>
      <c r="KG27">
        <v>27.5985</v>
      </c>
      <c r="KH27">
        <v>252.946</v>
      </c>
      <c r="KI27">
        <v>21.604</v>
      </c>
      <c r="KJ27">
        <v>100.75</v>
      </c>
      <c r="KK27">
        <v>100.208</v>
      </c>
    </row>
    <row r="28" spans="1:297">
      <c r="A28">
        <v>12</v>
      </c>
      <c r="B28">
        <v>1758987438.6</v>
      </c>
      <c r="C28">
        <v>55</v>
      </c>
      <c r="D28" t="s">
        <v>466</v>
      </c>
      <c r="E28" t="s">
        <v>467</v>
      </c>
      <c r="F28">
        <v>5</v>
      </c>
      <c r="G28" t="s">
        <v>435</v>
      </c>
      <c r="H28" t="s">
        <v>436</v>
      </c>
      <c r="I28">
        <v>1758987431.1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274.4990472462085</v>
      </c>
      <c r="AK28">
        <v>284.3506909090908</v>
      </c>
      <c r="AL28">
        <v>-3.306232564368963</v>
      </c>
      <c r="AM28">
        <v>65.24509071788491</v>
      </c>
      <c r="AN28">
        <f>(AP28 - AO28 + DY28*1E3/(8.314*(EA28+273.15)) * AR28/DX28 * AQ28) * DX28/(100*DL28) * 1000/(1000 - AP28)</f>
        <v>0</v>
      </c>
      <c r="AO28">
        <v>21.55098520297898</v>
      </c>
      <c r="AP28">
        <v>22.59488909090909</v>
      </c>
      <c r="AQ28">
        <v>1.397229039420604E-05</v>
      </c>
      <c r="AR28">
        <v>119.8657376750766</v>
      </c>
      <c r="AS28">
        <v>3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2.7</v>
      </c>
      <c r="DM28">
        <v>0.5</v>
      </c>
      <c r="DN28" t="s">
        <v>438</v>
      </c>
      <c r="DO28">
        <v>2</v>
      </c>
      <c r="DP28" t="b">
        <v>1</v>
      </c>
      <c r="DQ28">
        <v>1758987431.1</v>
      </c>
      <c r="DR28">
        <v>300.4234074074074</v>
      </c>
      <c r="DS28">
        <v>283.1121851851852</v>
      </c>
      <c r="DT28">
        <v>22.58198518518518</v>
      </c>
      <c r="DU28">
        <v>21.54465925925925</v>
      </c>
      <c r="DV28">
        <v>300.0028518518519</v>
      </c>
      <c r="DW28">
        <v>22.36982222222222</v>
      </c>
      <c r="DX28">
        <v>499.9920370370369</v>
      </c>
      <c r="DY28">
        <v>90.56578148148147</v>
      </c>
      <c r="DZ28">
        <v>0.05406889259259259</v>
      </c>
      <c r="EA28">
        <v>29.35472222222222</v>
      </c>
      <c r="EB28">
        <v>29.9750962962963</v>
      </c>
      <c r="EC28">
        <v>999.9000000000001</v>
      </c>
      <c r="ED28">
        <v>0</v>
      </c>
      <c r="EE28">
        <v>0</v>
      </c>
      <c r="EF28">
        <v>9990.416666666666</v>
      </c>
      <c r="EG28">
        <v>0</v>
      </c>
      <c r="EH28">
        <v>11.1431</v>
      </c>
      <c r="EI28">
        <v>17.31121111111111</v>
      </c>
      <c r="EJ28">
        <v>307.3642222222222</v>
      </c>
      <c r="EK28">
        <v>289.3459259259259</v>
      </c>
      <c r="EL28">
        <v>1.037318518518519</v>
      </c>
      <c r="EM28">
        <v>283.1121851851852</v>
      </c>
      <c r="EN28">
        <v>21.54465925925925</v>
      </c>
      <c r="EO28">
        <v>2.045155185185185</v>
      </c>
      <c r="EP28">
        <v>1.951208888888889</v>
      </c>
      <c r="EQ28">
        <v>17.79832592592593</v>
      </c>
      <c r="ER28">
        <v>17.05386666666666</v>
      </c>
      <c r="ES28">
        <v>1999.981111111112</v>
      </c>
      <c r="ET28">
        <v>0.979996296296296</v>
      </c>
      <c r="EU28">
        <v>0.02000367777777778</v>
      </c>
      <c r="EV28">
        <v>0</v>
      </c>
      <c r="EW28">
        <v>292.010037037037</v>
      </c>
      <c r="EX28">
        <v>5.000560000000001</v>
      </c>
      <c r="EY28">
        <v>5992.655185185186</v>
      </c>
      <c r="EZ28">
        <v>17294.68888888889</v>
      </c>
      <c r="FA28">
        <v>42.16403703703703</v>
      </c>
      <c r="FB28">
        <v>42.375</v>
      </c>
      <c r="FC28">
        <v>41.93699999999999</v>
      </c>
      <c r="FD28">
        <v>41.44166666666666</v>
      </c>
      <c r="FE28">
        <v>42.81199999999998</v>
      </c>
      <c r="FF28">
        <v>1955.072962962962</v>
      </c>
      <c r="FG28">
        <v>39.90814814814816</v>
      </c>
      <c r="FH28">
        <v>0</v>
      </c>
      <c r="FI28">
        <v>1758987447.6</v>
      </c>
      <c r="FJ28">
        <v>0</v>
      </c>
      <c r="FK28">
        <v>291.9231153846154</v>
      </c>
      <c r="FL28">
        <v>-36.69165811487512</v>
      </c>
      <c r="FM28">
        <v>-743.5292307400297</v>
      </c>
      <c r="FN28">
        <v>5991.398076923077</v>
      </c>
      <c r="FO28">
        <v>15</v>
      </c>
      <c r="FP28">
        <v>0</v>
      </c>
      <c r="FQ28" t="s">
        <v>439</v>
      </c>
      <c r="FR28">
        <v>1747148579.5</v>
      </c>
      <c r="FS28">
        <v>1747148584.5</v>
      </c>
      <c r="FT28">
        <v>0</v>
      </c>
      <c r="FU28">
        <v>0.162</v>
      </c>
      <c r="FV28">
        <v>-0.001</v>
      </c>
      <c r="FW28">
        <v>0.139</v>
      </c>
      <c r="FX28">
        <v>0.058</v>
      </c>
      <c r="FY28">
        <v>420</v>
      </c>
      <c r="FZ28">
        <v>16</v>
      </c>
      <c r="GA28">
        <v>0.19</v>
      </c>
      <c r="GB28">
        <v>0.02</v>
      </c>
      <c r="GC28">
        <v>16.98808292682927</v>
      </c>
      <c r="GD28">
        <v>5.698988153310111</v>
      </c>
      <c r="GE28">
        <v>0.5789186192871042</v>
      </c>
      <c r="GF28">
        <v>0</v>
      </c>
      <c r="GG28">
        <v>293.8264117647059</v>
      </c>
      <c r="GH28">
        <v>-31.87559967051208</v>
      </c>
      <c r="GI28">
        <v>3.150057740998774</v>
      </c>
      <c r="GJ28">
        <v>0</v>
      </c>
      <c r="GK28">
        <v>1.041370243902439</v>
      </c>
      <c r="GL28">
        <v>-0.06526515679442633</v>
      </c>
      <c r="GM28">
        <v>0.009450980975746721</v>
      </c>
      <c r="GN28">
        <v>1</v>
      </c>
      <c r="GO28">
        <v>1</v>
      </c>
      <c r="GP28">
        <v>3</v>
      </c>
      <c r="GQ28" t="s">
        <v>451</v>
      </c>
      <c r="GR28">
        <v>3.1275</v>
      </c>
      <c r="GS28">
        <v>2.7322</v>
      </c>
      <c r="GT28">
        <v>0.0614445</v>
      </c>
      <c r="GU28">
        <v>0.0584055</v>
      </c>
      <c r="GV28">
        <v>0.102519</v>
      </c>
      <c r="GW28">
        <v>0.09972399999999999</v>
      </c>
      <c r="GX28">
        <v>28091.2</v>
      </c>
      <c r="GY28">
        <v>27366.6</v>
      </c>
      <c r="GZ28">
        <v>30474.1</v>
      </c>
      <c r="HA28">
        <v>29322</v>
      </c>
      <c r="HB28">
        <v>37746.8</v>
      </c>
      <c r="HC28">
        <v>34724.1</v>
      </c>
      <c r="HD28">
        <v>46621.1</v>
      </c>
      <c r="HE28">
        <v>43562.4</v>
      </c>
      <c r="HF28">
        <v>1.81478</v>
      </c>
      <c r="HG28">
        <v>1.85858</v>
      </c>
      <c r="HH28">
        <v>0.111505</v>
      </c>
      <c r="HI28">
        <v>0</v>
      </c>
      <c r="HJ28">
        <v>28.1574</v>
      </c>
      <c r="HK28">
        <v>999.9</v>
      </c>
      <c r="HL28">
        <v>53.9</v>
      </c>
      <c r="HM28">
        <v>30</v>
      </c>
      <c r="HN28">
        <v>25.3551</v>
      </c>
      <c r="HO28">
        <v>63.0645</v>
      </c>
      <c r="HP28">
        <v>16.4343</v>
      </c>
      <c r="HQ28">
        <v>1</v>
      </c>
      <c r="HR28">
        <v>0.198194</v>
      </c>
      <c r="HS28">
        <v>-0.0429466</v>
      </c>
      <c r="HT28">
        <v>20.2007</v>
      </c>
      <c r="HU28">
        <v>5.22642</v>
      </c>
      <c r="HV28">
        <v>11.974</v>
      </c>
      <c r="HW28">
        <v>4.9697</v>
      </c>
      <c r="HX28">
        <v>3.2896</v>
      </c>
      <c r="HY28">
        <v>9999</v>
      </c>
      <c r="HZ28">
        <v>9999</v>
      </c>
      <c r="IA28">
        <v>9999</v>
      </c>
      <c r="IB28">
        <v>22.2</v>
      </c>
      <c r="IC28">
        <v>4.97299</v>
      </c>
      <c r="ID28">
        <v>1.87728</v>
      </c>
      <c r="IE28">
        <v>1.87536</v>
      </c>
      <c r="IF28">
        <v>1.87814</v>
      </c>
      <c r="IG28">
        <v>1.87485</v>
      </c>
      <c r="IH28">
        <v>1.87849</v>
      </c>
      <c r="II28">
        <v>1.87559</v>
      </c>
      <c r="IJ28">
        <v>1.8767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0.388</v>
      </c>
      <c r="IY28">
        <v>0.2124</v>
      </c>
      <c r="IZ28">
        <v>0.000996156149449386</v>
      </c>
      <c r="JA28">
        <v>0.001508328056841608</v>
      </c>
      <c r="JB28">
        <v>-4.279944224615399E-07</v>
      </c>
      <c r="JC28">
        <v>2.026670128534865E-10</v>
      </c>
      <c r="JD28">
        <v>-0.04486732872085866</v>
      </c>
      <c r="JE28">
        <v>-0.001179386599836408</v>
      </c>
      <c r="JF28">
        <v>0.0006983580007418804</v>
      </c>
      <c r="JG28">
        <v>-5.900263066608664E-06</v>
      </c>
      <c r="JH28">
        <v>1</v>
      </c>
      <c r="JI28">
        <v>2117</v>
      </c>
      <c r="JJ28">
        <v>1</v>
      </c>
      <c r="JK28">
        <v>26</v>
      </c>
      <c r="JL28">
        <v>197314.3</v>
      </c>
      <c r="JM28">
        <v>197314.2</v>
      </c>
      <c r="JN28">
        <v>0.731201</v>
      </c>
      <c r="JO28">
        <v>2.58545</v>
      </c>
      <c r="JP28">
        <v>1.39893</v>
      </c>
      <c r="JQ28">
        <v>2.35107</v>
      </c>
      <c r="JR28">
        <v>1.44897</v>
      </c>
      <c r="JS28">
        <v>2.56958</v>
      </c>
      <c r="JT28">
        <v>36.908</v>
      </c>
      <c r="JU28">
        <v>23.9649</v>
      </c>
      <c r="JV28">
        <v>18</v>
      </c>
      <c r="JW28">
        <v>477.793</v>
      </c>
      <c r="JX28">
        <v>475.716</v>
      </c>
      <c r="JY28">
        <v>27.6126</v>
      </c>
      <c r="JZ28">
        <v>29.7511</v>
      </c>
      <c r="KA28">
        <v>29.9999</v>
      </c>
      <c r="KB28">
        <v>29.4723</v>
      </c>
      <c r="KC28">
        <v>29.5388</v>
      </c>
      <c r="KD28">
        <v>14.6131</v>
      </c>
      <c r="KE28">
        <v>23.8977</v>
      </c>
      <c r="KF28">
        <v>100</v>
      </c>
      <c r="KG28">
        <v>27.6143</v>
      </c>
      <c r="KH28">
        <v>232.896</v>
      </c>
      <c r="KI28">
        <v>21.6021</v>
      </c>
      <c r="KJ28">
        <v>100.749</v>
      </c>
      <c r="KK28">
        <v>100.209</v>
      </c>
    </row>
    <row r="29" spans="1:297">
      <c r="A29">
        <v>13</v>
      </c>
      <c r="B29">
        <v>1758987443.6</v>
      </c>
      <c r="C29">
        <v>60</v>
      </c>
      <c r="D29" t="s">
        <v>468</v>
      </c>
      <c r="E29" t="s">
        <v>469</v>
      </c>
      <c r="F29">
        <v>5</v>
      </c>
      <c r="G29" t="s">
        <v>435</v>
      </c>
      <c r="H29" t="s">
        <v>436</v>
      </c>
      <c r="I29">
        <v>1758987435.814285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257.5100258091913</v>
      </c>
      <c r="AK29">
        <v>267.7295757575758</v>
      </c>
      <c r="AL29">
        <v>-3.324820232031883</v>
      </c>
      <c r="AM29">
        <v>65.24509071788491</v>
      </c>
      <c r="AN29">
        <f>(AP29 - AO29 + DY29*1E3/(8.314*(EA29+273.15)) * AR29/DX29 * AQ29) * DX29/(100*DL29) * 1000/(1000 - AP29)</f>
        <v>0</v>
      </c>
      <c r="AO29">
        <v>21.54857427087443</v>
      </c>
      <c r="AP29">
        <v>22.60439151515152</v>
      </c>
      <c r="AQ29">
        <v>1.279950571753241E-05</v>
      </c>
      <c r="AR29">
        <v>119.8657376750766</v>
      </c>
      <c r="AS29">
        <v>3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2.7</v>
      </c>
      <c r="DM29">
        <v>0.5</v>
      </c>
      <c r="DN29" t="s">
        <v>438</v>
      </c>
      <c r="DO29">
        <v>2</v>
      </c>
      <c r="DP29" t="b">
        <v>1</v>
      </c>
      <c r="DQ29">
        <v>1758987435.814285</v>
      </c>
      <c r="DR29">
        <v>285.2741428571428</v>
      </c>
      <c r="DS29">
        <v>267.50925</v>
      </c>
      <c r="DT29">
        <v>22.59097142857143</v>
      </c>
      <c r="DU29">
        <v>21.55088928571429</v>
      </c>
      <c r="DV29">
        <v>284.8735714285714</v>
      </c>
      <c r="DW29">
        <v>22.37861785714285</v>
      </c>
      <c r="DX29">
        <v>499.9998928571428</v>
      </c>
      <c r="DY29">
        <v>90.56614642857143</v>
      </c>
      <c r="DZ29">
        <v>0.05406053571428571</v>
      </c>
      <c r="EA29">
        <v>29.35818571428572</v>
      </c>
      <c r="EB29">
        <v>29.978825</v>
      </c>
      <c r="EC29">
        <v>999.9000000000002</v>
      </c>
      <c r="ED29">
        <v>0</v>
      </c>
      <c r="EE29">
        <v>0</v>
      </c>
      <c r="EF29">
        <v>9997.676785714286</v>
      </c>
      <c r="EG29">
        <v>0</v>
      </c>
      <c r="EH29">
        <v>11.1431</v>
      </c>
      <c r="EI29">
        <v>17.76499285714285</v>
      </c>
      <c r="EJ29">
        <v>291.8676428571429</v>
      </c>
      <c r="EK29">
        <v>273.4012857142857</v>
      </c>
      <c r="EL29">
        <v>1.040076785714286</v>
      </c>
      <c r="EM29">
        <v>267.50925</v>
      </c>
      <c r="EN29">
        <v>21.55088928571429</v>
      </c>
      <c r="EO29">
        <v>2.045976785714286</v>
      </c>
      <c r="EP29">
        <v>1.951781428571429</v>
      </c>
      <c r="EQ29">
        <v>17.80471428571428</v>
      </c>
      <c r="ER29">
        <v>17.05849642857143</v>
      </c>
      <c r="ES29">
        <v>1999.984285714286</v>
      </c>
      <c r="ET29">
        <v>0.9799985000000001</v>
      </c>
      <c r="EU29">
        <v>0.02000144642857143</v>
      </c>
      <c r="EV29">
        <v>0</v>
      </c>
      <c r="EW29">
        <v>288.9661071428571</v>
      </c>
      <c r="EX29">
        <v>5.000560000000001</v>
      </c>
      <c r="EY29">
        <v>5931.323214285715</v>
      </c>
      <c r="EZ29">
        <v>17294.73571428571</v>
      </c>
      <c r="FA29">
        <v>42.14492857142857</v>
      </c>
      <c r="FB29">
        <v>42.375</v>
      </c>
      <c r="FC29">
        <v>41.93699999999999</v>
      </c>
      <c r="FD29">
        <v>41.43699999999999</v>
      </c>
      <c r="FE29">
        <v>42.80314285714284</v>
      </c>
      <c r="FF29">
        <v>1955.081428571428</v>
      </c>
      <c r="FG29">
        <v>39.90285714285715</v>
      </c>
      <c r="FH29">
        <v>0</v>
      </c>
      <c r="FI29">
        <v>1758987452.4</v>
      </c>
      <c r="FJ29">
        <v>0</v>
      </c>
      <c r="FK29">
        <v>288.8305384615385</v>
      </c>
      <c r="FL29">
        <v>-40.98119657648591</v>
      </c>
      <c r="FM29">
        <v>-822.9825642019479</v>
      </c>
      <c r="FN29">
        <v>5929.005384615385</v>
      </c>
      <c r="FO29">
        <v>15</v>
      </c>
      <c r="FP29">
        <v>0</v>
      </c>
      <c r="FQ29" t="s">
        <v>439</v>
      </c>
      <c r="FR29">
        <v>1747148579.5</v>
      </c>
      <c r="FS29">
        <v>1747148584.5</v>
      </c>
      <c r="FT29">
        <v>0</v>
      </c>
      <c r="FU29">
        <v>0.162</v>
      </c>
      <c r="FV29">
        <v>-0.001</v>
      </c>
      <c r="FW29">
        <v>0.139</v>
      </c>
      <c r="FX29">
        <v>0.058</v>
      </c>
      <c r="FY29">
        <v>420</v>
      </c>
      <c r="FZ29">
        <v>16</v>
      </c>
      <c r="GA29">
        <v>0.19</v>
      </c>
      <c r="GB29">
        <v>0.02</v>
      </c>
      <c r="GC29">
        <v>17.5052975</v>
      </c>
      <c r="GD29">
        <v>5.829373733583437</v>
      </c>
      <c r="GE29">
        <v>0.5681074565993215</v>
      </c>
      <c r="GF29">
        <v>0</v>
      </c>
      <c r="GG29">
        <v>290.6820294117647</v>
      </c>
      <c r="GH29">
        <v>-38.16084033345373</v>
      </c>
      <c r="GI29">
        <v>3.759227216309334</v>
      </c>
      <c r="GJ29">
        <v>0</v>
      </c>
      <c r="GK29">
        <v>1.04087275</v>
      </c>
      <c r="GL29">
        <v>0.04067043151969708</v>
      </c>
      <c r="GM29">
        <v>0.00935964181673102</v>
      </c>
      <c r="GN29">
        <v>1</v>
      </c>
      <c r="GO29">
        <v>1</v>
      </c>
      <c r="GP29">
        <v>3</v>
      </c>
      <c r="GQ29" t="s">
        <v>451</v>
      </c>
      <c r="GR29">
        <v>3.12716</v>
      </c>
      <c r="GS29">
        <v>2.73169</v>
      </c>
      <c r="GT29">
        <v>0.058424</v>
      </c>
      <c r="GU29">
        <v>0.0552491</v>
      </c>
      <c r="GV29">
        <v>0.102545</v>
      </c>
      <c r="GW29">
        <v>0.099717</v>
      </c>
      <c r="GX29">
        <v>28181.7</v>
      </c>
      <c r="GY29">
        <v>27457.8</v>
      </c>
      <c r="GZ29">
        <v>30474.2</v>
      </c>
      <c r="HA29">
        <v>29321.4</v>
      </c>
      <c r="HB29">
        <v>37745.8</v>
      </c>
      <c r="HC29">
        <v>34723.1</v>
      </c>
      <c r="HD29">
        <v>46621.5</v>
      </c>
      <c r="HE29">
        <v>43561.1</v>
      </c>
      <c r="HF29">
        <v>1.81472</v>
      </c>
      <c r="HG29">
        <v>1.85888</v>
      </c>
      <c r="HH29">
        <v>0.112243</v>
      </c>
      <c r="HI29">
        <v>0</v>
      </c>
      <c r="HJ29">
        <v>28.1556</v>
      </c>
      <c r="HK29">
        <v>999.9</v>
      </c>
      <c r="HL29">
        <v>53.9</v>
      </c>
      <c r="HM29">
        <v>30</v>
      </c>
      <c r="HN29">
        <v>25.3584</v>
      </c>
      <c r="HO29">
        <v>63.5545</v>
      </c>
      <c r="HP29">
        <v>16.7348</v>
      </c>
      <c r="HQ29">
        <v>1</v>
      </c>
      <c r="HR29">
        <v>0.197818</v>
      </c>
      <c r="HS29">
        <v>-0.0697113</v>
      </c>
      <c r="HT29">
        <v>20.2007</v>
      </c>
      <c r="HU29">
        <v>5.22702</v>
      </c>
      <c r="HV29">
        <v>11.974</v>
      </c>
      <c r="HW29">
        <v>4.97015</v>
      </c>
      <c r="HX29">
        <v>3.28975</v>
      </c>
      <c r="HY29">
        <v>9999</v>
      </c>
      <c r="HZ29">
        <v>9999</v>
      </c>
      <c r="IA29">
        <v>9999</v>
      </c>
      <c r="IB29">
        <v>22.2</v>
      </c>
      <c r="IC29">
        <v>4.97296</v>
      </c>
      <c r="ID29">
        <v>1.87726</v>
      </c>
      <c r="IE29">
        <v>1.87532</v>
      </c>
      <c r="IF29">
        <v>1.87808</v>
      </c>
      <c r="IG29">
        <v>1.87483</v>
      </c>
      <c r="IH29">
        <v>1.87848</v>
      </c>
      <c r="II29">
        <v>1.87553</v>
      </c>
      <c r="IJ29">
        <v>1.87668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0.367</v>
      </c>
      <c r="IY29">
        <v>0.2126</v>
      </c>
      <c r="IZ29">
        <v>0.000996156149449386</v>
      </c>
      <c r="JA29">
        <v>0.001508328056841608</v>
      </c>
      <c r="JB29">
        <v>-4.279944224615399E-07</v>
      </c>
      <c r="JC29">
        <v>2.026670128534865E-10</v>
      </c>
      <c r="JD29">
        <v>-0.04486732872085866</v>
      </c>
      <c r="JE29">
        <v>-0.001179386599836408</v>
      </c>
      <c r="JF29">
        <v>0.0006983580007418804</v>
      </c>
      <c r="JG29">
        <v>-5.900263066608664E-06</v>
      </c>
      <c r="JH29">
        <v>1</v>
      </c>
      <c r="JI29">
        <v>2117</v>
      </c>
      <c r="JJ29">
        <v>1</v>
      </c>
      <c r="JK29">
        <v>26</v>
      </c>
      <c r="JL29">
        <v>197314.4</v>
      </c>
      <c r="JM29">
        <v>197314.3</v>
      </c>
      <c r="JN29">
        <v>0.69458</v>
      </c>
      <c r="JO29">
        <v>2.54639</v>
      </c>
      <c r="JP29">
        <v>1.39893</v>
      </c>
      <c r="JQ29">
        <v>2.35229</v>
      </c>
      <c r="JR29">
        <v>1.44897</v>
      </c>
      <c r="JS29">
        <v>2.55249</v>
      </c>
      <c r="JT29">
        <v>36.908</v>
      </c>
      <c r="JU29">
        <v>23.9737</v>
      </c>
      <c r="JV29">
        <v>18</v>
      </c>
      <c r="JW29">
        <v>477.752</v>
      </c>
      <c r="JX29">
        <v>475.899</v>
      </c>
      <c r="JY29">
        <v>27.6314</v>
      </c>
      <c r="JZ29">
        <v>29.7487</v>
      </c>
      <c r="KA29">
        <v>29.9999</v>
      </c>
      <c r="KB29">
        <v>29.4701</v>
      </c>
      <c r="KC29">
        <v>29.5368</v>
      </c>
      <c r="KD29">
        <v>13.89</v>
      </c>
      <c r="KE29">
        <v>23.8977</v>
      </c>
      <c r="KF29">
        <v>100</v>
      </c>
      <c r="KG29">
        <v>27.6353</v>
      </c>
      <c r="KH29">
        <v>219.453</v>
      </c>
      <c r="KI29">
        <v>21.6021</v>
      </c>
      <c r="KJ29">
        <v>100.75</v>
      </c>
      <c r="KK29">
        <v>100.206</v>
      </c>
    </row>
    <row r="30" spans="1:297">
      <c r="A30">
        <v>14</v>
      </c>
      <c r="B30">
        <v>1758987448.6</v>
      </c>
      <c r="C30">
        <v>65</v>
      </c>
      <c r="D30" t="s">
        <v>470</v>
      </c>
      <c r="E30" t="s">
        <v>471</v>
      </c>
      <c r="F30">
        <v>5</v>
      </c>
      <c r="G30" t="s">
        <v>435</v>
      </c>
      <c r="H30" t="s">
        <v>436</v>
      </c>
      <c r="I30">
        <v>1758987441.1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240.6874925761888</v>
      </c>
      <c r="AK30">
        <v>251.2129454545455</v>
      </c>
      <c r="AL30">
        <v>-3.30236898949037</v>
      </c>
      <c r="AM30">
        <v>65.24509071788491</v>
      </c>
      <c r="AN30">
        <f>(AP30 - AO30 + DY30*1E3/(8.314*(EA30+273.15)) * AR30/DX30 * AQ30) * DX30/(100*DL30) * 1000/(1000 - AP30)</f>
        <v>0</v>
      </c>
      <c r="AO30">
        <v>21.54607876830723</v>
      </c>
      <c r="AP30">
        <v>22.60892060606059</v>
      </c>
      <c r="AQ30">
        <v>8.526056501787162E-06</v>
      </c>
      <c r="AR30">
        <v>119.8657376750766</v>
      </c>
      <c r="AS30">
        <v>3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2.7</v>
      </c>
      <c r="DM30">
        <v>0.5</v>
      </c>
      <c r="DN30" t="s">
        <v>438</v>
      </c>
      <c r="DO30">
        <v>2</v>
      </c>
      <c r="DP30" t="b">
        <v>1</v>
      </c>
      <c r="DQ30">
        <v>1758987441.1</v>
      </c>
      <c r="DR30">
        <v>268.1834444444444</v>
      </c>
      <c r="DS30">
        <v>250.0307777777778</v>
      </c>
      <c r="DT30">
        <v>22.6</v>
      </c>
      <c r="DU30">
        <v>21.5490962962963</v>
      </c>
      <c r="DV30">
        <v>267.8054814814815</v>
      </c>
      <c r="DW30">
        <v>22.38745185185185</v>
      </c>
      <c r="DX30">
        <v>499.9819999999999</v>
      </c>
      <c r="DY30">
        <v>90.56682222222223</v>
      </c>
      <c r="DZ30">
        <v>0.05417153703703703</v>
      </c>
      <c r="EA30">
        <v>29.36337407407407</v>
      </c>
      <c r="EB30">
        <v>29.97937407407407</v>
      </c>
      <c r="EC30">
        <v>999.9000000000001</v>
      </c>
      <c r="ED30">
        <v>0</v>
      </c>
      <c r="EE30">
        <v>0</v>
      </c>
      <c r="EF30">
        <v>9999.162962962964</v>
      </c>
      <c r="EG30">
        <v>0</v>
      </c>
      <c r="EH30">
        <v>11.1431</v>
      </c>
      <c r="EI30">
        <v>18.15275925925926</v>
      </c>
      <c r="EJ30">
        <v>274.3845185185185</v>
      </c>
      <c r="EK30">
        <v>255.5374074074074</v>
      </c>
      <c r="EL30">
        <v>1.050895925925926</v>
      </c>
      <c r="EM30">
        <v>250.0307777777778</v>
      </c>
      <c r="EN30">
        <v>21.5490962962963</v>
      </c>
      <c r="EO30">
        <v>2.046809259259259</v>
      </c>
      <c r="EP30">
        <v>1.951632962962963</v>
      </c>
      <c r="EQ30">
        <v>17.81116666666667</v>
      </c>
      <c r="ER30">
        <v>17.0573</v>
      </c>
      <c r="ES30">
        <v>1999.978148148148</v>
      </c>
      <c r="ET30">
        <v>0.9799968888888887</v>
      </c>
      <c r="EU30">
        <v>0.02000307777777777</v>
      </c>
      <c r="EV30">
        <v>0</v>
      </c>
      <c r="EW30">
        <v>285.3207037037037</v>
      </c>
      <c r="EX30">
        <v>5.000560000000001</v>
      </c>
      <c r="EY30">
        <v>5857.172592592593</v>
      </c>
      <c r="EZ30">
        <v>17294.66666666667</v>
      </c>
      <c r="FA30">
        <v>42.14337037037038</v>
      </c>
      <c r="FB30">
        <v>42.375</v>
      </c>
      <c r="FC30">
        <v>41.93699999999999</v>
      </c>
      <c r="FD30">
        <v>41.4324074074074</v>
      </c>
      <c r="FE30">
        <v>42.79362962962963</v>
      </c>
      <c r="FF30">
        <v>1955.071481481481</v>
      </c>
      <c r="FG30">
        <v>39.90666666666667</v>
      </c>
      <c r="FH30">
        <v>0</v>
      </c>
      <c r="FI30">
        <v>1758987457.8</v>
      </c>
      <c r="FJ30">
        <v>0</v>
      </c>
      <c r="FK30">
        <v>284.89384</v>
      </c>
      <c r="FL30">
        <v>-42.93276929304056</v>
      </c>
      <c r="FM30">
        <v>-865.8807705920107</v>
      </c>
      <c r="FN30">
        <v>5849.0236</v>
      </c>
      <c r="FO30">
        <v>15</v>
      </c>
      <c r="FP30">
        <v>0</v>
      </c>
      <c r="FQ30" t="s">
        <v>439</v>
      </c>
      <c r="FR30">
        <v>1747148579.5</v>
      </c>
      <c r="FS30">
        <v>1747148584.5</v>
      </c>
      <c r="FT30">
        <v>0</v>
      </c>
      <c r="FU30">
        <v>0.162</v>
      </c>
      <c r="FV30">
        <v>-0.001</v>
      </c>
      <c r="FW30">
        <v>0.139</v>
      </c>
      <c r="FX30">
        <v>0.058</v>
      </c>
      <c r="FY30">
        <v>420</v>
      </c>
      <c r="FZ30">
        <v>16</v>
      </c>
      <c r="GA30">
        <v>0.19</v>
      </c>
      <c r="GB30">
        <v>0.02</v>
      </c>
      <c r="GC30">
        <v>17.855815</v>
      </c>
      <c r="GD30">
        <v>4.674288180112539</v>
      </c>
      <c r="GE30">
        <v>0.4586830995088005</v>
      </c>
      <c r="GF30">
        <v>0</v>
      </c>
      <c r="GG30">
        <v>287.9607647058824</v>
      </c>
      <c r="GH30">
        <v>-41.12800610893687</v>
      </c>
      <c r="GI30">
        <v>4.041875053070871</v>
      </c>
      <c r="GJ30">
        <v>0</v>
      </c>
      <c r="GK30">
        <v>1.04347825</v>
      </c>
      <c r="GL30">
        <v>0.1206903939962464</v>
      </c>
      <c r="GM30">
        <v>0.01181709987422886</v>
      </c>
      <c r="GN30">
        <v>0</v>
      </c>
      <c r="GO30">
        <v>0</v>
      </c>
      <c r="GP30">
        <v>3</v>
      </c>
      <c r="GQ30" t="s">
        <v>472</v>
      </c>
      <c r="GR30">
        <v>3.12732</v>
      </c>
      <c r="GS30">
        <v>2.73205</v>
      </c>
      <c r="GT30">
        <v>0.0553527</v>
      </c>
      <c r="GU30">
        <v>0.0520067</v>
      </c>
      <c r="GV30">
        <v>0.102559</v>
      </c>
      <c r="GW30">
        <v>0.09971439999999999</v>
      </c>
      <c r="GX30">
        <v>28273.8</v>
      </c>
      <c r="GY30">
        <v>27552.2</v>
      </c>
      <c r="GZ30">
        <v>30474.4</v>
      </c>
      <c r="HA30">
        <v>29321.7</v>
      </c>
      <c r="HB30">
        <v>37745.2</v>
      </c>
      <c r="HC30">
        <v>34723.4</v>
      </c>
      <c r="HD30">
        <v>46621.8</v>
      </c>
      <c r="HE30">
        <v>43561.7</v>
      </c>
      <c r="HF30">
        <v>1.81457</v>
      </c>
      <c r="HG30">
        <v>1.8589</v>
      </c>
      <c r="HH30">
        <v>0.113405</v>
      </c>
      <c r="HI30">
        <v>0</v>
      </c>
      <c r="HJ30">
        <v>28.1533</v>
      </c>
      <c r="HK30">
        <v>999.9</v>
      </c>
      <c r="HL30">
        <v>53.9</v>
      </c>
      <c r="HM30">
        <v>30</v>
      </c>
      <c r="HN30">
        <v>25.3572</v>
      </c>
      <c r="HO30">
        <v>63.3545</v>
      </c>
      <c r="HP30">
        <v>16.5465</v>
      </c>
      <c r="HQ30">
        <v>1</v>
      </c>
      <c r="HR30">
        <v>0.197706</v>
      </c>
      <c r="HS30">
        <v>-0.0504031</v>
      </c>
      <c r="HT30">
        <v>20.2007</v>
      </c>
      <c r="HU30">
        <v>5.22613</v>
      </c>
      <c r="HV30">
        <v>11.974</v>
      </c>
      <c r="HW30">
        <v>4.96975</v>
      </c>
      <c r="HX30">
        <v>3.2896</v>
      </c>
      <c r="HY30">
        <v>9999</v>
      </c>
      <c r="HZ30">
        <v>9999</v>
      </c>
      <c r="IA30">
        <v>9999</v>
      </c>
      <c r="IB30">
        <v>22.2</v>
      </c>
      <c r="IC30">
        <v>4.97297</v>
      </c>
      <c r="ID30">
        <v>1.87727</v>
      </c>
      <c r="IE30">
        <v>1.87531</v>
      </c>
      <c r="IF30">
        <v>1.87808</v>
      </c>
      <c r="IG30">
        <v>1.87485</v>
      </c>
      <c r="IH30">
        <v>1.87848</v>
      </c>
      <c r="II30">
        <v>1.87552</v>
      </c>
      <c r="IJ30">
        <v>1.87668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0.346</v>
      </c>
      <c r="IY30">
        <v>0.2127</v>
      </c>
      <c r="IZ30">
        <v>0.000996156149449386</v>
      </c>
      <c r="JA30">
        <v>0.001508328056841608</v>
      </c>
      <c r="JB30">
        <v>-4.279944224615399E-07</v>
      </c>
      <c r="JC30">
        <v>2.026670128534865E-10</v>
      </c>
      <c r="JD30">
        <v>-0.04486732872085866</v>
      </c>
      <c r="JE30">
        <v>-0.001179386599836408</v>
      </c>
      <c r="JF30">
        <v>0.0006983580007418804</v>
      </c>
      <c r="JG30">
        <v>-5.900263066608664E-06</v>
      </c>
      <c r="JH30">
        <v>1</v>
      </c>
      <c r="JI30">
        <v>2117</v>
      </c>
      <c r="JJ30">
        <v>1</v>
      </c>
      <c r="JK30">
        <v>26</v>
      </c>
      <c r="JL30">
        <v>197314.5</v>
      </c>
      <c r="JM30">
        <v>197314.4</v>
      </c>
      <c r="JN30">
        <v>0.656738</v>
      </c>
      <c r="JO30">
        <v>2.49634</v>
      </c>
      <c r="JP30">
        <v>1.39893</v>
      </c>
      <c r="JQ30">
        <v>2.35107</v>
      </c>
      <c r="JR30">
        <v>1.44897</v>
      </c>
      <c r="JS30">
        <v>2.55005</v>
      </c>
      <c r="JT30">
        <v>36.908</v>
      </c>
      <c r="JU30">
        <v>23.9562</v>
      </c>
      <c r="JV30">
        <v>18</v>
      </c>
      <c r="JW30">
        <v>477.658</v>
      </c>
      <c r="JX30">
        <v>475.905</v>
      </c>
      <c r="JY30">
        <v>27.6451</v>
      </c>
      <c r="JZ30">
        <v>29.7462</v>
      </c>
      <c r="KA30">
        <v>30</v>
      </c>
      <c r="KB30">
        <v>29.4682</v>
      </c>
      <c r="KC30">
        <v>29.5355</v>
      </c>
      <c r="KD30">
        <v>13.0716</v>
      </c>
      <c r="KE30">
        <v>23.8977</v>
      </c>
      <c r="KF30">
        <v>100</v>
      </c>
      <c r="KG30">
        <v>27.6447</v>
      </c>
      <c r="KH30">
        <v>199.1</v>
      </c>
      <c r="KI30">
        <v>21.6021</v>
      </c>
      <c r="KJ30">
        <v>100.751</v>
      </c>
      <c r="KK30">
        <v>100.207</v>
      </c>
    </row>
    <row r="31" spans="1:297">
      <c r="A31">
        <v>15</v>
      </c>
      <c r="B31">
        <v>1758987453.6</v>
      </c>
      <c r="C31">
        <v>70</v>
      </c>
      <c r="D31" t="s">
        <v>473</v>
      </c>
      <c r="E31" t="s">
        <v>474</v>
      </c>
      <c r="F31">
        <v>5</v>
      </c>
      <c r="G31" t="s">
        <v>435</v>
      </c>
      <c r="H31" t="s">
        <v>436</v>
      </c>
      <c r="I31">
        <v>1758987445.814285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223.6256170807654</v>
      </c>
      <c r="AK31">
        <v>234.5872484848484</v>
      </c>
      <c r="AL31">
        <v>-3.330895553932513</v>
      </c>
      <c r="AM31">
        <v>65.24509071788491</v>
      </c>
      <c r="AN31">
        <f>(AP31 - AO31 + DY31*1E3/(8.314*(EA31+273.15)) * AR31/DX31 * AQ31) * DX31/(100*DL31) * 1000/(1000 - AP31)</f>
        <v>0</v>
      </c>
      <c r="AO31">
        <v>21.54499610802916</v>
      </c>
      <c r="AP31">
        <v>22.61378484848485</v>
      </c>
      <c r="AQ31">
        <v>6.118030795974896E-06</v>
      </c>
      <c r="AR31">
        <v>119.8657376750766</v>
      </c>
      <c r="AS31">
        <v>3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2.7</v>
      </c>
      <c r="DM31">
        <v>0.5</v>
      </c>
      <c r="DN31" t="s">
        <v>438</v>
      </c>
      <c r="DO31">
        <v>2</v>
      </c>
      <c r="DP31" t="b">
        <v>1</v>
      </c>
      <c r="DQ31">
        <v>1758987445.814285</v>
      </c>
      <c r="DR31">
        <v>252.9117142857143</v>
      </c>
      <c r="DS31">
        <v>234.3838214285715</v>
      </c>
      <c r="DT31">
        <v>22.60637857142857</v>
      </c>
      <c r="DU31">
        <v>21.54715714285714</v>
      </c>
      <c r="DV31">
        <v>252.5538928571429</v>
      </c>
      <c r="DW31">
        <v>22.39369642857143</v>
      </c>
      <c r="DX31">
        <v>500.0058571428571</v>
      </c>
      <c r="DY31">
        <v>90.56640714285716</v>
      </c>
      <c r="DZ31">
        <v>0.05412562142857141</v>
      </c>
      <c r="EA31">
        <v>29.36795714285714</v>
      </c>
      <c r="EB31">
        <v>29.98917142857144</v>
      </c>
      <c r="EC31">
        <v>999.9000000000002</v>
      </c>
      <c r="ED31">
        <v>0</v>
      </c>
      <c r="EE31">
        <v>0</v>
      </c>
      <c r="EF31">
        <v>10005.21964285714</v>
      </c>
      <c r="EG31">
        <v>0</v>
      </c>
      <c r="EH31">
        <v>11.1431</v>
      </c>
      <c r="EI31">
        <v>18.52793571428571</v>
      </c>
      <c r="EJ31">
        <v>258.7613214285714</v>
      </c>
      <c r="EK31">
        <v>239.5453214285714</v>
      </c>
      <c r="EL31">
        <v>1.059211428571428</v>
      </c>
      <c r="EM31">
        <v>234.3838214285715</v>
      </c>
      <c r="EN31">
        <v>21.54715714285714</v>
      </c>
      <c r="EO31">
        <v>2.047377142857143</v>
      </c>
      <c r="EP31">
        <v>1.951448571428571</v>
      </c>
      <c r="EQ31">
        <v>17.81556785714286</v>
      </c>
      <c r="ER31">
        <v>17.05580714285714</v>
      </c>
      <c r="ES31">
        <v>1999.992500000001</v>
      </c>
      <c r="ET31">
        <v>0.9799974642857142</v>
      </c>
      <c r="EU31">
        <v>0.02000251428571428</v>
      </c>
      <c r="EV31">
        <v>0</v>
      </c>
      <c r="EW31">
        <v>281.9276428571428</v>
      </c>
      <c r="EX31">
        <v>5.000560000000001</v>
      </c>
      <c r="EY31">
        <v>5789.837857142857</v>
      </c>
      <c r="EZ31">
        <v>17294.79285714286</v>
      </c>
      <c r="FA31">
        <v>42.13164285714286</v>
      </c>
      <c r="FB31">
        <v>42.375</v>
      </c>
      <c r="FC31">
        <v>41.93699999999999</v>
      </c>
      <c r="FD31">
        <v>41.42814285714285</v>
      </c>
      <c r="FE31">
        <v>42.78985714285712</v>
      </c>
      <c r="FF31">
        <v>1955.086785714285</v>
      </c>
      <c r="FG31">
        <v>39.90571428571429</v>
      </c>
      <c r="FH31">
        <v>0</v>
      </c>
      <c r="FI31">
        <v>1758987462.6</v>
      </c>
      <c r="FJ31">
        <v>0</v>
      </c>
      <c r="FK31">
        <v>281.4887200000001</v>
      </c>
      <c r="FL31">
        <v>-42.08476929622764</v>
      </c>
      <c r="FM31">
        <v>-849.8407705365179</v>
      </c>
      <c r="FN31">
        <v>5780.710399999999</v>
      </c>
      <c r="FO31">
        <v>15</v>
      </c>
      <c r="FP31">
        <v>0</v>
      </c>
      <c r="FQ31" t="s">
        <v>439</v>
      </c>
      <c r="FR31">
        <v>1747148579.5</v>
      </c>
      <c r="FS31">
        <v>1747148584.5</v>
      </c>
      <c r="FT31">
        <v>0</v>
      </c>
      <c r="FU31">
        <v>0.162</v>
      </c>
      <c r="FV31">
        <v>-0.001</v>
      </c>
      <c r="FW31">
        <v>0.139</v>
      </c>
      <c r="FX31">
        <v>0.058</v>
      </c>
      <c r="FY31">
        <v>420</v>
      </c>
      <c r="FZ31">
        <v>16</v>
      </c>
      <c r="GA31">
        <v>0.19</v>
      </c>
      <c r="GB31">
        <v>0.02</v>
      </c>
      <c r="GC31">
        <v>18.2633325</v>
      </c>
      <c r="GD31">
        <v>4.352040900562863</v>
      </c>
      <c r="GE31">
        <v>0.4258006208235845</v>
      </c>
      <c r="GF31">
        <v>0</v>
      </c>
      <c r="GG31">
        <v>284.6518235294118</v>
      </c>
      <c r="GH31">
        <v>-42.35547746100857</v>
      </c>
      <c r="GI31">
        <v>4.159856950811061</v>
      </c>
      <c r="GJ31">
        <v>0</v>
      </c>
      <c r="GK31">
        <v>1.05254125</v>
      </c>
      <c r="GL31">
        <v>0.1099460037523429</v>
      </c>
      <c r="GM31">
        <v>0.01070127403338034</v>
      </c>
      <c r="GN31">
        <v>0</v>
      </c>
      <c r="GO31">
        <v>0</v>
      </c>
      <c r="GP31">
        <v>3</v>
      </c>
      <c r="GQ31" t="s">
        <v>472</v>
      </c>
      <c r="GR31">
        <v>3.12742</v>
      </c>
      <c r="GS31">
        <v>2.73176</v>
      </c>
      <c r="GT31">
        <v>0.0521878</v>
      </c>
      <c r="GU31">
        <v>0.0486078</v>
      </c>
      <c r="GV31">
        <v>0.10257</v>
      </c>
      <c r="GW31">
        <v>0.0997039</v>
      </c>
      <c r="GX31">
        <v>28369</v>
      </c>
      <c r="GY31">
        <v>27651.2</v>
      </c>
      <c r="GZ31">
        <v>30474.9</v>
      </c>
      <c r="HA31">
        <v>29321.9</v>
      </c>
      <c r="HB31">
        <v>37744.8</v>
      </c>
      <c r="HC31">
        <v>34724</v>
      </c>
      <c r="HD31">
        <v>46622.2</v>
      </c>
      <c r="HE31">
        <v>43562.2</v>
      </c>
      <c r="HF31">
        <v>1.8149</v>
      </c>
      <c r="HG31">
        <v>1.85855</v>
      </c>
      <c r="HH31">
        <v>0.113182</v>
      </c>
      <c r="HI31">
        <v>0</v>
      </c>
      <c r="HJ31">
        <v>28.1533</v>
      </c>
      <c r="HK31">
        <v>999.9</v>
      </c>
      <c r="HL31">
        <v>53.9</v>
      </c>
      <c r="HM31">
        <v>30</v>
      </c>
      <c r="HN31">
        <v>25.3554</v>
      </c>
      <c r="HO31">
        <v>63.1545</v>
      </c>
      <c r="HP31">
        <v>16.6386</v>
      </c>
      <c r="HQ31">
        <v>1</v>
      </c>
      <c r="HR31">
        <v>0.197645</v>
      </c>
      <c r="HS31">
        <v>-0.0423175</v>
      </c>
      <c r="HT31">
        <v>20.2008</v>
      </c>
      <c r="HU31">
        <v>5.22598</v>
      </c>
      <c r="HV31">
        <v>11.974</v>
      </c>
      <c r="HW31">
        <v>4.96985</v>
      </c>
      <c r="HX31">
        <v>3.28963</v>
      </c>
      <c r="HY31">
        <v>9999</v>
      </c>
      <c r="HZ31">
        <v>9999</v>
      </c>
      <c r="IA31">
        <v>9999</v>
      </c>
      <c r="IB31">
        <v>22.2</v>
      </c>
      <c r="IC31">
        <v>4.97297</v>
      </c>
      <c r="ID31">
        <v>1.87725</v>
      </c>
      <c r="IE31">
        <v>1.87531</v>
      </c>
      <c r="IF31">
        <v>1.87811</v>
      </c>
      <c r="IG31">
        <v>1.87483</v>
      </c>
      <c r="IH31">
        <v>1.87844</v>
      </c>
      <c r="II31">
        <v>1.87553</v>
      </c>
      <c r="IJ31">
        <v>1.87668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0.324</v>
      </c>
      <c r="IY31">
        <v>0.2128</v>
      </c>
      <c r="IZ31">
        <v>0.000996156149449386</v>
      </c>
      <c r="JA31">
        <v>0.001508328056841608</v>
      </c>
      <c r="JB31">
        <v>-4.279944224615399E-07</v>
      </c>
      <c r="JC31">
        <v>2.026670128534865E-10</v>
      </c>
      <c r="JD31">
        <v>-0.04486732872085866</v>
      </c>
      <c r="JE31">
        <v>-0.001179386599836408</v>
      </c>
      <c r="JF31">
        <v>0.0006983580007418804</v>
      </c>
      <c r="JG31">
        <v>-5.900263066608664E-06</v>
      </c>
      <c r="JH31">
        <v>1</v>
      </c>
      <c r="JI31">
        <v>2117</v>
      </c>
      <c r="JJ31">
        <v>1</v>
      </c>
      <c r="JK31">
        <v>26</v>
      </c>
      <c r="JL31">
        <v>197314.6</v>
      </c>
      <c r="JM31">
        <v>197314.5</v>
      </c>
      <c r="JN31">
        <v>0.617676</v>
      </c>
      <c r="JO31">
        <v>2.54028</v>
      </c>
      <c r="JP31">
        <v>1.39893</v>
      </c>
      <c r="JQ31">
        <v>2.35229</v>
      </c>
      <c r="JR31">
        <v>1.44897</v>
      </c>
      <c r="JS31">
        <v>2.57324</v>
      </c>
      <c r="JT31">
        <v>36.8842</v>
      </c>
      <c r="JU31">
        <v>23.9737</v>
      </c>
      <c r="JV31">
        <v>18</v>
      </c>
      <c r="JW31">
        <v>477.824</v>
      </c>
      <c r="JX31">
        <v>475.654</v>
      </c>
      <c r="JY31">
        <v>27.6546</v>
      </c>
      <c r="JZ31">
        <v>29.744</v>
      </c>
      <c r="KA31">
        <v>30</v>
      </c>
      <c r="KB31">
        <v>29.4663</v>
      </c>
      <c r="KC31">
        <v>29.533</v>
      </c>
      <c r="KD31">
        <v>12.3376</v>
      </c>
      <c r="KE31">
        <v>23.8977</v>
      </c>
      <c r="KF31">
        <v>100</v>
      </c>
      <c r="KG31">
        <v>27.6533</v>
      </c>
      <c r="KH31">
        <v>185.725</v>
      </c>
      <c r="KI31">
        <v>21.6021</v>
      </c>
      <c r="KJ31">
        <v>100.752</v>
      </c>
      <c r="KK31">
        <v>100.208</v>
      </c>
    </row>
    <row r="32" spans="1:297">
      <c r="A32">
        <v>16</v>
      </c>
      <c r="B32">
        <v>1758987458.6</v>
      </c>
      <c r="C32">
        <v>75</v>
      </c>
      <c r="D32" t="s">
        <v>475</v>
      </c>
      <c r="E32" t="s">
        <v>476</v>
      </c>
      <c r="F32">
        <v>5</v>
      </c>
      <c r="G32" t="s">
        <v>435</v>
      </c>
      <c r="H32" t="s">
        <v>436</v>
      </c>
      <c r="I32">
        <v>1758987451.1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206.6809091572669</v>
      </c>
      <c r="AK32">
        <v>217.9141515151514</v>
      </c>
      <c r="AL32">
        <v>-3.336951157429282</v>
      </c>
      <c r="AM32">
        <v>65.24509071788491</v>
      </c>
      <c r="AN32">
        <f>(AP32 - AO32 + DY32*1E3/(8.314*(EA32+273.15)) * AR32/DX32 * AQ32) * DX32/(100*DL32) * 1000/(1000 - AP32)</f>
        <v>0</v>
      </c>
      <c r="AO32">
        <v>21.54234913998298</v>
      </c>
      <c r="AP32">
        <v>22.61877575757576</v>
      </c>
      <c r="AQ32">
        <v>1.038905673711886E-05</v>
      </c>
      <c r="AR32">
        <v>119.8657376750766</v>
      </c>
      <c r="AS32">
        <v>4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2.7</v>
      </c>
      <c r="DM32">
        <v>0.5</v>
      </c>
      <c r="DN32" t="s">
        <v>438</v>
      </c>
      <c r="DO32">
        <v>2</v>
      </c>
      <c r="DP32" t="b">
        <v>1</v>
      </c>
      <c r="DQ32">
        <v>1758987451.1</v>
      </c>
      <c r="DR32">
        <v>235.7620740740741</v>
      </c>
      <c r="DS32">
        <v>216.8543703703704</v>
      </c>
      <c r="DT32">
        <v>22.6117925925926</v>
      </c>
      <c r="DU32">
        <v>21.54503703703704</v>
      </c>
      <c r="DV32">
        <v>235.4270740740741</v>
      </c>
      <c r="DW32">
        <v>22.39899259259259</v>
      </c>
      <c r="DX32">
        <v>499.9992592592592</v>
      </c>
      <c r="DY32">
        <v>90.56624814814813</v>
      </c>
      <c r="DZ32">
        <v>0.05412281481481481</v>
      </c>
      <c r="EA32">
        <v>29.37257037037037</v>
      </c>
      <c r="EB32">
        <v>29.99663703703704</v>
      </c>
      <c r="EC32">
        <v>999.9000000000001</v>
      </c>
      <c r="ED32">
        <v>0</v>
      </c>
      <c r="EE32">
        <v>0</v>
      </c>
      <c r="EF32">
        <v>9995.787037037036</v>
      </c>
      <c r="EG32">
        <v>0</v>
      </c>
      <c r="EH32">
        <v>11.1431</v>
      </c>
      <c r="EI32">
        <v>18.90765925925926</v>
      </c>
      <c r="EJ32">
        <v>241.2163333333334</v>
      </c>
      <c r="EK32">
        <v>221.6293333333334</v>
      </c>
      <c r="EL32">
        <v>1.06674037037037</v>
      </c>
      <c r="EM32">
        <v>216.8543703703704</v>
      </c>
      <c r="EN32">
        <v>21.54503703703704</v>
      </c>
      <c r="EO32">
        <v>2.047864074074074</v>
      </c>
      <c r="EP32">
        <v>1.951252962962963</v>
      </c>
      <c r="EQ32">
        <v>17.81933333333333</v>
      </c>
      <c r="ER32">
        <v>17.05422962962963</v>
      </c>
      <c r="ES32">
        <v>2000.005555555556</v>
      </c>
      <c r="ET32">
        <v>0.9799966296296295</v>
      </c>
      <c r="EU32">
        <v>0.02000335555555555</v>
      </c>
      <c r="EV32">
        <v>0</v>
      </c>
      <c r="EW32">
        <v>278.300962962963</v>
      </c>
      <c r="EX32">
        <v>5.000560000000001</v>
      </c>
      <c r="EY32">
        <v>5716.885185185185</v>
      </c>
      <c r="EZ32">
        <v>17294.89259259259</v>
      </c>
      <c r="FA32">
        <v>42.13188888888889</v>
      </c>
      <c r="FB32">
        <v>42.375</v>
      </c>
      <c r="FC32">
        <v>41.93699999999999</v>
      </c>
      <c r="FD32">
        <v>41.4278148148148</v>
      </c>
      <c r="FE32">
        <v>42.79592592592592</v>
      </c>
      <c r="FF32">
        <v>1955.097407407407</v>
      </c>
      <c r="FG32">
        <v>39.90814814814816</v>
      </c>
      <c r="FH32">
        <v>0</v>
      </c>
      <c r="FI32">
        <v>1758987467.4</v>
      </c>
      <c r="FJ32">
        <v>0</v>
      </c>
      <c r="FK32">
        <v>278.19548</v>
      </c>
      <c r="FL32">
        <v>-40.49976917421545</v>
      </c>
      <c r="FM32">
        <v>-797.6392295459582</v>
      </c>
      <c r="FN32">
        <v>5714.8864</v>
      </c>
      <c r="FO32">
        <v>15</v>
      </c>
      <c r="FP32">
        <v>0</v>
      </c>
      <c r="FQ32" t="s">
        <v>439</v>
      </c>
      <c r="FR32">
        <v>1747148579.5</v>
      </c>
      <c r="FS32">
        <v>1747148584.5</v>
      </c>
      <c r="FT32">
        <v>0</v>
      </c>
      <c r="FU32">
        <v>0.162</v>
      </c>
      <c r="FV32">
        <v>-0.001</v>
      </c>
      <c r="FW32">
        <v>0.139</v>
      </c>
      <c r="FX32">
        <v>0.058</v>
      </c>
      <c r="FY32">
        <v>420</v>
      </c>
      <c r="FZ32">
        <v>16</v>
      </c>
      <c r="GA32">
        <v>0.19</v>
      </c>
      <c r="GB32">
        <v>0.02</v>
      </c>
      <c r="GC32">
        <v>18.65895365853658</v>
      </c>
      <c r="GD32">
        <v>4.496167944250892</v>
      </c>
      <c r="GE32">
        <v>0.4533455684550529</v>
      </c>
      <c r="GF32">
        <v>0</v>
      </c>
      <c r="GG32">
        <v>280.4800294117647</v>
      </c>
      <c r="GH32">
        <v>-41.35647058808298</v>
      </c>
      <c r="GI32">
        <v>4.061242040423063</v>
      </c>
      <c r="GJ32">
        <v>0</v>
      </c>
      <c r="GK32">
        <v>1.061347804878049</v>
      </c>
      <c r="GL32">
        <v>0.08759958188153658</v>
      </c>
      <c r="GM32">
        <v>0.008733755237427558</v>
      </c>
      <c r="GN32">
        <v>1</v>
      </c>
      <c r="GO32">
        <v>1</v>
      </c>
      <c r="GP32">
        <v>3</v>
      </c>
      <c r="GQ32" t="s">
        <v>451</v>
      </c>
      <c r="GR32">
        <v>3.12719</v>
      </c>
      <c r="GS32">
        <v>2.73156</v>
      </c>
      <c r="GT32">
        <v>0.0489397</v>
      </c>
      <c r="GU32">
        <v>0.0452124</v>
      </c>
      <c r="GV32">
        <v>0.102591</v>
      </c>
      <c r="GW32">
        <v>0.0996976</v>
      </c>
      <c r="GX32">
        <v>28466.1</v>
      </c>
      <c r="GY32">
        <v>27749.7</v>
      </c>
      <c r="GZ32">
        <v>30474.8</v>
      </c>
      <c r="HA32">
        <v>29321.8</v>
      </c>
      <c r="HB32">
        <v>37743.6</v>
      </c>
      <c r="HC32">
        <v>34724</v>
      </c>
      <c r="HD32">
        <v>46622.1</v>
      </c>
      <c r="HE32">
        <v>43562.3</v>
      </c>
      <c r="HF32">
        <v>1.8142</v>
      </c>
      <c r="HG32">
        <v>1.85885</v>
      </c>
      <c r="HH32">
        <v>0.113778</v>
      </c>
      <c r="HI32">
        <v>0</v>
      </c>
      <c r="HJ32">
        <v>28.1533</v>
      </c>
      <c r="HK32">
        <v>999.9</v>
      </c>
      <c r="HL32">
        <v>53.9</v>
      </c>
      <c r="HM32">
        <v>30</v>
      </c>
      <c r="HN32">
        <v>25.3557</v>
      </c>
      <c r="HO32">
        <v>63.2245</v>
      </c>
      <c r="HP32">
        <v>16.5024</v>
      </c>
      <c r="HQ32">
        <v>1</v>
      </c>
      <c r="HR32">
        <v>0.197538</v>
      </c>
      <c r="HS32">
        <v>-0.0128377</v>
      </c>
      <c r="HT32">
        <v>20.2006</v>
      </c>
      <c r="HU32">
        <v>5.22508</v>
      </c>
      <c r="HV32">
        <v>11.974</v>
      </c>
      <c r="HW32">
        <v>4.96975</v>
      </c>
      <c r="HX32">
        <v>3.28943</v>
      </c>
      <c r="HY32">
        <v>9999</v>
      </c>
      <c r="HZ32">
        <v>9999</v>
      </c>
      <c r="IA32">
        <v>9999</v>
      </c>
      <c r="IB32">
        <v>22.2</v>
      </c>
      <c r="IC32">
        <v>4.97296</v>
      </c>
      <c r="ID32">
        <v>1.87729</v>
      </c>
      <c r="IE32">
        <v>1.87535</v>
      </c>
      <c r="IF32">
        <v>1.87819</v>
      </c>
      <c r="IG32">
        <v>1.87485</v>
      </c>
      <c r="IH32">
        <v>1.87849</v>
      </c>
      <c r="II32">
        <v>1.87559</v>
      </c>
      <c r="IJ32">
        <v>1.8767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0.302</v>
      </c>
      <c r="IY32">
        <v>0.213</v>
      </c>
      <c r="IZ32">
        <v>0.000996156149449386</v>
      </c>
      <c r="JA32">
        <v>0.001508328056841608</v>
      </c>
      <c r="JB32">
        <v>-4.279944224615399E-07</v>
      </c>
      <c r="JC32">
        <v>2.026670128534865E-10</v>
      </c>
      <c r="JD32">
        <v>-0.04486732872085866</v>
      </c>
      <c r="JE32">
        <v>-0.001179386599836408</v>
      </c>
      <c r="JF32">
        <v>0.0006983580007418804</v>
      </c>
      <c r="JG32">
        <v>-5.900263066608664E-06</v>
      </c>
      <c r="JH32">
        <v>1</v>
      </c>
      <c r="JI32">
        <v>2117</v>
      </c>
      <c r="JJ32">
        <v>1</v>
      </c>
      <c r="JK32">
        <v>26</v>
      </c>
      <c r="JL32">
        <v>197314.7</v>
      </c>
      <c r="JM32">
        <v>197314.6</v>
      </c>
      <c r="JN32">
        <v>0.583496</v>
      </c>
      <c r="JO32">
        <v>2.56592</v>
      </c>
      <c r="JP32">
        <v>1.39893</v>
      </c>
      <c r="JQ32">
        <v>2.35107</v>
      </c>
      <c r="JR32">
        <v>1.44897</v>
      </c>
      <c r="JS32">
        <v>2.5415</v>
      </c>
      <c r="JT32">
        <v>36.908</v>
      </c>
      <c r="JU32">
        <v>23.9649</v>
      </c>
      <c r="JV32">
        <v>18</v>
      </c>
      <c r="JW32">
        <v>477.427</v>
      </c>
      <c r="JX32">
        <v>475.837</v>
      </c>
      <c r="JY32">
        <v>27.6582</v>
      </c>
      <c r="JZ32">
        <v>29.7428</v>
      </c>
      <c r="KA32">
        <v>29.9999</v>
      </c>
      <c r="KB32">
        <v>29.4644</v>
      </c>
      <c r="KC32">
        <v>29.5312</v>
      </c>
      <c r="KD32">
        <v>11.5148</v>
      </c>
      <c r="KE32">
        <v>23.8977</v>
      </c>
      <c r="KF32">
        <v>100</v>
      </c>
      <c r="KG32">
        <v>27.6541</v>
      </c>
      <c r="KH32">
        <v>165.662</v>
      </c>
      <c r="KI32">
        <v>21.6021</v>
      </c>
      <c r="KJ32">
        <v>100.752</v>
      </c>
      <c r="KK32">
        <v>100.208</v>
      </c>
    </row>
    <row r="33" spans="1:297">
      <c r="A33">
        <v>17</v>
      </c>
      <c r="B33">
        <v>1758987463.6</v>
      </c>
      <c r="C33">
        <v>80</v>
      </c>
      <c r="D33" t="s">
        <v>477</v>
      </c>
      <c r="E33" t="s">
        <v>478</v>
      </c>
      <c r="F33">
        <v>5</v>
      </c>
      <c r="G33" t="s">
        <v>435</v>
      </c>
      <c r="H33" t="s">
        <v>436</v>
      </c>
      <c r="I33">
        <v>1758987455.814285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189.6076547496193</v>
      </c>
      <c r="AK33">
        <v>201.2481393939394</v>
      </c>
      <c r="AL33">
        <v>-3.333742526090897</v>
      </c>
      <c r="AM33">
        <v>65.24509071788491</v>
      </c>
      <c r="AN33">
        <f>(AP33 - AO33 + DY33*1E3/(8.314*(EA33+273.15)) * AR33/DX33 * AQ33) * DX33/(100*DL33) * 1000/(1000 - AP33)</f>
        <v>0</v>
      </c>
      <c r="AO33">
        <v>21.53959881742543</v>
      </c>
      <c r="AP33">
        <v>22.62357939393939</v>
      </c>
      <c r="AQ33">
        <v>1.233156043847546E-05</v>
      </c>
      <c r="AR33">
        <v>119.8657376750766</v>
      </c>
      <c r="AS33">
        <v>3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2.7</v>
      </c>
      <c r="DM33">
        <v>0.5</v>
      </c>
      <c r="DN33" t="s">
        <v>438</v>
      </c>
      <c r="DO33">
        <v>2</v>
      </c>
      <c r="DP33" t="b">
        <v>1</v>
      </c>
      <c r="DQ33">
        <v>1758987455.814285</v>
      </c>
      <c r="DR33">
        <v>220.4339285714286</v>
      </c>
      <c r="DS33">
        <v>201.1501071428572</v>
      </c>
      <c r="DT33">
        <v>22.6161</v>
      </c>
      <c r="DU33">
        <v>21.543125</v>
      </c>
      <c r="DV33">
        <v>220.1195</v>
      </c>
      <c r="DW33">
        <v>22.40321428571428</v>
      </c>
      <c r="DX33">
        <v>500.0229285714286</v>
      </c>
      <c r="DY33">
        <v>90.56622857142858</v>
      </c>
      <c r="DZ33">
        <v>0.05402831785714286</v>
      </c>
      <c r="EA33">
        <v>29.37628571428571</v>
      </c>
      <c r="EB33">
        <v>30.00195714285714</v>
      </c>
      <c r="EC33">
        <v>999.9000000000002</v>
      </c>
      <c r="ED33">
        <v>0</v>
      </c>
      <c r="EE33">
        <v>0</v>
      </c>
      <c r="EF33">
        <v>9996.742857142859</v>
      </c>
      <c r="EG33">
        <v>0</v>
      </c>
      <c r="EH33">
        <v>11.1431</v>
      </c>
      <c r="EI33">
        <v>19.28369642857143</v>
      </c>
      <c r="EJ33">
        <v>225.5345</v>
      </c>
      <c r="EK33">
        <v>205.5789642857143</v>
      </c>
      <c r="EL33">
        <v>1.072968571428571</v>
      </c>
      <c r="EM33">
        <v>201.1501071428572</v>
      </c>
      <c r="EN33">
        <v>21.543125</v>
      </c>
      <c r="EO33">
        <v>2.048255357142857</v>
      </c>
      <c r="EP33">
        <v>1.951078928571429</v>
      </c>
      <c r="EQ33">
        <v>17.82236428571429</v>
      </c>
      <c r="ER33">
        <v>17.052825</v>
      </c>
      <c r="ES33">
        <v>2000.006428571429</v>
      </c>
      <c r="ET33">
        <v>0.9799965357142856</v>
      </c>
      <c r="EU33">
        <v>0.02000342142857143</v>
      </c>
      <c r="EV33">
        <v>0</v>
      </c>
      <c r="EW33">
        <v>275.252</v>
      </c>
      <c r="EX33">
        <v>5.000560000000001</v>
      </c>
      <c r="EY33">
        <v>5656.832500000002</v>
      </c>
      <c r="EZ33">
        <v>17294.91785714286</v>
      </c>
      <c r="FA33">
        <v>42.125</v>
      </c>
      <c r="FB33">
        <v>42.375</v>
      </c>
      <c r="FC33">
        <v>41.93699999999999</v>
      </c>
      <c r="FD33">
        <v>41.43035714285713</v>
      </c>
      <c r="FE33">
        <v>42.78764285714285</v>
      </c>
      <c r="FF33">
        <v>1955.097857142857</v>
      </c>
      <c r="FG33">
        <v>39.90857142857144</v>
      </c>
      <c r="FH33">
        <v>0</v>
      </c>
      <c r="FI33">
        <v>1758987472.8</v>
      </c>
      <c r="FJ33">
        <v>0</v>
      </c>
      <c r="FK33">
        <v>274.9424615384615</v>
      </c>
      <c r="FL33">
        <v>-36.66557267878102</v>
      </c>
      <c r="FM33">
        <v>-726.7268381458865</v>
      </c>
      <c r="FN33">
        <v>5650.366923076924</v>
      </c>
      <c r="FO33">
        <v>15</v>
      </c>
      <c r="FP33">
        <v>0</v>
      </c>
      <c r="FQ33" t="s">
        <v>439</v>
      </c>
      <c r="FR33">
        <v>1747148579.5</v>
      </c>
      <c r="FS33">
        <v>1747148584.5</v>
      </c>
      <c r="FT33">
        <v>0</v>
      </c>
      <c r="FU33">
        <v>0.162</v>
      </c>
      <c r="FV33">
        <v>-0.001</v>
      </c>
      <c r="FW33">
        <v>0.139</v>
      </c>
      <c r="FX33">
        <v>0.058</v>
      </c>
      <c r="FY33">
        <v>420</v>
      </c>
      <c r="FZ33">
        <v>16</v>
      </c>
      <c r="GA33">
        <v>0.19</v>
      </c>
      <c r="GB33">
        <v>0.02</v>
      </c>
      <c r="GC33">
        <v>19.01802926829268</v>
      </c>
      <c r="GD33">
        <v>4.714524041811853</v>
      </c>
      <c r="GE33">
        <v>0.4728416499977932</v>
      </c>
      <c r="GF33">
        <v>0</v>
      </c>
      <c r="GG33">
        <v>277.2853235294118</v>
      </c>
      <c r="GH33">
        <v>-39.24884646749609</v>
      </c>
      <c r="GI33">
        <v>3.856087385516631</v>
      </c>
      <c r="GJ33">
        <v>0</v>
      </c>
      <c r="GK33">
        <v>1.068656341463414</v>
      </c>
      <c r="GL33">
        <v>0.07960641114982679</v>
      </c>
      <c r="GM33">
        <v>0.007879134456641908</v>
      </c>
      <c r="GN33">
        <v>1</v>
      </c>
      <c r="GO33">
        <v>1</v>
      </c>
      <c r="GP33">
        <v>3</v>
      </c>
      <c r="GQ33" t="s">
        <v>451</v>
      </c>
      <c r="GR33">
        <v>3.12721</v>
      </c>
      <c r="GS33">
        <v>2.73186</v>
      </c>
      <c r="GT33">
        <v>0.0456214</v>
      </c>
      <c r="GU33">
        <v>0.0417056</v>
      </c>
      <c r="GV33">
        <v>0.102608</v>
      </c>
      <c r="GW33">
        <v>0.0996865</v>
      </c>
      <c r="GX33">
        <v>28565.6</v>
      </c>
      <c r="GY33">
        <v>27851.6</v>
      </c>
      <c r="GZ33">
        <v>30475</v>
      </c>
      <c r="HA33">
        <v>29321.8</v>
      </c>
      <c r="HB33">
        <v>37742.9</v>
      </c>
      <c r="HC33">
        <v>34724.2</v>
      </c>
      <c r="HD33">
        <v>46622.4</v>
      </c>
      <c r="HE33">
        <v>43562.2</v>
      </c>
      <c r="HF33">
        <v>1.8148</v>
      </c>
      <c r="HG33">
        <v>1.85872</v>
      </c>
      <c r="HH33">
        <v>0.113271</v>
      </c>
      <c r="HI33">
        <v>0</v>
      </c>
      <c r="HJ33">
        <v>28.1533</v>
      </c>
      <c r="HK33">
        <v>999.9</v>
      </c>
      <c r="HL33">
        <v>53.9</v>
      </c>
      <c r="HM33">
        <v>30</v>
      </c>
      <c r="HN33">
        <v>25.3551</v>
      </c>
      <c r="HO33">
        <v>63.2045</v>
      </c>
      <c r="HP33">
        <v>16.7067</v>
      </c>
      <c r="HQ33">
        <v>1</v>
      </c>
      <c r="HR33">
        <v>0.19784</v>
      </c>
      <c r="HS33">
        <v>0.448472</v>
      </c>
      <c r="HT33">
        <v>20.1997</v>
      </c>
      <c r="HU33">
        <v>5.22613</v>
      </c>
      <c r="HV33">
        <v>11.974</v>
      </c>
      <c r="HW33">
        <v>4.9699</v>
      </c>
      <c r="HX33">
        <v>3.2896</v>
      </c>
      <c r="HY33">
        <v>9999</v>
      </c>
      <c r="HZ33">
        <v>9999</v>
      </c>
      <c r="IA33">
        <v>9999</v>
      </c>
      <c r="IB33">
        <v>22.2</v>
      </c>
      <c r="IC33">
        <v>4.97297</v>
      </c>
      <c r="ID33">
        <v>1.87728</v>
      </c>
      <c r="IE33">
        <v>1.87533</v>
      </c>
      <c r="IF33">
        <v>1.87815</v>
      </c>
      <c r="IG33">
        <v>1.87484</v>
      </c>
      <c r="IH33">
        <v>1.87848</v>
      </c>
      <c r="II33">
        <v>1.87557</v>
      </c>
      <c r="IJ33">
        <v>1.8767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0.28</v>
      </c>
      <c r="IY33">
        <v>0.2131</v>
      </c>
      <c r="IZ33">
        <v>0.000996156149449386</v>
      </c>
      <c r="JA33">
        <v>0.001508328056841608</v>
      </c>
      <c r="JB33">
        <v>-4.279944224615399E-07</v>
      </c>
      <c r="JC33">
        <v>2.026670128534865E-10</v>
      </c>
      <c r="JD33">
        <v>-0.04486732872085866</v>
      </c>
      <c r="JE33">
        <v>-0.001179386599836408</v>
      </c>
      <c r="JF33">
        <v>0.0006983580007418804</v>
      </c>
      <c r="JG33">
        <v>-5.900263066608664E-06</v>
      </c>
      <c r="JH33">
        <v>1</v>
      </c>
      <c r="JI33">
        <v>2117</v>
      </c>
      <c r="JJ33">
        <v>1</v>
      </c>
      <c r="JK33">
        <v>26</v>
      </c>
      <c r="JL33">
        <v>197314.7</v>
      </c>
      <c r="JM33">
        <v>197314.7</v>
      </c>
      <c r="JN33">
        <v>0.539551</v>
      </c>
      <c r="JO33">
        <v>2.51953</v>
      </c>
      <c r="JP33">
        <v>1.39893</v>
      </c>
      <c r="JQ33">
        <v>2.35107</v>
      </c>
      <c r="JR33">
        <v>1.44897</v>
      </c>
      <c r="JS33">
        <v>2.55127</v>
      </c>
      <c r="JT33">
        <v>36.908</v>
      </c>
      <c r="JU33">
        <v>23.9737</v>
      </c>
      <c r="JV33">
        <v>18</v>
      </c>
      <c r="JW33">
        <v>477.742</v>
      </c>
      <c r="JX33">
        <v>475.734</v>
      </c>
      <c r="JY33">
        <v>27.5975</v>
      </c>
      <c r="JZ33">
        <v>29.7402</v>
      </c>
      <c r="KA33">
        <v>30.0004</v>
      </c>
      <c r="KB33">
        <v>29.4621</v>
      </c>
      <c r="KC33">
        <v>29.5287</v>
      </c>
      <c r="KD33">
        <v>10.7679</v>
      </c>
      <c r="KE33">
        <v>23.8977</v>
      </c>
      <c r="KF33">
        <v>100</v>
      </c>
      <c r="KG33">
        <v>27.5384</v>
      </c>
      <c r="KH33">
        <v>152.295</v>
      </c>
      <c r="KI33">
        <v>21.6021</v>
      </c>
      <c r="KJ33">
        <v>100.752</v>
      </c>
      <c r="KK33">
        <v>100.208</v>
      </c>
    </row>
    <row r="34" spans="1:297">
      <c r="A34">
        <v>18</v>
      </c>
      <c r="B34">
        <v>1758987468.6</v>
      </c>
      <c r="C34">
        <v>85</v>
      </c>
      <c r="D34" t="s">
        <v>479</v>
      </c>
      <c r="E34" t="s">
        <v>480</v>
      </c>
      <c r="F34">
        <v>5</v>
      </c>
      <c r="G34" t="s">
        <v>435</v>
      </c>
      <c r="H34" t="s">
        <v>436</v>
      </c>
      <c r="I34">
        <v>1758987461.1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172.674968062078</v>
      </c>
      <c r="AK34">
        <v>184.5271696969697</v>
      </c>
      <c r="AL34">
        <v>-3.349954126784357</v>
      </c>
      <c r="AM34">
        <v>65.24509071788491</v>
      </c>
      <c r="AN34">
        <f>(AP34 - AO34 + DY34*1E3/(8.314*(EA34+273.15)) * AR34/DX34 * AQ34) * DX34/(100*DL34) * 1000/(1000 - AP34)</f>
        <v>0</v>
      </c>
      <c r="AO34">
        <v>21.53960253670204</v>
      </c>
      <c r="AP34">
        <v>22.62558484848484</v>
      </c>
      <c r="AQ34">
        <v>3.580349903668825E-06</v>
      </c>
      <c r="AR34">
        <v>119.8657376750766</v>
      </c>
      <c r="AS34">
        <v>3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2.7</v>
      </c>
      <c r="DM34">
        <v>0.5</v>
      </c>
      <c r="DN34" t="s">
        <v>438</v>
      </c>
      <c r="DO34">
        <v>2</v>
      </c>
      <c r="DP34" t="b">
        <v>1</v>
      </c>
      <c r="DQ34">
        <v>1758987461.1</v>
      </c>
      <c r="DR34">
        <v>203.2016666666667</v>
      </c>
      <c r="DS34">
        <v>183.5940740740741</v>
      </c>
      <c r="DT34">
        <v>22.62054444444444</v>
      </c>
      <c r="DU34">
        <v>21.54080740740741</v>
      </c>
      <c r="DV34">
        <v>202.9106296296296</v>
      </c>
      <c r="DW34">
        <v>22.40756666666666</v>
      </c>
      <c r="DX34">
        <v>500.0429999999999</v>
      </c>
      <c r="DY34">
        <v>90.56667777777777</v>
      </c>
      <c r="DZ34">
        <v>0.05395952592592593</v>
      </c>
      <c r="EA34">
        <v>29.38085925925926</v>
      </c>
      <c r="EB34">
        <v>30.00351851851852</v>
      </c>
      <c r="EC34">
        <v>999.9000000000001</v>
      </c>
      <c r="ED34">
        <v>0</v>
      </c>
      <c r="EE34">
        <v>0</v>
      </c>
      <c r="EF34">
        <v>9990.940000000001</v>
      </c>
      <c r="EG34">
        <v>0</v>
      </c>
      <c r="EH34">
        <v>11.1431</v>
      </c>
      <c r="EI34">
        <v>19.60748888888889</v>
      </c>
      <c r="EJ34">
        <v>207.9044814814815</v>
      </c>
      <c r="EK34">
        <v>187.6358888888888</v>
      </c>
      <c r="EL34">
        <v>1.079730740740741</v>
      </c>
      <c r="EM34">
        <v>183.5940740740741</v>
      </c>
      <c r="EN34">
        <v>21.54080740740741</v>
      </c>
      <c r="EO34">
        <v>2.048667777777778</v>
      </c>
      <c r="EP34">
        <v>1.950878888888889</v>
      </c>
      <c r="EQ34">
        <v>17.82557407407407</v>
      </c>
      <c r="ER34">
        <v>17.0511962962963</v>
      </c>
      <c r="ES34">
        <v>2000.006296296297</v>
      </c>
      <c r="ET34">
        <v>0.9799961481481482</v>
      </c>
      <c r="EU34">
        <v>0.02000378888888889</v>
      </c>
      <c r="EV34">
        <v>0</v>
      </c>
      <c r="EW34">
        <v>272.2218518518519</v>
      </c>
      <c r="EX34">
        <v>5.000560000000001</v>
      </c>
      <c r="EY34">
        <v>5595.689629629628</v>
      </c>
      <c r="EZ34">
        <v>17294.92962962963</v>
      </c>
      <c r="FA34">
        <v>42.125</v>
      </c>
      <c r="FB34">
        <v>42.375</v>
      </c>
      <c r="FC34">
        <v>41.93699999999999</v>
      </c>
      <c r="FD34">
        <v>41.4324074074074</v>
      </c>
      <c r="FE34">
        <v>42.79133333333331</v>
      </c>
      <c r="FF34">
        <v>1955.096666666667</v>
      </c>
      <c r="FG34">
        <v>39.90962962962963</v>
      </c>
      <c r="FH34">
        <v>0</v>
      </c>
      <c r="FI34">
        <v>1758987477.6</v>
      </c>
      <c r="FJ34">
        <v>0</v>
      </c>
      <c r="FK34">
        <v>272.2171538461538</v>
      </c>
      <c r="FL34">
        <v>-31.9912478820979</v>
      </c>
      <c r="FM34">
        <v>-644.5319658943544</v>
      </c>
      <c r="FN34">
        <v>5595.615384615385</v>
      </c>
      <c r="FO34">
        <v>15</v>
      </c>
      <c r="FP34">
        <v>0</v>
      </c>
      <c r="FQ34" t="s">
        <v>439</v>
      </c>
      <c r="FR34">
        <v>1747148579.5</v>
      </c>
      <c r="FS34">
        <v>1747148584.5</v>
      </c>
      <c r="FT34">
        <v>0</v>
      </c>
      <c r="FU34">
        <v>0.162</v>
      </c>
      <c r="FV34">
        <v>-0.001</v>
      </c>
      <c r="FW34">
        <v>0.139</v>
      </c>
      <c r="FX34">
        <v>0.058</v>
      </c>
      <c r="FY34">
        <v>420</v>
      </c>
      <c r="FZ34">
        <v>16</v>
      </c>
      <c r="GA34">
        <v>0.19</v>
      </c>
      <c r="GB34">
        <v>0.02</v>
      </c>
      <c r="GC34">
        <v>19.38480731707317</v>
      </c>
      <c r="GD34">
        <v>3.983496167247447</v>
      </c>
      <c r="GE34">
        <v>0.4025031297501366</v>
      </c>
      <c r="GF34">
        <v>0</v>
      </c>
      <c r="GG34">
        <v>274.3416470588235</v>
      </c>
      <c r="GH34">
        <v>-35.33760119899983</v>
      </c>
      <c r="GI34">
        <v>3.479854568313014</v>
      </c>
      <c r="GJ34">
        <v>0</v>
      </c>
      <c r="GK34">
        <v>1.075395853658536</v>
      </c>
      <c r="GL34">
        <v>0.08252947735191597</v>
      </c>
      <c r="GM34">
        <v>0.008246197638353023</v>
      </c>
      <c r="GN34">
        <v>1</v>
      </c>
      <c r="GO34">
        <v>1</v>
      </c>
      <c r="GP34">
        <v>3</v>
      </c>
      <c r="GQ34" t="s">
        <v>451</v>
      </c>
      <c r="GR34">
        <v>3.12729</v>
      </c>
      <c r="GS34">
        <v>2.73161</v>
      </c>
      <c r="GT34">
        <v>0.0422123</v>
      </c>
      <c r="GU34">
        <v>0.038135</v>
      </c>
      <c r="GV34">
        <v>0.102614</v>
      </c>
      <c r="GW34">
        <v>0.0997301</v>
      </c>
      <c r="GX34">
        <v>28667.7</v>
      </c>
      <c r="GY34">
        <v>27955.4</v>
      </c>
      <c r="GZ34">
        <v>30475.1</v>
      </c>
      <c r="HA34">
        <v>29321.9</v>
      </c>
      <c r="HB34">
        <v>37742.5</v>
      </c>
      <c r="HC34">
        <v>34722.2</v>
      </c>
      <c r="HD34">
        <v>46622.5</v>
      </c>
      <c r="HE34">
        <v>43562.2</v>
      </c>
      <c r="HF34">
        <v>1.81463</v>
      </c>
      <c r="HG34">
        <v>1.85863</v>
      </c>
      <c r="HH34">
        <v>0.113554</v>
      </c>
      <c r="HI34">
        <v>0</v>
      </c>
      <c r="HJ34">
        <v>28.1546</v>
      </c>
      <c r="HK34">
        <v>999.9</v>
      </c>
      <c r="HL34">
        <v>53.9</v>
      </c>
      <c r="HM34">
        <v>30</v>
      </c>
      <c r="HN34">
        <v>25.3561</v>
      </c>
      <c r="HO34">
        <v>63.7245</v>
      </c>
      <c r="HP34">
        <v>16.5385</v>
      </c>
      <c r="HQ34">
        <v>1</v>
      </c>
      <c r="HR34">
        <v>0.197736</v>
      </c>
      <c r="HS34">
        <v>0.127633</v>
      </c>
      <c r="HT34">
        <v>20.2006</v>
      </c>
      <c r="HU34">
        <v>5.22717</v>
      </c>
      <c r="HV34">
        <v>11.974</v>
      </c>
      <c r="HW34">
        <v>4.96985</v>
      </c>
      <c r="HX34">
        <v>3.28965</v>
      </c>
      <c r="HY34">
        <v>9999</v>
      </c>
      <c r="HZ34">
        <v>9999</v>
      </c>
      <c r="IA34">
        <v>9999</v>
      </c>
      <c r="IB34">
        <v>22.2</v>
      </c>
      <c r="IC34">
        <v>4.97296</v>
      </c>
      <c r="ID34">
        <v>1.87729</v>
      </c>
      <c r="IE34">
        <v>1.87534</v>
      </c>
      <c r="IF34">
        <v>1.87815</v>
      </c>
      <c r="IG34">
        <v>1.87485</v>
      </c>
      <c r="IH34">
        <v>1.87849</v>
      </c>
      <c r="II34">
        <v>1.8756</v>
      </c>
      <c r="IJ34">
        <v>1.87672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0.257</v>
      </c>
      <c r="IY34">
        <v>0.213</v>
      </c>
      <c r="IZ34">
        <v>0.000996156149449386</v>
      </c>
      <c r="JA34">
        <v>0.001508328056841608</v>
      </c>
      <c r="JB34">
        <v>-4.279944224615399E-07</v>
      </c>
      <c r="JC34">
        <v>2.026670128534865E-10</v>
      </c>
      <c r="JD34">
        <v>-0.04486732872085866</v>
      </c>
      <c r="JE34">
        <v>-0.001179386599836408</v>
      </c>
      <c r="JF34">
        <v>0.0006983580007418804</v>
      </c>
      <c r="JG34">
        <v>-5.900263066608664E-06</v>
      </c>
      <c r="JH34">
        <v>1</v>
      </c>
      <c r="JI34">
        <v>2117</v>
      </c>
      <c r="JJ34">
        <v>1</v>
      </c>
      <c r="JK34">
        <v>26</v>
      </c>
      <c r="JL34">
        <v>197314.8</v>
      </c>
      <c r="JM34">
        <v>197314.7</v>
      </c>
      <c r="JN34">
        <v>0.50415</v>
      </c>
      <c r="JO34">
        <v>2.56592</v>
      </c>
      <c r="JP34">
        <v>1.39893</v>
      </c>
      <c r="JQ34">
        <v>2.35107</v>
      </c>
      <c r="JR34">
        <v>1.44897</v>
      </c>
      <c r="JS34">
        <v>2.61108</v>
      </c>
      <c r="JT34">
        <v>36.908</v>
      </c>
      <c r="JU34">
        <v>23.9737</v>
      </c>
      <c r="JV34">
        <v>18</v>
      </c>
      <c r="JW34">
        <v>477.63</v>
      </c>
      <c r="JX34">
        <v>475.648</v>
      </c>
      <c r="JY34">
        <v>27.5444</v>
      </c>
      <c r="JZ34">
        <v>29.7383</v>
      </c>
      <c r="KA34">
        <v>30</v>
      </c>
      <c r="KB34">
        <v>29.4596</v>
      </c>
      <c r="KC34">
        <v>29.5261</v>
      </c>
      <c r="KD34">
        <v>9.935420000000001</v>
      </c>
      <c r="KE34">
        <v>23.6219</v>
      </c>
      <c r="KF34">
        <v>100</v>
      </c>
      <c r="KG34">
        <v>27.5627</v>
      </c>
      <c r="KH34">
        <v>132.223</v>
      </c>
      <c r="KI34">
        <v>21.6021</v>
      </c>
      <c r="KJ34">
        <v>100.753</v>
      </c>
      <c r="KK34">
        <v>100.208</v>
      </c>
    </row>
    <row r="35" spans="1:297">
      <c r="A35">
        <v>19</v>
      </c>
      <c r="B35">
        <v>1758987473.6</v>
      </c>
      <c r="C35">
        <v>90</v>
      </c>
      <c r="D35" t="s">
        <v>481</v>
      </c>
      <c r="E35" t="s">
        <v>482</v>
      </c>
      <c r="F35">
        <v>5</v>
      </c>
      <c r="G35" t="s">
        <v>435</v>
      </c>
      <c r="H35" t="s">
        <v>436</v>
      </c>
      <c r="I35">
        <v>1758987465.814285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155.7380580320419</v>
      </c>
      <c r="AK35">
        <v>167.876709090909</v>
      </c>
      <c r="AL35">
        <v>-3.339300678392239</v>
      </c>
      <c r="AM35">
        <v>65.24509071788491</v>
      </c>
      <c r="AN35">
        <f>(AP35 - AO35 + DY35*1E3/(8.314*(EA35+273.15)) * AR35/DX35 * AQ35) * DX35/(100*DL35) * 1000/(1000 - AP35)</f>
        <v>0</v>
      </c>
      <c r="AO35">
        <v>21.58512076653197</v>
      </c>
      <c r="AP35">
        <v>22.64456606060605</v>
      </c>
      <c r="AQ35">
        <v>3.548815081546698E-05</v>
      </c>
      <c r="AR35">
        <v>119.8657376750766</v>
      </c>
      <c r="AS35">
        <v>3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2.7</v>
      </c>
      <c r="DM35">
        <v>0.5</v>
      </c>
      <c r="DN35" t="s">
        <v>438</v>
      </c>
      <c r="DO35">
        <v>2</v>
      </c>
      <c r="DP35" t="b">
        <v>1</v>
      </c>
      <c r="DQ35">
        <v>1758987465.814285</v>
      </c>
      <c r="DR35">
        <v>187.8407142857143</v>
      </c>
      <c r="DS35">
        <v>167.9253571428571</v>
      </c>
      <c r="DT35">
        <v>22.62665</v>
      </c>
      <c r="DU35">
        <v>21.55157857142857</v>
      </c>
      <c r="DV35">
        <v>187.5707142857143</v>
      </c>
      <c r="DW35">
        <v>22.41353928571428</v>
      </c>
      <c r="DX35">
        <v>500.0022857142857</v>
      </c>
      <c r="DY35">
        <v>90.56676785714285</v>
      </c>
      <c r="DZ35">
        <v>0.05403954642857144</v>
      </c>
      <c r="EA35">
        <v>29.38313571428571</v>
      </c>
      <c r="EB35">
        <v>30.00308214285714</v>
      </c>
      <c r="EC35">
        <v>999.9000000000002</v>
      </c>
      <c r="ED35">
        <v>0</v>
      </c>
      <c r="EE35">
        <v>0</v>
      </c>
      <c r="EF35">
        <v>9993.495714285715</v>
      </c>
      <c r="EG35">
        <v>0</v>
      </c>
      <c r="EH35">
        <v>11.1431</v>
      </c>
      <c r="EI35">
        <v>19.91535714285714</v>
      </c>
      <c r="EJ35">
        <v>192.1892142857143</v>
      </c>
      <c r="EK35">
        <v>171.6238571428571</v>
      </c>
      <c r="EL35">
        <v>1.075059642857143</v>
      </c>
      <c r="EM35">
        <v>167.9253571428571</v>
      </c>
      <c r="EN35">
        <v>21.55157857142857</v>
      </c>
      <c r="EO35">
        <v>2.049221785714285</v>
      </c>
      <c r="EP35">
        <v>1.951856071428572</v>
      </c>
      <c r="EQ35">
        <v>17.829875</v>
      </c>
      <c r="ER35">
        <v>17.05910357142857</v>
      </c>
      <c r="ES35">
        <v>1999.987857142858</v>
      </c>
      <c r="ET35">
        <v>0.9799958571428571</v>
      </c>
      <c r="EU35">
        <v>0.02000405357142857</v>
      </c>
      <c r="EV35">
        <v>0</v>
      </c>
      <c r="EW35">
        <v>269.9148571428571</v>
      </c>
      <c r="EX35">
        <v>5.000560000000001</v>
      </c>
      <c r="EY35">
        <v>5548.827499999999</v>
      </c>
      <c r="EZ35">
        <v>17294.77857142857</v>
      </c>
      <c r="FA35">
        <v>42.125</v>
      </c>
      <c r="FB35">
        <v>42.375</v>
      </c>
      <c r="FC35">
        <v>41.93699999999999</v>
      </c>
      <c r="FD35">
        <v>41.42814285714284</v>
      </c>
      <c r="FE35">
        <v>42.781</v>
      </c>
      <c r="FF35">
        <v>1955.077857142858</v>
      </c>
      <c r="FG35">
        <v>39.91000000000001</v>
      </c>
      <c r="FH35">
        <v>0</v>
      </c>
      <c r="FI35">
        <v>1758987482.4</v>
      </c>
      <c r="FJ35">
        <v>0</v>
      </c>
      <c r="FK35">
        <v>269.8679615384615</v>
      </c>
      <c r="FL35">
        <v>-26.68564102939983</v>
      </c>
      <c r="FM35">
        <v>-555.419828992573</v>
      </c>
      <c r="FN35">
        <v>5547.621923076922</v>
      </c>
      <c r="FO35">
        <v>15</v>
      </c>
      <c r="FP35">
        <v>0</v>
      </c>
      <c r="FQ35" t="s">
        <v>439</v>
      </c>
      <c r="FR35">
        <v>1747148579.5</v>
      </c>
      <c r="FS35">
        <v>1747148584.5</v>
      </c>
      <c r="FT35">
        <v>0</v>
      </c>
      <c r="FU35">
        <v>0.162</v>
      </c>
      <c r="FV35">
        <v>-0.001</v>
      </c>
      <c r="FW35">
        <v>0.139</v>
      </c>
      <c r="FX35">
        <v>0.058</v>
      </c>
      <c r="FY35">
        <v>420</v>
      </c>
      <c r="FZ35">
        <v>16</v>
      </c>
      <c r="GA35">
        <v>0.19</v>
      </c>
      <c r="GB35">
        <v>0.02</v>
      </c>
      <c r="GC35">
        <v>19.7525725</v>
      </c>
      <c r="GD35">
        <v>3.718690806754158</v>
      </c>
      <c r="GE35">
        <v>0.3628896471294679</v>
      </c>
      <c r="GF35">
        <v>0</v>
      </c>
      <c r="GG35">
        <v>271.4172941176471</v>
      </c>
      <c r="GH35">
        <v>-30.02490451558565</v>
      </c>
      <c r="GI35">
        <v>2.963013187413944</v>
      </c>
      <c r="GJ35">
        <v>0</v>
      </c>
      <c r="GK35">
        <v>1.07471125</v>
      </c>
      <c r="GL35">
        <v>-0.03563358348968333</v>
      </c>
      <c r="GM35">
        <v>0.01030280184889043</v>
      </c>
      <c r="GN35">
        <v>1</v>
      </c>
      <c r="GO35">
        <v>1</v>
      </c>
      <c r="GP35">
        <v>3</v>
      </c>
      <c r="GQ35" t="s">
        <v>451</v>
      </c>
      <c r="GR35">
        <v>3.12744</v>
      </c>
      <c r="GS35">
        <v>2.73139</v>
      </c>
      <c r="GT35">
        <v>0.0387284</v>
      </c>
      <c r="GU35">
        <v>0.0344288</v>
      </c>
      <c r="GV35">
        <v>0.10268</v>
      </c>
      <c r="GW35">
        <v>0.09984220000000001</v>
      </c>
      <c r="GX35">
        <v>28771.9</v>
      </c>
      <c r="GY35">
        <v>28063.3</v>
      </c>
      <c r="GZ35">
        <v>30475.1</v>
      </c>
      <c r="HA35">
        <v>29322.1</v>
      </c>
      <c r="HB35">
        <v>37739.8</v>
      </c>
      <c r="HC35">
        <v>34717.7</v>
      </c>
      <c r="HD35">
        <v>46623</v>
      </c>
      <c r="HE35">
        <v>43562.3</v>
      </c>
      <c r="HF35">
        <v>1.81495</v>
      </c>
      <c r="HG35">
        <v>1.85842</v>
      </c>
      <c r="HH35">
        <v>0.11421</v>
      </c>
      <c r="HI35">
        <v>0</v>
      </c>
      <c r="HJ35">
        <v>28.1557</v>
      </c>
      <c r="HK35">
        <v>999.9</v>
      </c>
      <c r="HL35">
        <v>53.9</v>
      </c>
      <c r="HM35">
        <v>30</v>
      </c>
      <c r="HN35">
        <v>25.357</v>
      </c>
      <c r="HO35">
        <v>63.1945</v>
      </c>
      <c r="HP35">
        <v>16.6146</v>
      </c>
      <c r="HQ35">
        <v>1</v>
      </c>
      <c r="HR35">
        <v>0.197561</v>
      </c>
      <c r="HS35">
        <v>0.118532</v>
      </c>
      <c r="HT35">
        <v>20.2007</v>
      </c>
      <c r="HU35">
        <v>5.22792</v>
      </c>
      <c r="HV35">
        <v>11.974</v>
      </c>
      <c r="HW35">
        <v>4.96995</v>
      </c>
      <c r="HX35">
        <v>3.28982</v>
      </c>
      <c r="HY35">
        <v>9999</v>
      </c>
      <c r="HZ35">
        <v>9999</v>
      </c>
      <c r="IA35">
        <v>9999</v>
      </c>
      <c r="IB35">
        <v>22.2</v>
      </c>
      <c r="IC35">
        <v>4.97297</v>
      </c>
      <c r="ID35">
        <v>1.87729</v>
      </c>
      <c r="IE35">
        <v>1.87536</v>
      </c>
      <c r="IF35">
        <v>1.87816</v>
      </c>
      <c r="IG35">
        <v>1.87485</v>
      </c>
      <c r="IH35">
        <v>1.8785</v>
      </c>
      <c r="II35">
        <v>1.8756</v>
      </c>
      <c r="IJ35">
        <v>1.87675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0.235</v>
      </c>
      <c r="IY35">
        <v>0.2135</v>
      </c>
      <c r="IZ35">
        <v>0.000996156149449386</v>
      </c>
      <c r="JA35">
        <v>0.001508328056841608</v>
      </c>
      <c r="JB35">
        <v>-4.279944224615399E-07</v>
      </c>
      <c r="JC35">
        <v>2.026670128534865E-10</v>
      </c>
      <c r="JD35">
        <v>-0.04486732872085866</v>
      </c>
      <c r="JE35">
        <v>-0.001179386599836408</v>
      </c>
      <c r="JF35">
        <v>0.0006983580007418804</v>
      </c>
      <c r="JG35">
        <v>-5.900263066608664E-06</v>
      </c>
      <c r="JH35">
        <v>1</v>
      </c>
      <c r="JI35">
        <v>2117</v>
      </c>
      <c r="JJ35">
        <v>1</v>
      </c>
      <c r="JK35">
        <v>26</v>
      </c>
      <c r="JL35">
        <v>197314.9</v>
      </c>
      <c r="JM35">
        <v>197314.8</v>
      </c>
      <c r="JN35">
        <v>0.460205</v>
      </c>
      <c r="JO35">
        <v>2.53784</v>
      </c>
      <c r="JP35">
        <v>1.39893</v>
      </c>
      <c r="JQ35">
        <v>2.35107</v>
      </c>
      <c r="JR35">
        <v>1.44897</v>
      </c>
      <c r="JS35">
        <v>2.5</v>
      </c>
      <c r="JT35">
        <v>36.908</v>
      </c>
      <c r="JU35">
        <v>23.9649</v>
      </c>
      <c r="JV35">
        <v>18</v>
      </c>
      <c r="JW35">
        <v>477.799</v>
      </c>
      <c r="JX35">
        <v>475.505</v>
      </c>
      <c r="JY35">
        <v>27.5453</v>
      </c>
      <c r="JZ35">
        <v>29.736</v>
      </c>
      <c r="KA35">
        <v>29.9999</v>
      </c>
      <c r="KB35">
        <v>29.458</v>
      </c>
      <c r="KC35">
        <v>29.5247</v>
      </c>
      <c r="KD35">
        <v>9.181900000000001</v>
      </c>
      <c r="KE35">
        <v>23.6219</v>
      </c>
      <c r="KF35">
        <v>100</v>
      </c>
      <c r="KG35">
        <v>27.5541</v>
      </c>
      <c r="KH35">
        <v>118.832</v>
      </c>
      <c r="KI35">
        <v>21.6012</v>
      </c>
      <c r="KJ35">
        <v>100.753</v>
      </c>
      <c r="KK35">
        <v>100.209</v>
      </c>
    </row>
    <row r="36" spans="1:297">
      <c r="A36">
        <v>20</v>
      </c>
      <c r="B36">
        <v>1758987478.6</v>
      </c>
      <c r="C36">
        <v>95</v>
      </c>
      <c r="D36" t="s">
        <v>483</v>
      </c>
      <c r="E36" t="s">
        <v>484</v>
      </c>
      <c r="F36">
        <v>5</v>
      </c>
      <c r="G36" t="s">
        <v>435</v>
      </c>
      <c r="H36" t="s">
        <v>436</v>
      </c>
      <c r="I36">
        <v>1758987471.1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138.6673513172258</v>
      </c>
      <c r="AK36">
        <v>151.181296969697</v>
      </c>
      <c r="AL36">
        <v>-3.339023055058262</v>
      </c>
      <c r="AM36">
        <v>65.24509071788491</v>
      </c>
      <c r="AN36">
        <f>(AP36 - AO36 + DY36*1E3/(8.314*(EA36+273.15)) * AR36/DX36 * AQ36) * DX36/(100*DL36) * 1000/(1000 - AP36)</f>
        <v>0</v>
      </c>
      <c r="AO36">
        <v>21.5871359419476</v>
      </c>
      <c r="AP36">
        <v>22.66766909090908</v>
      </c>
      <c r="AQ36">
        <v>3.470452454145833E-05</v>
      </c>
      <c r="AR36">
        <v>119.8657376750766</v>
      </c>
      <c r="AS36">
        <v>3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2.7</v>
      </c>
      <c r="DM36">
        <v>0.5</v>
      </c>
      <c r="DN36" t="s">
        <v>438</v>
      </c>
      <c r="DO36">
        <v>2</v>
      </c>
      <c r="DP36" t="b">
        <v>1</v>
      </c>
      <c r="DQ36">
        <v>1758987471.1</v>
      </c>
      <c r="DR36">
        <v>170.5978888888889</v>
      </c>
      <c r="DS36">
        <v>150.3544444444444</v>
      </c>
      <c r="DT36">
        <v>22.63947777777778</v>
      </c>
      <c r="DU36">
        <v>21.56750370370371</v>
      </c>
      <c r="DV36">
        <v>170.3514814814814</v>
      </c>
      <c r="DW36">
        <v>22.4261</v>
      </c>
      <c r="DX36">
        <v>500.0108888888888</v>
      </c>
      <c r="DY36">
        <v>90.56651111111113</v>
      </c>
      <c r="DZ36">
        <v>0.05401105185185186</v>
      </c>
      <c r="EA36">
        <v>29.38432222222222</v>
      </c>
      <c r="EB36">
        <v>30.00943703703704</v>
      </c>
      <c r="EC36">
        <v>999.9000000000001</v>
      </c>
      <c r="ED36">
        <v>0</v>
      </c>
      <c r="EE36">
        <v>0</v>
      </c>
      <c r="EF36">
        <v>9985.060370370371</v>
      </c>
      <c r="EG36">
        <v>0</v>
      </c>
      <c r="EH36">
        <v>11.1431</v>
      </c>
      <c r="EI36">
        <v>20.24348518518519</v>
      </c>
      <c r="EJ36">
        <v>174.5494074074074</v>
      </c>
      <c r="EK36">
        <v>153.6683333333333</v>
      </c>
      <c r="EL36">
        <v>1.07196</v>
      </c>
      <c r="EM36">
        <v>150.3544444444444</v>
      </c>
      <c r="EN36">
        <v>21.56750370370371</v>
      </c>
      <c r="EO36">
        <v>2.050376666666667</v>
      </c>
      <c r="EP36">
        <v>1.953293333333333</v>
      </c>
      <c r="EQ36">
        <v>17.83882962962963</v>
      </c>
      <c r="ER36">
        <v>17.07072222222222</v>
      </c>
      <c r="ES36">
        <v>2000.014074074074</v>
      </c>
      <c r="ET36">
        <v>0.9799962592592592</v>
      </c>
      <c r="EU36">
        <v>0.02000366666666667</v>
      </c>
      <c r="EV36">
        <v>0</v>
      </c>
      <c r="EW36">
        <v>267.7010740740741</v>
      </c>
      <c r="EX36">
        <v>5.000560000000001</v>
      </c>
      <c r="EY36">
        <v>5503.335925925926</v>
      </c>
      <c r="EZ36">
        <v>17295</v>
      </c>
      <c r="FA36">
        <v>42.125</v>
      </c>
      <c r="FB36">
        <v>42.375</v>
      </c>
      <c r="FC36">
        <v>41.9278148148148</v>
      </c>
      <c r="FD36">
        <v>41.41862962962963</v>
      </c>
      <c r="FE36">
        <v>42.77525925925926</v>
      </c>
      <c r="FF36">
        <v>1955.104444444444</v>
      </c>
      <c r="FG36">
        <v>39.90962962962963</v>
      </c>
      <c r="FH36">
        <v>0</v>
      </c>
      <c r="FI36">
        <v>1758987487.8</v>
      </c>
      <c r="FJ36">
        <v>0</v>
      </c>
      <c r="FK36">
        <v>267.50492</v>
      </c>
      <c r="FL36">
        <v>-22.49692311573926</v>
      </c>
      <c r="FM36">
        <v>-457.3030776110175</v>
      </c>
      <c r="FN36">
        <v>5499.2572</v>
      </c>
      <c r="FO36">
        <v>15</v>
      </c>
      <c r="FP36">
        <v>0</v>
      </c>
      <c r="FQ36" t="s">
        <v>439</v>
      </c>
      <c r="FR36">
        <v>1747148579.5</v>
      </c>
      <c r="FS36">
        <v>1747148584.5</v>
      </c>
      <c r="FT36">
        <v>0</v>
      </c>
      <c r="FU36">
        <v>0.162</v>
      </c>
      <c r="FV36">
        <v>-0.001</v>
      </c>
      <c r="FW36">
        <v>0.139</v>
      </c>
      <c r="FX36">
        <v>0.058</v>
      </c>
      <c r="FY36">
        <v>420</v>
      </c>
      <c r="FZ36">
        <v>16</v>
      </c>
      <c r="GA36">
        <v>0.19</v>
      </c>
      <c r="GB36">
        <v>0.02</v>
      </c>
      <c r="GC36">
        <v>20.078195</v>
      </c>
      <c r="GD36">
        <v>3.748946341463361</v>
      </c>
      <c r="GE36">
        <v>0.3642535730435599</v>
      </c>
      <c r="GF36">
        <v>0</v>
      </c>
      <c r="GG36">
        <v>268.9215294117647</v>
      </c>
      <c r="GH36">
        <v>-24.93145914093451</v>
      </c>
      <c r="GI36">
        <v>2.459816351768782</v>
      </c>
      <c r="GJ36">
        <v>0</v>
      </c>
      <c r="GK36">
        <v>1.07408375</v>
      </c>
      <c r="GL36">
        <v>-0.06026442776735275</v>
      </c>
      <c r="GM36">
        <v>0.01089780567075317</v>
      </c>
      <c r="GN36">
        <v>1</v>
      </c>
      <c r="GO36">
        <v>1</v>
      </c>
      <c r="GP36">
        <v>3</v>
      </c>
      <c r="GQ36" t="s">
        <v>451</v>
      </c>
      <c r="GR36">
        <v>3.12716</v>
      </c>
      <c r="GS36">
        <v>2.73183</v>
      </c>
      <c r="GT36">
        <v>0.0351634</v>
      </c>
      <c r="GU36">
        <v>0.0306726</v>
      </c>
      <c r="GV36">
        <v>0.102753</v>
      </c>
      <c r="GW36">
        <v>0.0998435</v>
      </c>
      <c r="GX36">
        <v>28879.1</v>
      </c>
      <c r="GY36">
        <v>28171.7</v>
      </c>
      <c r="GZ36">
        <v>30475.7</v>
      </c>
      <c r="HA36">
        <v>29321.4</v>
      </c>
      <c r="HB36">
        <v>37736.7</v>
      </c>
      <c r="HC36">
        <v>34716.2</v>
      </c>
      <c r="HD36">
        <v>46623.4</v>
      </c>
      <c r="HE36">
        <v>43560.8</v>
      </c>
      <c r="HF36">
        <v>1.81457</v>
      </c>
      <c r="HG36">
        <v>1.85882</v>
      </c>
      <c r="HH36">
        <v>0.113666</v>
      </c>
      <c r="HI36">
        <v>0</v>
      </c>
      <c r="HJ36">
        <v>28.1576</v>
      </c>
      <c r="HK36">
        <v>999.9</v>
      </c>
      <c r="HL36">
        <v>53.9</v>
      </c>
      <c r="HM36">
        <v>30</v>
      </c>
      <c r="HN36">
        <v>25.3546</v>
      </c>
      <c r="HO36">
        <v>63.2645</v>
      </c>
      <c r="HP36">
        <v>16.5425</v>
      </c>
      <c r="HQ36">
        <v>1</v>
      </c>
      <c r="HR36">
        <v>0.197294</v>
      </c>
      <c r="HS36">
        <v>0.102252</v>
      </c>
      <c r="HT36">
        <v>20.2006</v>
      </c>
      <c r="HU36">
        <v>5.22747</v>
      </c>
      <c r="HV36">
        <v>11.974</v>
      </c>
      <c r="HW36">
        <v>4.96985</v>
      </c>
      <c r="HX36">
        <v>3.2896</v>
      </c>
      <c r="HY36">
        <v>9999</v>
      </c>
      <c r="HZ36">
        <v>9999</v>
      </c>
      <c r="IA36">
        <v>9999</v>
      </c>
      <c r="IB36">
        <v>22.2</v>
      </c>
      <c r="IC36">
        <v>4.97297</v>
      </c>
      <c r="ID36">
        <v>1.87729</v>
      </c>
      <c r="IE36">
        <v>1.87536</v>
      </c>
      <c r="IF36">
        <v>1.87819</v>
      </c>
      <c r="IG36">
        <v>1.87485</v>
      </c>
      <c r="IH36">
        <v>1.87851</v>
      </c>
      <c r="II36">
        <v>1.87561</v>
      </c>
      <c r="IJ36">
        <v>1.87677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0.213</v>
      </c>
      <c r="IY36">
        <v>0.214</v>
      </c>
      <c r="IZ36">
        <v>0.000996156149449386</v>
      </c>
      <c r="JA36">
        <v>0.001508328056841608</v>
      </c>
      <c r="JB36">
        <v>-4.279944224615399E-07</v>
      </c>
      <c r="JC36">
        <v>2.026670128534865E-10</v>
      </c>
      <c r="JD36">
        <v>-0.04486732872085866</v>
      </c>
      <c r="JE36">
        <v>-0.001179386599836408</v>
      </c>
      <c r="JF36">
        <v>0.0006983580007418804</v>
      </c>
      <c r="JG36">
        <v>-5.900263066608664E-06</v>
      </c>
      <c r="JH36">
        <v>1</v>
      </c>
      <c r="JI36">
        <v>2117</v>
      </c>
      <c r="JJ36">
        <v>1</v>
      </c>
      <c r="JK36">
        <v>26</v>
      </c>
      <c r="JL36">
        <v>197315</v>
      </c>
      <c r="JM36">
        <v>197314.9</v>
      </c>
      <c r="JN36">
        <v>0.424805</v>
      </c>
      <c r="JO36">
        <v>2.5708</v>
      </c>
      <c r="JP36">
        <v>1.39893</v>
      </c>
      <c r="JQ36">
        <v>2.35107</v>
      </c>
      <c r="JR36">
        <v>1.44897</v>
      </c>
      <c r="JS36">
        <v>2.60376</v>
      </c>
      <c r="JT36">
        <v>36.908</v>
      </c>
      <c r="JU36">
        <v>23.9824</v>
      </c>
      <c r="JV36">
        <v>18</v>
      </c>
      <c r="JW36">
        <v>477.584</v>
      </c>
      <c r="JX36">
        <v>475.755</v>
      </c>
      <c r="JY36">
        <v>27.5414</v>
      </c>
      <c r="JZ36">
        <v>29.7333</v>
      </c>
      <c r="KA36">
        <v>29.9997</v>
      </c>
      <c r="KB36">
        <v>29.4568</v>
      </c>
      <c r="KC36">
        <v>29.5228</v>
      </c>
      <c r="KD36">
        <v>8.345090000000001</v>
      </c>
      <c r="KE36">
        <v>23.6219</v>
      </c>
      <c r="KF36">
        <v>100</v>
      </c>
      <c r="KG36">
        <v>27.5465</v>
      </c>
      <c r="KH36">
        <v>98.77719999999999</v>
      </c>
      <c r="KI36">
        <v>21.5769</v>
      </c>
      <c r="KJ36">
        <v>100.754</v>
      </c>
      <c r="KK36">
        <v>100.206</v>
      </c>
    </row>
    <row r="37" spans="1:297">
      <c r="A37">
        <v>21</v>
      </c>
      <c r="B37">
        <v>1758987483.6</v>
      </c>
      <c r="C37">
        <v>100</v>
      </c>
      <c r="D37" t="s">
        <v>485</v>
      </c>
      <c r="E37" t="s">
        <v>486</v>
      </c>
      <c r="F37">
        <v>5</v>
      </c>
      <c r="G37" t="s">
        <v>435</v>
      </c>
      <c r="H37" t="s">
        <v>436</v>
      </c>
      <c r="I37">
        <v>1758987475.814285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121.6874604641359</v>
      </c>
      <c r="AK37">
        <v>134.5801393939394</v>
      </c>
      <c r="AL37">
        <v>-3.324667536673715</v>
      </c>
      <c r="AM37">
        <v>65.24509071788491</v>
      </c>
      <c r="AN37">
        <f>(AP37 - AO37 + DY37*1E3/(8.314*(EA37+273.15)) * AR37/DX37 * AQ37) * DX37/(100*DL37) * 1000/(1000 - AP37)</f>
        <v>0</v>
      </c>
      <c r="AO37">
        <v>21.58551598833835</v>
      </c>
      <c r="AP37">
        <v>22.68738181818183</v>
      </c>
      <c r="AQ37">
        <v>2.7222711112643E-05</v>
      </c>
      <c r="AR37">
        <v>119.8657376750766</v>
      </c>
      <c r="AS37">
        <v>3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2.7</v>
      </c>
      <c r="DM37">
        <v>0.5</v>
      </c>
      <c r="DN37" t="s">
        <v>438</v>
      </c>
      <c r="DO37">
        <v>2</v>
      </c>
      <c r="DP37" t="b">
        <v>1</v>
      </c>
      <c r="DQ37">
        <v>1758987475.814285</v>
      </c>
      <c r="DR37">
        <v>155.2429285714286</v>
      </c>
      <c r="DS37">
        <v>134.6638571428571</v>
      </c>
      <c r="DT37">
        <v>22.65669285714286</v>
      </c>
      <c r="DU37">
        <v>21.58189642857143</v>
      </c>
      <c r="DV37">
        <v>155.0177142857143</v>
      </c>
      <c r="DW37">
        <v>22.44295714285715</v>
      </c>
      <c r="DX37">
        <v>499.9689642857143</v>
      </c>
      <c r="DY37">
        <v>90.56650357142857</v>
      </c>
      <c r="DZ37">
        <v>0.05405787499999999</v>
      </c>
      <c r="EA37">
        <v>29.38461428571429</v>
      </c>
      <c r="EB37">
        <v>30.01114285714286</v>
      </c>
      <c r="EC37">
        <v>999.9000000000002</v>
      </c>
      <c r="ED37">
        <v>0</v>
      </c>
      <c r="EE37">
        <v>0</v>
      </c>
      <c r="EF37">
        <v>9984.528571428571</v>
      </c>
      <c r="EG37">
        <v>0</v>
      </c>
      <c r="EH37">
        <v>11.1431</v>
      </c>
      <c r="EI37">
        <v>20.57912857142857</v>
      </c>
      <c r="EJ37">
        <v>158.8414285714286</v>
      </c>
      <c r="EK37">
        <v>137.6341428571428</v>
      </c>
      <c r="EL37">
        <v>1.074781428571429</v>
      </c>
      <c r="EM37">
        <v>134.6638571428571</v>
      </c>
      <c r="EN37">
        <v>21.58189642857143</v>
      </c>
      <c r="EO37">
        <v>2.051935</v>
      </c>
      <c r="EP37">
        <v>1.954596785714285</v>
      </c>
      <c r="EQ37">
        <v>17.85089642857143</v>
      </c>
      <c r="ER37">
        <v>17.08126071428571</v>
      </c>
      <c r="ES37">
        <v>1999.988571428571</v>
      </c>
      <c r="ET37">
        <v>0.9799964285714283</v>
      </c>
      <c r="EU37">
        <v>0.02000349285714286</v>
      </c>
      <c r="EV37">
        <v>0</v>
      </c>
      <c r="EW37">
        <v>266.0721428571429</v>
      </c>
      <c r="EX37">
        <v>5.000560000000001</v>
      </c>
      <c r="EY37">
        <v>5470.070714285715</v>
      </c>
      <c r="EZ37">
        <v>17294.76428571429</v>
      </c>
      <c r="FA37">
        <v>42.125</v>
      </c>
      <c r="FB37">
        <v>42.375</v>
      </c>
      <c r="FC37">
        <v>41.90821428571428</v>
      </c>
      <c r="FD37">
        <v>41.41485714285714</v>
      </c>
      <c r="FE37">
        <v>42.75885714285715</v>
      </c>
      <c r="FF37">
        <v>1955.08</v>
      </c>
      <c r="FG37">
        <v>39.90857142857144</v>
      </c>
      <c r="FH37">
        <v>0</v>
      </c>
      <c r="FI37">
        <v>1758987492.6</v>
      </c>
      <c r="FJ37">
        <v>0</v>
      </c>
      <c r="FK37">
        <v>265.8787199999999</v>
      </c>
      <c r="FL37">
        <v>-19.03769231553446</v>
      </c>
      <c r="FM37">
        <v>-380.2207698488201</v>
      </c>
      <c r="FN37">
        <v>5465.8504</v>
      </c>
      <c r="FO37">
        <v>15</v>
      </c>
      <c r="FP37">
        <v>0</v>
      </c>
      <c r="FQ37" t="s">
        <v>439</v>
      </c>
      <c r="FR37">
        <v>1747148579.5</v>
      </c>
      <c r="FS37">
        <v>1747148584.5</v>
      </c>
      <c r="FT37">
        <v>0</v>
      </c>
      <c r="FU37">
        <v>0.162</v>
      </c>
      <c r="FV37">
        <v>-0.001</v>
      </c>
      <c r="FW37">
        <v>0.139</v>
      </c>
      <c r="FX37">
        <v>0.058</v>
      </c>
      <c r="FY37">
        <v>420</v>
      </c>
      <c r="FZ37">
        <v>16</v>
      </c>
      <c r="GA37">
        <v>0.19</v>
      </c>
      <c r="GB37">
        <v>0.02</v>
      </c>
      <c r="GC37">
        <v>20.33959</v>
      </c>
      <c r="GD37">
        <v>4.121804127579741</v>
      </c>
      <c r="GE37">
        <v>0.3998992415596709</v>
      </c>
      <c r="GF37">
        <v>0</v>
      </c>
      <c r="GG37">
        <v>267.5136176470588</v>
      </c>
      <c r="GH37">
        <v>-22.01743315258094</v>
      </c>
      <c r="GI37">
        <v>2.177629485779354</v>
      </c>
      <c r="GJ37">
        <v>0</v>
      </c>
      <c r="GK37">
        <v>1.076402</v>
      </c>
      <c r="GL37">
        <v>0.009525253283299083</v>
      </c>
      <c r="GM37">
        <v>0.01293957673187187</v>
      </c>
      <c r="GN37">
        <v>1</v>
      </c>
      <c r="GO37">
        <v>1</v>
      </c>
      <c r="GP37">
        <v>3</v>
      </c>
      <c r="GQ37" t="s">
        <v>451</v>
      </c>
      <c r="GR37">
        <v>3.12727</v>
      </c>
      <c r="GS37">
        <v>2.73199</v>
      </c>
      <c r="GT37">
        <v>0.0315321</v>
      </c>
      <c r="GU37">
        <v>0.026814</v>
      </c>
      <c r="GV37">
        <v>0.102815</v>
      </c>
      <c r="GW37">
        <v>0.0998385</v>
      </c>
      <c r="GX37">
        <v>28988.6</v>
      </c>
      <c r="GY37">
        <v>28283.7</v>
      </c>
      <c r="GZ37">
        <v>30476.6</v>
      </c>
      <c r="HA37">
        <v>29321.3</v>
      </c>
      <c r="HB37">
        <v>37735.2</v>
      </c>
      <c r="HC37">
        <v>34716.1</v>
      </c>
      <c r="HD37">
        <v>46625.1</v>
      </c>
      <c r="HE37">
        <v>43560.8</v>
      </c>
      <c r="HF37">
        <v>1.81457</v>
      </c>
      <c r="HG37">
        <v>1.8585</v>
      </c>
      <c r="HH37">
        <v>0.113785</v>
      </c>
      <c r="HI37">
        <v>0</v>
      </c>
      <c r="HJ37">
        <v>28.1588</v>
      </c>
      <c r="HK37">
        <v>999.9</v>
      </c>
      <c r="HL37">
        <v>53.9</v>
      </c>
      <c r="HM37">
        <v>30</v>
      </c>
      <c r="HN37">
        <v>25.3558</v>
      </c>
      <c r="HO37">
        <v>63.0045</v>
      </c>
      <c r="HP37">
        <v>16.7067</v>
      </c>
      <c r="HQ37">
        <v>1</v>
      </c>
      <c r="HR37">
        <v>0.196918</v>
      </c>
      <c r="HS37">
        <v>0.14061</v>
      </c>
      <c r="HT37">
        <v>20.2006</v>
      </c>
      <c r="HU37">
        <v>5.22732</v>
      </c>
      <c r="HV37">
        <v>11.974</v>
      </c>
      <c r="HW37">
        <v>4.96965</v>
      </c>
      <c r="HX37">
        <v>3.2896</v>
      </c>
      <c r="HY37">
        <v>9999</v>
      </c>
      <c r="HZ37">
        <v>9999</v>
      </c>
      <c r="IA37">
        <v>9999</v>
      </c>
      <c r="IB37">
        <v>22.2</v>
      </c>
      <c r="IC37">
        <v>4.97296</v>
      </c>
      <c r="ID37">
        <v>1.87728</v>
      </c>
      <c r="IE37">
        <v>1.87532</v>
      </c>
      <c r="IF37">
        <v>1.87815</v>
      </c>
      <c r="IG37">
        <v>1.87485</v>
      </c>
      <c r="IH37">
        <v>1.8785</v>
      </c>
      <c r="II37">
        <v>1.87559</v>
      </c>
      <c r="IJ37">
        <v>1.87674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0.19</v>
      </c>
      <c r="IY37">
        <v>0.2144</v>
      </c>
      <c r="IZ37">
        <v>0.000996156149449386</v>
      </c>
      <c r="JA37">
        <v>0.001508328056841608</v>
      </c>
      <c r="JB37">
        <v>-4.279944224615399E-07</v>
      </c>
      <c r="JC37">
        <v>2.026670128534865E-10</v>
      </c>
      <c r="JD37">
        <v>-0.04486732872085866</v>
      </c>
      <c r="JE37">
        <v>-0.001179386599836408</v>
      </c>
      <c r="JF37">
        <v>0.0006983580007418804</v>
      </c>
      <c r="JG37">
        <v>-5.900263066608664E-06</v>
      </c>
      <c r="JH37">
        <v>1</v>
      </c>
      <c r="JI37">
        <v>2117</v>
      </c>
      <c r="JJ37">
        <v>1</v>
      </c>
      <c r="JK37">
        <v>26</v>
      </c>
      <c r="JL37">
        <v>197315.1</v>
      </c>
      <c r="JM37">
        <v>197315</v>
      </c>
      <c r="JN37">
        <v>0.380859</v>
      </c>
      <c r="JO37">
        <v>2.54517</v>
      </c>
      <c r="JP37">
        <v>1.39893</v>
      </c>
      <c r="JQ37">
        <v>2.35107</v>
      </c>
      <c r="JR37">
        <v>1.44897</v>
      </c>
      <c r="JS37">
        <v>2.53052</v>
      </c>
      <c r="JT37">
        <v>36.908</v>
      </c>
      <c r="JU37">
        <v>23.9649</v>
      </c>
      <c r="JV37">
        <v>18</v>
      </c>
      <c r="JW37">
        <v>477.568</v>
      </c>
      <c r="JX37">
        <v>475.525</v>
      </c>
      <c r="JY37">
        <v>27.5321</v>
      </c>
      <c r="JZ37">
        <v>29.7318</v>
      </c>
      <c r="KA37">
        <v>29.9999</v>
      </c>
      <c r="KB37">
        <v>29.4542</v>
      </c>
      <c r="KC37">
        <v>29.5209</v>
      </c>
      <c r="KD37">
        <v>7.58506</v>
      </c>
      <c r="KE37">
        <v>23.6219</v>
      </c>
      <c r="KF37">
        <v>100</v>
      </c>
      <c r="KG37">
        <v>27.5291</v>
      </c>
      <c r="KH37">
        <v>85.4199</v>
      </c>
      <c r="KI37">
        <v>21.5556</v>
      </c>
      <c r="KJ37">
        <v>100.758</v>
      </c>
      <c r="KK37">
        <v>100.206</v>
      </c>
    </row>
    <row r="38" spans="1:297">
      <c r="A38">
        <v>22</v>
      </c>
      <c r="B38">
        <v>1758987488.6</v>
      </c>
      <c r="C38">
        <v>105</v>
      </c>
      <c r="D38" t="s">
        <v>487</v>
      </c>
      <c r="E38" t="s">
        <v>488</v>
      </c>
      <c r="F38">
        <v>5</v>
      </c>
      <c r="G38" t="s">
        <v>435</v>
      </c>
      <c r="H38" t="s">
        <v>436</v>
      </c>
      <c r="I38">
        <v>1758987481.1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104.656730995822</v>
      </c>
      <c r="AK38">
        <v>117.9498</v>
      </c>
      <c r="AL38">
        <v>-3.329708277464422</v>
      </c>
      <c r="AM38">
        <v>65.24509071788491</v>
      </c>
      <c r="AN38">
        <f>(AP38 - AO38 + DY38*1E3/(8.314*(EA38+273.15)) * AR38/DX38 * AQ38) * DX38/(100*DL38) * 1000/(1000 - AP38)</f>
        <v>0</v>
      </c>
      <c r="AO38">
        <v>21.58337366569342</v>
      </c>
      <c r="AP38">
        <v>22.69844666666665</v>
      </c>
      <c r="AQ38">
        <v>1.564210683058575E-05</v>
      </c>
      <c r="AR38">
        <v>119.8657376750766</v>
      </c>
      <c r="AS38">
        <v>3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2.7</v>
      </c>
      <c r="DM38">
        <v>0.5</v>
      </c>
      <c r="DN38" t="s">
        <v>438</v>
      </c>
      <c r="DO38">
        <v>2</v>
      </c>
      <c r="DP38" t="b">
        <v>1</v>
      </c>
      <c r="DQ38">
        <v>1758987481.1</v>
      </c>
      <c r="DR38">
        <v>138.0304074074074</v>
      </c>
      <c r="DS38">
        <v>117.0525037037037</v>
      </c>
      <c r="DT38">
        <v>22.67742592592592</v>
      </c>
      <c r="DU38">
        <v>21.58571851851852</v>
      </c>
      <c r="DV38">
        <v>137.8290740740741</v>
      </c>
      <c r="DW38">
        <v>22.46326296296296</v>
      </c>
      <c r="DX38">
        <v>499.9938888888889</v>
      </c>
      <c r="DY38">
        <v>90.56704444444443</v>
      </c>
      <c r="DZ38">
        <v>0.05408534074074073</v>
      </c>
      <c r="EA38">
        <v>29.38608888888889</v>
      </c>
      <c r="EB38">
        <v>30.01364074074074</v>
      </c>
      <c r="EC38">
        <v>999.9000000000001</v>
      </c>
      <c r="ED38">
        <v>0</v>
      </c>
      <c r="EE38">
        <v>0</v>
      </c>
      <c r="EF38">
        <v>9986.222962962964</v>
      </c>
      <c r="EG38">
        <v>0</v>
      </c>
      <c r="EH38">
        <v>11.1431</v>
      </c>
      <c r="EI38">
        <v>20.97784444444444</v>
      </c>
      <c r="EJ38">
        <v>141.232962962963</v>
      </c>
      <c r="EK38">
        <v>119.6350222222222</v>
      </c>
      <c r="EL38">
        <v>1.091701481481482</v>
      </c>
      <c r="EM38">
        <v>117.0525037037037</v>
      </c>
      <c r="EN38">
        <v>21.58571851851852</v>
      </c>
      <c r="EO38">
        <v>2.053825925925926</v>
      </c>
      <c r="EP38">
        <v>1.954955185185185</v>
      </c>
      <c r="EQ38">
        <v>17.86552222222222</v>
      </c>
      <c r="ER38">
        <v>17.08414814814815</v>
      </c>
      <c r="ES38">
        <v>1999.983333333333</v>
      </c>
      <c r="ET38">
        <v>0.9799959259259258</v>
      </c>
      <c r="EU38">
        <v>0.02000401111111111</v>
      </c>
      <c r="EV38">
        <v>0</v>
      </c>
      <c r="EW38">
        <v>264.5503333333333</v>
      </c>
      <c r="EX38">
        <v>5.000560000000001</v>
      </c>
      <c r="EY38">
        <v>5439.330740740742</v>
      </c>
      <c r="EZ38">
        <v>17294.70740740741</v>
      </c>
      <c r="FA38">
        <v>42.125</v>
      </c>
      <c r="FB38">
        <v>42.375</v>
      </c>
      <c r="FC38">
        <v>41.89337037037036</v>
      </c>
      <c r="FD38">
        <v>41.39796296296296</v>
      </c>
      <c r="FE38">
        <v>42.75</v>
      </c>
      <c r="FF38">
        <v>1955.073703703704</v>
      </c>
      <c r="FG38">
        <v>39.90962962962963</v>
      </c>
      <c r="FH38">
        <v>0</v>
      </c>
      <c r="FI38">
        <v>1758987497.4</v>
      </c>
      <c r="FJ38">
        <v>0</v>
      </c>
      <c r="FK38">
        <v>264.5080799999999</v>
      </c>
      <c r="FL38">
        <v>-15.24099995620615</v>
      </c>
      <c r="FM38">
        <v>-299.8323072305817</v>
      </c>
      <c r="FN38">
        <v>5438.692800000001</v>
      </c>
      <c r="FO38">
        <v>15</v>
      </c>
      <c r="FP38">
        <v>0</v>
      </c>
      <c r="FQ38" t="s">
        <v>439</v>
      </c>
      <c r="FR38">
        <v>1747148579.5</v>
      </c>
      <c r="FS38">
        <v>1747148584.5</v>
      </c>
      <c r="FT38">
        <v>0</v>
      </c>
      <c r="FU38">
        <v>0.162</v>
      </c>
      <c r="FV38">
        <v>-0.001</v>
      </c>
      <c r="FW38">
        <v>0.139</v>
      </c>
      <c r="FX38">
        <v>0.058</v>
      </c>
      <c r="FY38">
        <v>420</v>
      </c>
      <c r="FZ38">
        <v>16</v>
      </c>
      <c r="GA38">
        <v>0.19</v>
      </c>
      <c r="GB38">
        <v>0.02</v>
      </c>
      <c r="GC38">
        <v>20.71649268292683</v>
      </c>
      <c r="GD38">
        <v>4.597511498257854</v>
      </c>
      <c r="GE38">
        <v>0.4547754800597033</v>
      </c>
      <c r="GF38">
        <v>0</v>
      </c>
      <c r="GG38">
        <v>265.5237352941177</v>
      </c>
      <c r="GH38">
        <v>-17.66577539341699</v>
      </c>
      <c r="GI38">
        <v>1.752854332876448</v>
      </c>
      <c r="GJ38">
        <v>0</v>
      </c>
      <c r="GK38">
        <v>1.082351463414634</v>
      </c>
      <c r="GL38">
        <v>0.1716850871080126</v>
      </c>
      <c r="GM38">
        <v>0.01921120094530419</v>
      </c>
      <c r="GN38">
        <v>0</v>
      </c>
      <c r="GO38">
        <v>0</v>
      </c>
      <c r="GP38">
        <v>3</v>
      </c>
      <c r="GQ38" t="s">
        <v>472</v>
      </c>
      <c r="GR38">
        <v>3.12729</v>
      </c>
      <c r="GS38">
        <v>2.73193</v>
      </c>
      <c r="GT38">
        <v>0.0278148</v>
      </c>
      <c r="GU38">
        <v>0.0228948</v>
      </c>
      <c r="GV38">
        <v>0.102846</v>
      </c>
      <c r="GW38">
        <v>0.0998328</v>
      </c>
      <c r="GX38">
        <v>29099.5</v>
      </c>
      <c r="GY38">
        <v>28398.2</v>
      </c>
      <c r="GZ38">
        <v>30476.3</v>
      </c>
      <c r="HA38">
        <v>29322.1</v>
      </c>
      <c r="HB38">
        <v>37733.2</v>
      </c>
      <c r="HC38">
        <v>34717.1</v>
      </c>
      <c r="HD38">
        <v>46624.5</v>
      </c>
      <c r="HE38">
        <v>43562.1</v>
      </c>
      <c r="HF38">
        <v>1.81473</v>
      </c>
      <c r="HG38">
        <v>1.85885</v>
      </c>
      <c r="HH38">
        <v>0.113294</v>
      </c>
      <c r="HI38">
        <v>0</v>
      </c>
      <c r="HJ38">
        <v>28.1612</v>
      </c>
      <c r="HK38">
        <v>999.9</v>
      </c>
      <c r="HL38">
        <v>53.8</v>
      </c>
      <c r="HM38">
        <v>30</v>
      </c>
      <c r="HN38">
        <v>25.3107</v>
      </c>
      <c r="HO38">
        <v>63.3145</v>
      </c>
      <c r="HP38">
        <v>16.5144</v>
      </c>
      <c r="HQ38">
        <v>1</v>
      </c>
      <c r="HR38">
        <v>0.196916</v>
      </c>
      <c r="HS38">
        <v>0.138519</v>
      </c>
      <c r="HT38">
        <v>20.2007</v>
      </c>
      <c r="HU38">
        <v>5.22792</v>
      </c>
      <c r="HV38">
        <v>11.974</v>
      </c>
      <c r="HW38">
        <v>4.9696</v>
      </c>
      <c r="HX38">
        <v>3.28973</v>
      </c>
      <c r="HY38">
        <v>9999</v>
      </c>
      <c r="HZ38">
        <v>9999</v>
      </c>
      <c r="IA38">
        <v>9999</v>
      </c>
      <c r="IB38">
        <v>22.2</v>
      </c>
      <c r="IC38">
        <v>4.97296</v>
      </c>
      <c r="ID38">
        <v>1.87726</v>
      </c>
      <c r="IE38">
        <v>1.87532</v>
      </c>
      <c r="IF38">
        <v>1.87812</v>
      </c>
      <c r="IG38">
        <v>1.87484</v>
      </c>
      <c r="IH38">
        <v>1.87847</v>
      </c>
      <c r="II38">
        <v>1.87555</v>
      </c>
      <c r="IJ38">
        <v>1.8767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0.167</v>
      </c>
      <c r="IY38">
        <v>0.2146</v>
      </c>
      <c r="IZ38">
        <v>0.000996156149449386</v>
      </c>
      <c r="JA38">
        <v>0.001508328056841608</v>
      </c>
      <c r="JB38">
        <v>-4.279944224615399E-07</v>
      </c>
      <c r="JC38">
        <v>2.026670128534865E-10</v>
      </c>
      <c r="JD38">
        <v>-0.04486732872085866</v>
      </c>
      <c r="JE38">
        <v>-0.001179386599836408</v>
      </c>
      <c r="JF38">
        <v>0.0006983580007418804</v>
      </c>
      <c r="JG38">
        <v>-5.900263066608664E-06</v>
      </c>
      <c r="JH38">
        <v>1</v>
      </c>
      <c r="JI38">
        <v>2117</v>
      </c>
      <c r="JJ38">
        <v>1</v>
      </c>
      <c r="JK38">
        <v>26</v>
      </c>
      <c r="JL38">
        <v>197315.2</v>
      </c>
      <c r="JM38">
        <v>197315.1</v>
      </c>
      <c r="JN38">
        <v>0.345459</v>
      </c>
      <c r="JO38">
        <v>2.58179</v>
      </c>
      <c r="JP38">
        <v>1.39893</v>
      </c>
      <c r="JQ38">
        <v>2.35229</v>
      </c>
      <c r="JR38">
        <v>1.44897</v>
      </c>
      <c r="JS38">
        <v>2.58789</v>
      </c>
      <c r="JT38">
        <v>36.9317</v>
      </c>
      <c r="JU38">
        <v>23.9737</v>
      </c>
      <c r="JV38">
        <v>18</v>
      </c>
      <c r="JW38">
        <v>477.636</v>
      </c>
      <c r="JX38">
        <v>475.736</v>
      </c>
      <c r="JY38">
        <v>27.5198</v>
      </c>
      <c r="JZ38">
        <v>29.7306</v>
      </c>
      <c r="KA38">
        <v>29.9999</v>
      </c>
      <c r="KB38">
        <v>29.4519</v>
      </c>
      <c r="KC38">
        <v>29.5185</v>
      </c>
      <c r="KD38">
        <v>6.74249</v>
      </c>
      <c r="KE38">
        <v>23.6219</v>
      </c>
      <c r="KF38">
        <v>100</v>
      </c>
      <c r="KG38">
        <v>27.5187</v>
      </c>
      <c r="KH38">
        <v>65.3822</v>
      </c>
      <c r="KI38">
        <v>21.5343</v>
      </c>
      <c r="KJ38">
        <v>100.757</v>
      </c>
      <c r="KK38">
        <v>100.208</v>
      </c>
    </row>
    <row r="39" spans="1:297">
      <c r="A39">
        <v>23</v>
      </c>
      <c r="B39">
        <v>1758987493.6</v>
      </c>
      <c r="C39">
        <v>110</v>
      </c>
      <c r="D39" t="s">
        <v>489</v>
      </c>
      <c r="E39" t="s">
        <v>490</v>
      </c>
      <c r="F39">
        <v>5</v>
      </c>
      <c r="G39" t="s">
        <v>435</v>
      </c>
      <c r="H39" t="s">
        <v>436</v>
      </c>
      <c r="I39">
        <v>1758987485.814285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87.72347574118714</v>
      </c>
      <c r="AK39">
        <v>101.3797090909091</v>
      </c>
      <c r="AL39">
        <v>-3.313219247556951</v>
      </c>
      <c r="AM39">
        <v>65.24509071788491</v>
      </c>
      <c r="AN39">
        <f>(AP39 - AO39 + DY39*1E3/(8.314*(EA39+273.15)) * AR39/DX39 * AQ39) * DX39/(100*DL39) * 1000/(1000 - AP39)</f>
        <v>0</v>
      </c>
      <c r="AO39">
        <v>21.58276471106733</v>
      </c>
      <c r="AP39">
        <v>22.71029575757576</v>
      </c>
      <c r="AQ39">
        <v>1.598240945285201E-05</v>
      </c>
      <c r="AR39">
        <v>119.8657376750766</v>
      </c>
      <c r="AS39">
        <v>3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2.7</v>
      </c>
      <c r="DM39">
        <v>0.5</v>
      </c>
      <c r="DN39" t="s">
        <v>438</v>
      </c>
      <c r="DO39">
        <v>2</v>
      </c>
      <c r="DP39" t="b">
        <v>1</v>
      </c>
      <c r="DQ39">
        <v>1758987485.814285</v>
      </c>
      <c r="DR39">
        <v>122.7172892857143</v>
      </c>
      <c r="DS39">
        <v>101.3804464285714</v>
      </c>
      <c r="DT39">
        <v>22.69231785714286</v>
      </c>
      <c r="DU39">
        <v>21.58444642857143</v>
      </c>
      <c r="DV39">
        <v>122.5374928571428</v>
      </c>
      <c r="DW39">
        <v>22.47785</v>
      </c>
      <c r="DX39">
        <v>499.9895357142858</v>
      </c>
      <c r="DY39">
        <v>90.56691785714285</v>
      </c>
      <c r="DZ39">
        <v>0.05419762500000001</v>
      </c>
      <c r="EA39">
        <v>29.38811071428572</v>
      </c>
      <c r="EB39">
        <v>30.00743571428572</v>
      </c>
      <c r="EC39">
        <v>999.9000000000002</v>
      </c>
      <c r="ED39">
        <v>0</v>
      </c>
      <c r="EE39">
        <v>0</v>
      </c>
      <c r="EF39">
        <v>9993.456785714285</v>
      </c>
      <c r="EG39">
        <v>0</v>
      </c>
      <c r="EH39">
        <v>11.1431</v>
      </c>
      <c r="EI39">
        <v>21.33678571428571</v>
      </c>
      <c r="EJ39">
        <v>125.5664285714286</v>
      </c>
      <c r="EK39">
        <v>103.6170357142857</v>
      </c>
      <c r="EL39">
        <v>1.107870357142857</v>
      </c>
      <c r="EM39">
        <v>101.3804464285714</v>
      </c>
      <c r="EN39">
        <v>21.58444642857143</v>
      </c>
      <c r="EO39">
        <v>2.055172142857143</v>
      </c>
      <c r="EP39">
        <v>1.954837142857143</v>
      </c>
      <c r="EQ39">
        <v>17.87593571428571</v>
      </c>
      <c r="ER39">
        <v>17.08318928571429</v>
      </c>
      <c r="ES39">
        <v>1999.951071428572</v>
      </c>
      <c r="ET39">
        <v>0.979996</v>
      </c>
      <c r="EU39">
        <v>0.02000394642857143</v>
      </c>
      <c r="EV39">
        <v>0</v>
      </c>
      <c r="EW39">
        <v>263.551</v>
      </c>
      <c r="EX39">
        <v>5.000560000000001</v>
      </c>
      <c r="EY39">
        <v>5418.386428571429</v>
      </c>
      <c r="EZ39">
        <v>17294.42142857143</v>
      </c>
      <c r="FA39">
        <v>42.125</v>
      </c>
      <c r="FB39">
        <v>42.375</v>
      </c>
      <c r="FC39">
        <v>41.88385714285715</v>
      </c>
      <c r="FD39">
        <v>41.38607142857143</v>
      </c>
      <c r="FE39">
        <v>42.75</v>
      </c>
      <c r="FF39">
        <v>1955.0425</v>
      </c>
      <c r="FG39">
        <v>39.90857142857144</v>
      </c>
      <c r="FH39">
        <v>0</v>
      </c>
      <c r="FI39">
        <v>1758987502.8</v>
      </c>
      <c r="FJ39">
        <v>0</v>
      </c>
      <c r="FK39">
        <v>263.4316153846154</v>
      </c>
      <c r="FL39">
        <v>-10.77894016393781</v>
      </c>
      <c r="FM39">
        <v>-223.2868377847609</v>
      </c>
      <c r="FN39">
        <v>5416.572307692308</v>
      </c>
      <c r="FO39">
        <v>15</v>
      </c>
      <c r="FP39">
        <v>0</v>
      </c>
      <c r="FQ39" t="s">
        <v>439</v>
      </c>
      <c r="FR39">
        <v>1747148579.5</v>
      </c>
      <c r="FS39">
        <v>1747148584.5</v>
      </c>
      <c r="FT39">
        <v>0</v>
      </c>
      <c r="FU39">
        <v>0.162</v>
      </c>
      <c r="FV39">
        <v>-0.001</v>
      </c>
      <c r="FW39">
        <v>0.139</v>
      </c>
      <c r="FX39">
        <v>0.058</v>
      </c>
      <c r="FY39">
        <v>420</v>
      </c>
      <c r="FZ39">
        <v>16</v>
      </c>
      <c r="GA39">
        <v>0.19</v>
      </c>
      <c r="GB39">
        <v>0.02</v>
      </c>
      <c r="GC39">
        <v>21.147665</v>
      </c>
      <c r="GD39">
        <v>4.595477673545957</v>
      </c>
      <c r="GE39">
        <v>0.4429667637362876</v>
      </c>
      <c r="GF39">
        <v>0</v>
      </c>
      <c r="GG39">
        <v>264.1353235294118</v>
      </c>
      <c r="GH39">
        <v>-13.23350648977944</v>
      </c>
      <c r="GI39">
        <v>1.334010929503431</v>
      </c>
      <c r="GJ39">
        <v>0</v>
      </c>
      <c r="GK39">
        <v>1.0986395</v>
      </c>
      <c r="GL39">
        <v>0.2076036022514058</v>
      </c>
      <c r="GM39">
        <v>0.02018066648428636</v>
      </c>
      <c r="GN39">
        <v>0</v>
      </c>
      <c r="GO39">
        <v>0</v>
      </c>
      <c r="GP39">
        <v>3</v>
      </c>
      <c r="GQ39" t="s">
        <v>472</v>
      </c>
      <c r="GR39">
        <v>3.12724</v>
      </c>
      <c r="GS39">
        <v>2.73196</v>
      </c>
      <c r="GT39">
        <v>0.0240299</v>
      </c>
      <c r="GU39">
        <v>0.0188898</v>
      </c>
      <c r="GV39">
        <v>0.102886</v>
      </c>
      <c r="GW39">
        <v>0.0998304</v>
      </c>
      <c r="GX39">
        <v>29212.6</v>
      </c>
      <c r="GY39">
        <v>28514.6</v>
      </c>
      <c r="GZ39">
        <v>30476.2</v>
      </c>
      <c r="HA39">
        <v>29322.1</v>
      </c>
      <c r="HB39">
        <v>37731</v>
      </c>
      <c r="HC39">
        <v>34717.2</v>
      </c>
      <c r="HD39">
        <v>46624.3</v>
      </c>
      <c r="HE39">
        <v>43562.5</v>
      </c>
      <c r="HF39">
        <v>1.81467</v>
      </c>
      <c r="HG39">
        <v>1.8587</v>
      </c>
      <c r="HH39">
        <v>0.112295</v>
      </c>
      <c r="HI39">
        <v>0</v>
      </c>
      <c r="HJ39">
        <v>28.1642</v>
      </c>
      <c r="HK39">
        <v>999.9</v>
      </c>
      <c r="HL39">
        <v>53.8</v>
      </c>
      <c r="HM39">
        <v>30</v>
      </c>
      <c r="HN39">
        <v>25.3089</v>
      </c>
      <c r="HO39">
        <v>63.3245</v>
      </c>
      <c r="HP39">
        <v>16.7188</v>
      </c>
      <c r="HQ39">
        <v>1</v>
      </c>
      <c r="HR39">
        <v>0.196575</v>
      </c>
      <c r="HS39">
        <v>0.145441</v>
      </c>
      <c r="HT39">
        <v>20.2006</v>
      </c>
      <c r="HU39">
        <v>5.22792</v>
      </c>
      <c r="HV39">
        <v>11.974</v>
      </c>
      <c r="HW39">
        <v>4.96955</v>
      </c>
      <c r="HX39">
        <v>3.2896</v>
      </c>
      <c r="HY39">
        <v>9999</v>
      </c>
      <c r="HZ39">
        <v>9999</v>
      </c>
      <c r="IA39">
        <v>9999</v>
      </c>
      <c r="IB39">
        <v>22.2</v>
      </c>
      <c r="IC39">
        <v>4.97294</v>
      </c>
      <c r="ID39">
        <v>1.87729</v>
      </c>
      <c r="IE39">
        <v>1.87538</v>
      </c>
      <c r="IF39">
        <v>1.87818</v>
      </c>
      <c r="IG39">
        <v>1.87486</v>
      </c>
      <c r="IH39">
        <v>1.87851</v>
      </c>
      <c r="II39">
        <v>1.8756</v>
      </c>
      <c r="IJ39">
        <v>1.87676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0.144</v>
      </c>
      <c r="IY39">
        <v>0.2149</v>
      </c>
      <c r="IZ39">
        <v>0.000996156149449386</v>
      </c>
      <c r="JA39">
        <v>0.001508328056841608</v>
      </c>
      <c r="JB39">
        <v>-4.279944224615399E-07</v>
      </c>
      <c r="JC39">
        <v>2.026670128534865E-10</v>
      </c>
      <c r="JD39">
        <v>-0.04486732872085866</v>
      </c>
      <c r="JE39">
        <v>-0.001179386599836408</v>
      </c>
      <c r="JF39">
        <v>0.0006983580007418804</v>
      </c>
      <c r="JG39">
        <v>-5.900263066608664E-06</v>
      </c>
      <c r="JH39">
        <v>1</v>
      </c>
      <c r="JI39">
        <v>2117</v>
      </c>
      <c r="JJ39">
        <v>1</v>
      </c>
      <c r="JK39">
        <v>26</v>
      </c>
      <c r="JL39">
        <v>197315.2</v>
      </c>
      <c r="JM39">
        <v>197315.2</v>
      </c>
      <c r="JN39">
        <v>0.300293</v>
      </c>
      <c r="JO39">
        <v>2.5647</v>
      </c>
      <c r="JP39">
        <v>1.39893</v>
      </c>
      <c r="JQ39">
        <v>2.35107</v>
      </c>
      <c r="JR39">
        <v>1.44897</v>
      </c>
      <c r="JS39">
        <v>2.53052</v>
      </c>
      <c r="JT39">
        <v>36.9317</v>
      </c>
      <c r="JU39">
        <v>23.9649</v>
      </c>
      <c r="JV39">
        <v>18</v>
      </c>
      <c r="JW39">
        <v>477.595</v>
      </c>
      <c r="JX39">
        <v>475.617</v>
      </c>
      <c r="JY39">
        <v>27.509</v>
      </c>
      <c r="JZ39">
        <v>29.7282</v>
      </c>
      <c r="KA39">
        <v>29.9999</v>
      </c>
      <c r="KB39">
        <v>29.4498</v>
      </c>
      <c r="KC39">
        <v>29.516</v>
      </c>
      <c r="KD39">
        <v>5.97741</v>
      </c>
      <c r="KE39">
        <v>23.6219</v>
      </c>
      <c r="KF39">
        <v>100</v>
      </c>
      <c r="KG39">
        <v>27.5078</v>
      </c>
      <c r="KH39">
        <v>52.0214</v>
      </c>
      <c r="KI39">
        <v>21.5033</v>
      </c>
      <c r="KJ39">
        <v>100.756</v>
      </c>
      <c r="KK39">
        <v>100.209</v>
      </c>
    </row>
    <row r="40" spans="1:297">
      <c r="A40">
        <v>24</v>
      </c>
      <c r="B40">
        <v>1758987498.6</v>
      </c>
      <c r="C40">
        <v>115</v>
      </c>
      <c r="D40" t="s">
        <v>491</v>
      </c>
      <c r="E40" t="s">
        <v>492</v>
      </c>
      <c r="F40">
        <v>5</v>
      </c>
      <c r="G40" t="s">
        <v>435</v>
      </c>
      <c r="H40" t="s">
        <v>436</v>
      </c>
      <c r="I40">
        <v>1758987491.1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70.64418561751184</v>
      </c>
      <c r="AK40">
        <v>84.72545757575755</v>
      </c>
      <c r="AL40">
        <v>-3.329569987506163</v>
      </c>
      <c r="AM40">
        <v>65.24509071788491</v>
      </c>
      <c r="AN40">
        <f>(AP40 - AO40 + DY40*1E3/(8.314*(EA40+273.15)) * AR40/DX40 * AQ40) * DX40/(100*DL40) * 1000/(1000 - AP40)</f>
        <v>0</v>
      </c>
      <c r="AO40">
        <v>21.58044446050718</v>
      </c>
      <c r="AP40">
        <v>22.72026787878788</v>
      </c>
      <c r="AQ40">
        <v>1.277754036042325E-05</v>
      </c>
      <c r="AR40">
        <v>119.8657376750766</v>
      </c>
      <c r="AS40">
        <v>3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2.7</v>
      </c>
      <c r="DM40">
        <v>0.5</v>
      </c>
      <c r="DN40" t="s">
        <v>438</v>
      </c>
      <c r="DO40">
        <v>2</v>
      </c>
      <c r="DP40" t="b">
        <v>1</v>
      </c>
      <c r="DQ40">
        <v>1758987491.1</v>
      </c>
      <c r="DR40">
        <v>105.5460962962963</v>
      </c>
      <c r="DS40">
        <v>83.77634074074075</v>
      </c>
      <c r="DT40">
        <v>22.70548518518518</v>
      </c>
      <c r="DU40">
        <v>21.58256296296296</v>
      </c>
      <c r="DV40">
        <v>105.3906333333333</v>
      </c>
      <c r="DW40">
        <v>22.49074814814815</v>
      </c>
      <c r="DX40">
        <v>500.0081111111111</v>
      </c>
      <c r="DY40">
        <v>90.56683333333334</v>
      </c>
      <c r="DZ40">
        <v>0.05426955925925926</v>
      </c>
      <c r="EA40">
        <v>29.39025555555556</v>
      </c>
      <c r="EB40">
        <v>30.00877777777778</v>
      </c>
      <c r="EC40">
        <v>999.9000000000001</v>
      </c>
      <c r="ED40">
        <v>0</v>
      </c>
      <c r="EE40">
        <v>0</v>
      </c>
      <c r="EF40">
        <v>9997.08148148148</v>
      </c>
      <c r="EG40">
        <v>0</v>
      </c>
      <c r="EH40">
        <v>11.1431</v>
      </c>
      <c r="EI40">
        <v>21.76967407407408</v>
      </c>
      <c r="EJ40">
        <v>107.9980481481481</v>
      </c>
      <c r="EK40">
        <v>85.62440000000002</v>
      </c>
      <c r="EL40">
        <v>1.12292037037037</v>
      </c>
      <c r="EM40">
        <v>83.77634074074075</v>
      </c>
      <c r="EN40">
        <v>21.58256296296296</v>
      </c>
      <c r="EO40">
        <v>2.056363703703703</v>
      </c>
      <c r="EP40">
        <v>1.954664074074074</v>
      </c>
      <c r="EQ40">
        <v>17.88514074074074</v>
      </c>
      <c r="ER40">
        <v>17.0818</v>
      </c>
      <c r="ES40">
        <v>1999.965925925926</v>
      </c>
      <c r="ET40">
        <v>0.9799968888888889</v>
      </c>
      <c r="EU40">
        <v>0.02000305925925926</v>
      </c>
      <c r="EV40">
        <v>0</v>
      </c>
      <c r="EW40">
        <v>262.7028148148148</v>
      </c>
      <c r="EX40">
        <v>5.000560000000001</v>
      </c>
      <c r="EY40">
        <v>5401.255185185185</v>
      </c>
      <c r="EZ40">
        <v>17294.56666666667</v>
      </c>
      <c r="FA40">
        <v>42.125</v>
      </c>
      <c r="FB40">
        <v>42.375</v>
      </c>
      <c r="FC40">
        <v>41.88188888888889</v>
      </c>
      <c r="FD40">
        <v>41.38188888888889</v>
      </c>
      <c r="FE40">
        <v>42.75</v>
      </c>
      <c r="FF40">
        <v>1955.05925925926</v>
      </c>
      <c r="FG40">
        <v>39.90666666666667</v>
      </c>
      <c r="FH40">
        <v>0</v>
      </c>
      <c r="FI40">
        <v>1758987507.6</v>
      </c>
      <c r="FJ40">
        <v>0</v>
      </c>
      <c r="FK40">
        <v>262.6951923076923</v>
      </c>
      <c r="FL40">
        <v>-6.571794867500578</v>
      </c>
      <c r="FM40">
        <v>-153.6324786779109</v>
      </c>
      <c r="FN40">
        <v>5401.544230769229</v>
      </c>
      <c r="FO40">
        <v>15</v>
      </c>
      <c r="FP40">
        <v>0</v>
      </c>
      <c r="FQ40" t="s">
        <v>439</v>
      </c>
      <c r="FR40">
        <v>1747148579.5</v>
      </c>
      <c r="FS40">
        <v>1747148584.5</v>
      </c>
      <c r="FT40">
        <v>0</v>
      </c>
      <c r="FU40">
        <v>0.162</v>
      </c>
      <c r="FV40">
        <v>-0.001</v>
      </c>
      <c r="FW40">
        <v>0.139</v>
      </c>
      <c r="FX40">
        <v>0.058</v>
      </c>
      <c r="FY40">
        <v>420</v>
      </c>
      <c r="FZ40">
        <v>16</v>
      </c>
      <c r="GA40">
        <v>0.19</v>
      </c>
      <c r="GB40">
        <v>0.02</v>
      </c>
      <c r="GC40">
        <v>21.5511875</v>
      </c>
      <c r="GD40">
        <v>4.860719324577799</v>
      </c>
      <c r="GE40">
        <v>0.4688353059377567</v>
      </c>
      <c r="GF40">
        <v>0</v>
      </c>
      <c r="GG40">
        <v>263.227294117647</v>
      </c>
      <c r="GH40">
        <v>-9.436302510649002</v>
      </c>
      <c r="GI40">
        <v>0.9803951343092024</v>
      </c>
      <c r="GJ40">
        <v>0</v>
      </c>
      <c r="GK40">
        <v>1.114918</v>
      </c>
      <c r="GL40">
        <v>0.1685948217636011</v>
      </c>
      <c r="GM40">
        <v>0.01630743867074163</v>
      </c>
      <c r="GN40">
        <v>0</v>
      </c>
      <c r="GO40">
        <v>0</v>
      </c>
      <c r="GP40">
        <v>3</v>
      </c>
      <c r="GQ40" t="s">
        <v>472</v>
      </c>
      <c r="GR40">
        <v>3.12742</v>
      </c>
      <c r="GS40">
        <v>2.73194</v>
      </c>
      <c r="GT40">
        <v>0.0201607</v>
      </c>
      <c r="GU40">
        <v>0.014775</v>
      </c>
      <c r="GV40">
        <v>0.102919</v>
      </c>
      <c r="GW40">
        <v>0.09982480000000001</v>
      </c>
      <c r="GX40">
        <v>29328.6</v>
      </c>
      <c r="GY40">
        <v>28634.1</v>
      </c>
      <c r="GZ40">
        <v>30476.4</v>
      </c>
      <c r="HA40">
        <v>29322.1</v>
      </c>
      <c r="HB40">
        <v>37729.7</v>
      </c>
      <c r="HC40">
        <v>34717.2</v>
      </c>
      <c r="HD40">
        <v>46624.8</v>
      </c>
      <c r="HE40">
        <v>43562.6</v>
      </c>
      <c r="HF40">
        <v>1.815</v>
      </c>
      <c r="HG40">
        <v>1.85837</v>
      </c>
      <c r="HH40">
        <v>0.113584</v>
      </c>
      <c r="HI40">
        <v>0</v>
      </c>
      <c r="HJ40">
        <v>28.168</v>
      </c>
      <c r="HK40">
        <v>999.9</v>
      </c>
      <c r="HL40">
        <v>53.8</v>
      </c>
      <c r="HM40">
        <v>30</v>
      </c>
      <c r="HN40">
        <v>25.3079</v>
      </c>
      <c r="HO40">
        <v>63.6345</v>
      </c>
      <c r="HP40">
        <v>16.4744</v>
      </c>
      <c r="HQ40">
        <v>1</v>
      </c>
      <c r="HR40">
        <v>0.196291</v>
      </c>
      <c r="HS40">
        <v>0.0172331</v>
      </c>
      <c r="HT40">
        <v>20.2007</v>
      </c>
      <c r="HU40">
        <v>5.22747</v>
      </c>
      <c r="HV40">
        <v>11.974</v>
      </c>
      <c r="HW40">
        <v>4.9692</v>
      </c>
      <c r="HX40">
        <v>3.28975</v>
      </c>
      <c r="HY40">
        <v>9999</v>
      </c>
      <c r="HZ40">
        <v>9999</v>
      </c>
      <c r="IA40">
        <v>9999</v>
      </c>
      <c r="IB40">
        <v>22.2</v>
      </c>
      <c r="IC40">
        <v>4.97296</v>
      </c>
      <c r="ID40">
        <v>1.87731</v>
      </c>
      <c r="IE40">
        <v>1.87542</v>
      </c>
      <c r="IF40">
        <v>1.8782</v>
      </c>
      <c r="IG40">
        <v>1.87488</v>
      </c>
      <c r="IH40">
        <v>1.87851</v>
      </c>
      <c r="II40">
        <v>1.87561</v>
      </c>
      <c r="IJ40">
        <v>1.87681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0.12</v>
      </c>
      <c r="IY40">
        <v>0.2151</v>
      </c>
      <c r="IZ40">
        <v>0.000996156149449386</v>
      </c>
      <c r="JA40">
        <v>0.001508328056841608</v>
      </c>
      <c r="JB40">
        <v>-4.279944224615399E-07</v>
      </c>
      <c r="JC40">
        <v>2.026670128534865E-10</v>
      </c>
      <c r="JD40">
        <v>-0.04486732872085866</v>
      </c>
      <c r="JE40">
        <v>-0.001179386599836408</v>
      </c>
      <c r="JF40">
        <v>0.0006983580007418804</v>
      </c>
      <c r="JG40">
        <v>-5.900263066608664E-06</v>
      </c>
      <c r="JH40">
        <v>1</v>
      </c>
      <c r="JI40">
        <v>2117</v>
      </c>
      <c r="JJ40">
        <v>1</v>
      </c>
      <c r="JK40">
        <v>26</v>
      </c>
      <c r="JL40">
        <v>197315.3</v>
      </c>
      <c r="JM40">
        <v>197315.2</v>
      </c>
      <c r="JN40">
        <v>0.264893</v>
      </c>
      <c r="JO40">
        <v>2.59766</v>
      </c>
      <c r="JP40">
        <v>1.39893</v>
      </c>
      <c r="JQ40">
        <v>2.35229</v>
      </c>
      <c r="JR40">
        <v>1.44897</v>
      </c>
      <c r="JS40">
        <v>2.59155</v>
      </c>
      <c r="JT40">
        <v>36.9317</v>
      </c>
      <c r="JU40">
        <v>23.9737</v>
      </c>
      <c r="JV40">
        <v>18</v>
      </c>
      <c r="JW40">
        <v>477.762</v>
      </c>
      <c r="JX40">
        <v>475.391</v>
      </c>
      <c r="JY40">
        <v>27.5151</v>
      </c>
      <c r="JZ40">
        <v>29.7257</v>
      </c>
      <c r="KA40">
        <v>29.9999</v>
      </c>
      <c r="KB40">
        <v>29.4479</v>
      </c>
      <c r="KC40">
        <v>29.5146</v>
      </c>
      <c r="KD40">
        <v>5.13791</v>
      </c>
      <c r="KE40">
        <v>23.8927</v>
      </c>
      <c r="KF40">
        <v>100</v>
      </c>
      <c r="KG40">
        <v>27.5311</v>
      </c>
      <c r="KH40">
        <v>31.9849</v>
      </c>
      <c r="KI40">
        <v>21.4743</v>
      </c>
      <c r="KJ40">
        <v>100.757</v>
      </c>
      <c r="KK40">
        <v>100.209</v>
      </c>
    </row>
    <row r="41" spans="1:297">
      <c r="A41">
        <v>25</v>
      </c>
      <c r="B41">
        <v>1758987595.6</v>
      </c>
      <c r="C41">
        <v>212</v>
      </c>
      <c r="D41" t="s">
        <v>493</v>
      </c>
      <c r="E41" t="s">
        <v>494</v>
      </c>
      <c r="F41">
        <v>5</v>
      </c>
      <c r="G41" t="s">
        <v>435</v>
      </c>
      <c r="H41" t="s">
        <v>436</v>
      </c>
      <c r="I41">
        <v>1758987587.599999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429.2490757254828</v>
      </c>
      <c r="AK41">
        <v>422.7584181818181</v>
      </c>
      <c r="AL41">
        <v>-0.00661061223596913</v>
      </c>
      <c r="AM41">
        <v>65.24509071788491</v>
      </c>
      <c r="AN41">
        <f>(AP41 - AO41 + DY41*1E3/(8.314*(EA41+273.15)) * AR41/DX41 * AQ41) * DX41/(100*DL41) * 1000/(1000 - AP41)</f>
        <v>0</v>
      </c>
      <c r="AO41">
        <v>21.40637765831193</v>
      </c>
      <c r="AP41">
        <v>22.64261757575757</v>
      </c>
      <c r="AQ41">
        <v>3.868098068953008E-05</v>
      </c>
      <c r="AR41">
        <v>119.8657376750766</v>
      </c>
      <c r="AS41">
        <v>3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2.7</v>
      </c>
      <c r="DM41">
        <v>0.5</v>
      </c>
      <c r="DN41" t="s">
        <v>438</v>
      </c>
      <c r="DO41">
        <v>2</v>
      </c>
      <c r="DP41" t="b">
        <v>1</v>
      </c>
      <c r="DQ41">
        <v>1758987587.599999</v>
      </c>
      <c r="DR41">
        <v>413.3231612903226</v>
      </c>
      <c r="DS41">
        <v>420.0297096774194</v>
      </c>
      <c r="DT41">
        <v>22.63763225806451</v>
      </c>
      <c r="DU41">
        <v>21.40622580645162</v>
      </c>
      <c r="DV41">
        <v>412.7581612903225</v>
      </c>
      <c r="DW41">
        <v>22.42430322580645</v>
      </c>
      <c r="DX41">
        <v>500.0103225806452</v>
      </c>
      <c r="DY41">
        <v>90.56369354838709</v>
      </c>
      <c r="DZ41">
        <v>0.05520789354838709</v>
      </c>
      <c r="EA41">
        <v>29.3856064516129</v>
      </c>
      <c r="EB41">
        <v>29.99213225806452</v>
      </c>
      <c r="EC41">
        <v>999.9000000000003</v>
      </c>
      <c r="ED41">
        <v>0</v>
      </c>
      <c r="EE41">
        <v>0</v>
      </c>
      <c r="EF41">
        <v>10004.86129032258</v>
      </c>
      <c r="EG41">
        <v>0</v>
      </c>
      <c r="EH41">
        <v>11.1431</v>
      </c>
      <c r="EI41">
        <v>-6.706529677419355</v>
      </c>
      <c r="EJ41">
        <v>422.8965483870967</v>
      </c>
      <c r="EK41">
        <v>429.2176129032258</v>
      </c>
      <c r="EL41">
        <v>1.231397419354839</v>
      </c>
      <c r="EM41">
        <v>420.0297096774194</v>
      </c>
      <c r="EN41">
        <v>21.40622580645162</v>
      </c>
      <c r="EO41">
        <v>2.050147741935484</v>
      </c>
      <c r="EP41">
        <v>1.938627741935484</v>
      </c>
      <c r="EQ41">
        <v>17.83704838709678</v>
      </c>
      <c r="ER41">
        <v>16.95178709677419</v>
      </c>
      <c r="ES41">
        <v>2000.002580645161</v>
      </c>
      <c r="ET41">
        <v>0.9799975483870969</v>
      </c>
      <c r="EU41">
        <v>0.02000244193548387</v>
      </c>
      <c r="EV41">
        <v>0</v>
      </c>
      <c r="EW41">
        <v>263.8067419354839</v>
      </c>
      <c r="EX41">
        <v>5.000560000000002</v>
      </c>
      <c r="EY41">
        <v>5423.973225806451</v>
      </c>
      <c r="EZ41">
        <v>17294.89677419355</v>
      </c>
      <c r="FA41">
        <v>42.04999999999999</v>
      </c>
      <c r="FB41">
        <v>42.254</v>
      </c>
      <c r="FC41">
        <v>41.81199999999998</v>
      </c>
      <c r="FD41">
        <v>41.37093548387097</v>
      </c>
      <c r="FE41">
        <v>42.691064516129</v>
      </c>
      <c r="FF41">
        <v>1955.096774193548</v>
      </c>
      <c r="FG41">
        <v>39.90580645161292</v>
      </c>
      <c r="FH41">
        <v>0</v>
      </c>
      <c r="FI41">
        <v>1758987604.8</v>
      </c>
      <c r="FJ41">
        <v>0</v>
      </c>
      <c r="FK41">
        <v>263.9623076923077</v>
      </c>
      <c r="FL41">
        <v>12.25818802834482</v>
      </c>
      <c r="FM41">
        <v>245.681025804036</v>
      </c>
      <c r="FN41">
        <v>5427.281923076923</v>
      </c>
      <c r="FO41">
        <v>15</v>
      </c>
      <c r="FP41">
        <v>0</v>
      </c>
      <c r="FQ41" t="s">
        <v>439</v>
      </c>
      <c r="FR41">
        <v>1747148579.5</v>
      </c>
      <c r="FS41">
        <v>1747148584.5</v>
      </c>
      <c r="FT41">
        <v>0</v>
      </c>
      <c r="FU41">
        <v>0.162</v>
      </c>
      <c r="FV41">
        <v>-0.001</v>
      </c>
      <c r="FW41">
        <v>0.139</v>
      </c>
      <c r="FX41">
        <v>0.058</v>
      </c>
      <c r="FY41">
        <v>420</v>
      </c>
      <c r="FZ41">
        <v>16</v>
      </c>
      <c r="GA41">
        <v>0.19</v>
      </c>
      <c r="GB41">
        <v>0.02</v>
      </c>
      <c r="GC41">
        <v>-6.609634750000001</v>
      </c>
      <c r="GD41">
        <v>-1.876858198874267</v>
      </c>
      <c r="GE41">
        <v>0.1837930675921632</v>
      </c>
      <c r="GF41">
        <v>0</v>
      </c>
      <c r="GG41">
        <v>263.0229999999999</v>
      </c>
      <c r="GH41">
        <v>13.02701297889471</v>
      </c>
      <c r="GI41">
        <v>1.294233227458951</v>
      </c>
      <c r="GJ41">
        <v>0</v>
      </c>
      <c r="GK41">
        <v>1.230469</v>
      </c>
      <c r="GL41">
        <v>0.01777440900562464</v>
      </c>
      <c r="GM41">
        <v>0.001932852555162961</v>
      </c>
      <c r="GN41">
        <v>1</v>
      </c>
      <c r="GO41">
        <v>1</v>
      </c>
      <c r="GP41">
        <v>3</v>
      </c>
      <c r="GQ41" t="s">
        <v>451</v>
      </c>
      <c r="GR41">
        <v>3.12749</v>
      </c>
      <c r="GS41">
        <v>2.73219</v>
      </c>
      <c r="GT41">
        <v>0.08455940000000001</v>
      </c>
      <c r="GU41">
        <v>0.0861466</v>
      </c>
      <c r="GV41">
        <v>0.102677</v>
      </c>
      <c r="GW41">
        <v>0.09927370000000001</v>
      </c>
      <c r="GX41">
        <v>27405.6</v>
      </c>
      <c r="GY41">
        <v>26563</v>
      </c>
      <c r="GZ41">
        <v>30480.6</v>
      </c>
      <c r="HA41">
        <v>29324.4</v>
      </c>
      <c r="HB41">
        <v>37749.2</v>
      </c>
      <c r="HC41">
        <v>34746.4</v>
      </c>
      <c r="HD41">
        <v>46630.5</v>
      </c>
      <c r="HE41">
        <v>43566.2</v>
      </c>
      <c r="HF41">
        <v>1.81585</v>
      </c>
      <c r="HG41">
        <v>1.85912</v>
      </c>
      <c r="HH41">
        <v>0.111744</v>
      </c>
      <c r="HI41">
        <v>0</v>
      </c>
      <c r="HJ41">
        <v>28.187</v>
      </c>
      <c r="HK41">
        <v>999.9</v>
      </c>
      <c r="HL41">
        <v>53.8</v>
      </c>
      <c r="HM41">
        <v>30</v>
      </c>
      <c r="HN41">
        <v>25.3091</v>
      </c>
      <c r="HO41">
        <v>63.2645</v>
      </c>
      <c r="HP41">
        <v>16.6506</v>
      </c>
      <c r="HQ41">
        <v>1</v>
      </c>
      <c r="HR41">
        <v>0.192576</v>
      </c>
      <c r="HS41">
        <v>0.0598938</v>
      </c>
      <c r="HT41">
        <v>20.201</v>
      </c>
      <c r="HU41">
        <v>5.23212</v>
      </c>
      <c r="HV41">
        <v>11.974</v>
      </c>
      <c r="HW41">
        <v>4.97075</v>
      </c>
      <c r="HX41">
        <v>3.29023</v>
      </c>
      <c r="HY41">
        <v>9999</v>
      </c>
      <c r="HZ41">
        <v>9999</v>
      </c>
      <c r="IA41">
        <v>9999</v>
      </c>
      <c r="IB41">
        <v>22.3</v>
      </c>
      <c r="IC41">
        <v>4.97297</v>
      </c>
      <c r="ID41">
        <v>1.87728</v>
      </c>
      <c r="IE41">
        <v>1.87531</v>
      </c>
      <c r="IF41">
        <v>1.87811</v>
      </c>
      <c r="IG41">
        <v>1.87483</v>
      </c>
      <c r="IH41">
        <v>1.87845</v>
      </c>
      <c r="II41">
        <v>1.87556</v>
      </c>
      <c r="IJ41">
        <v>1.87669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0.5639999999999999</v>
      </c>
      <c r="IY41">
        <v>0.2134</v>
      </c>
      <c r="IZ41">
        <v>0.000996156149449386</v>
      </c>
      <c r="JA41">
        <v>0.001508328056841608</v>
      </c>
      <c r="JB41">
        <v>-4.279944224615399E-07</v>
      </c>
      <c r="JC41">
        <v>2.026670128534865E-10</v>
      </c>
      <c r="JD41">
        <v>-0.04486732872085866</v>
      </c>
      <c r="JE41">
        <v>-0.001179386599836408</v>
      </c>
      <c r="JF41">
        <v>0.0006983580007418804</v>
      </c>
      <c r="JG41">
        <v>-5.900263066608664E-06</v>
      </c>
      <c r="JH41">
        <v>1</v>
      </c>
      <c r="JI41">
        <v>2117</v>
      </c>
      <c r="JJ41">
        <v>1</v>
      </c>
      <c r="JK41">
        <v>26</v>
      </c>
      <c r="JL41">
        <v>197316.9</v>
      </c>
      <c r="JM41">
        <v>197316.9</v>
      </c>
      <c r="JN41">
        <v>1.11572</v>
      </c>
      <c r="JO41">
        <v>2.5647</v>
      </c>
      <c r="JP41">
        <v>1.39893</v>
      </c>
      <c r="JQ41">
        <v>2.35229</v>
      </c>
      <c r="JR41">
        <v>1.44897</v>
      </c>
      <c r="JS41">
        <v>2.50854</v>
      </c>
      <c r="JT41">
        <v>36.9556</v>
      </c>
      <c r="JU41">
        <v>23.9562</v>
      </c>
      <c r="JV41">
        <v>18</v>
      </c>
      <c r="JW41">
        <v>477.946</v>
      </c>
      <c r="JX41">
        <v>475.536</v>
      </c>
      <c r="JY41">
        <v>27.4951</v>
      </c>
      <c r="JZ41">
        <v>29.6808</v>
      </c>
      <c r="KA41">
        <v>29.9998</v>
      </c>
      <c r="KB41">
        <v>29.4037</v>
      </c>
      <c r="KC41">
        <v>29.4704</v>
      </c>
      <c r="KD41">
        <v>22.4557</v>
      </c>
      <c r="KE41">
        <v>24.4586</v>
      </c>
      <c r="KF41">
        <v>100</v>
      </c>
      <c r="KG41">
        <v>27.4977</v>
      </c>
      <c r="KH41">
        <v>426.696</v>
      </c>
      <c r="KI41">
        <v>21.3872</v>
      </c>
      <c r="KJ41">
        <v>100.77</v>
      </c>
      <c r="KK41">
        <v>100.217</v>
      </c>
    </row>
    <row r="42" spans="1:297">
      <c r="A42">
        <v>26</v>
      </c>
      <c r="B42">
        <v>1758987600.6</v>
      </c>
      <c r="C42">
        <v>217</v>
      </c>
      <c r="D42" t="s">
        <v>495</v>
      </c>
      <c r="E42" t="s">
        <v>496</v>
      </c>
      <c r="F42">
        <v>5</v>
      </c>
      <c r="G42" t="s">
        <v>435</v>
      </c>
      <c r="H42" t="s">
        <v>436</v>
      </c>
      <c r="I42">
        <v>1758987592.755172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429.1324375460441</v>
      </c>
      <c r="AK42">
        <v>422.7382727272727</v>
      </c>
      <c r="AL42">
        <v>0.002747983878333007</v>
      </c>
      <c r="AM42">
        <v>65.24509071788491</v>
      </c>
      <c r="AN42">
        <f>(AP42 - AO42 + DY42*1E3/(8.314*(EA42+273.15)) * AR42/DX42 * AQ42) * DX42/(100*DL42) * 1000/(1000 - AP42)</f>
        <v>0</v>
      </c>
      <c r="AO42">
        <v>21.40840471218204</v>
      </c>
      <c r="AP42">
        <v>22.64547333333333</v>
      </c>
      <c r="AQ42">
        <v>1.186393771947658E-05</v>
      </c>
      <c r="AR42">
        <v>119.8657376750766</v>
      </c>
      <c r="AS42">
        <v>3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2.7</v>
      </c>
      <c r="DM42">
        <v>0.5</v>
      </c>
      <c r="DN42" t="s">
        <v>438</v>
      </c>
      <c r="DO42">
        <v>2</v>
      </c>
      <c r="DP42" t="b">
        <v>1</v>
      </c>
      <c r="DQ42">
        <v>1758987592.755172</v>
      </c>
      <c r="DR42">
        <v>413.2213448275862</v>
      </c>
      <c r="DS42">
        <v>420.1938620689655</v>
      </c>
      <c r="DT42">
        <v>22.64049310344828</v>
      </c>
      <c r="DU42">
        <v>21.40666896551724</v>
      </c>
      <c r="DV42">
        <v>412.6565862068965</v>
      </c>
      <c r="DW42">
        <v>22.4271</v>
      </c>
      <c r="DX42">
        <v>499.9872068965518</v>
      </c>
      <c r="DY42">
        <v>90.56294482758625</v>
      </c>
      <c r="DZ42">
        <v>0.05488825862068965</v>
      </c>
      <c r="EA42">
        <v>29.38416551724138</v>
      </c>
      <c r="EB42">
        <v>29.99762068965518</v>
      </c>
      <c r="EC42">
        <v>999.9000000000002</v>
      </c>
      <c r="ED42">
        <v>0</v>
      </c>
      <c r="EE42">
        <v>0</v>
      </c>
      <c r="EF42">
        <v>10003.02068965517</v>
      </c>
      <c r="EG42">
        <v>0</v>
      </c>
      <c r="EH42">
        <v>11.1431</v>
      </c>
      <c r="EI42">
        <v>-6.972461034482759</v>
      </c>
      <c r="EJ42">
        <v>422.7935862068965</v>
      </c>
      <c r="EK42">
        <v>429.3855172413793</v>
      </c>
      <c r="EL42">
        <v>1.233816896551724</v>
      </c>
      <c r="EM42">
        <v>420.1938620689655</v>
      </c>
      <c r="EN42">
        <v>21.40666896551724</v>
      </c>
      <c r="EO42">
        <v>2.050389655172414</v>
      </c>
      <c r="EP42">
        <v>1.938651379310345</v>
      </c>
      <c r="EQ42">
        <v>17.83893448275862</v>
      </c>
      <c r="ER42">
        <v>16.95198620689655</v>
      </c>
      <c r="ES42">
        <v>1999.994827586207</v>
      </c>
      <c r="ET42">
        <v>0.9799977931034481</v>
      </c>
      <c r="EU42">
        <v>0.0200022</v>
      </c>
      <c r="EV42">
        <v>0</v>
      </c>
      <c r="EW42">
        <v>264.9211379310344</v>
      </c>
      <c r="EX42">
        <v>5.000560000000001</v>
      </c>
      <c r="EY42">
        <v>5446.322758620689</v>
      </c>
      <c r="EZ42">
        <v>17294.8275862069</v>
      </c>
      <c r="FA42">
        <v>42.03634482758621</v>
      </c>
      <c r="FB42">
        <v>42.25</v>
      </c>
      <c r="FC42">
        <v>41.81199999999998</v>
      </c>
      <c r="FD42">
        <v>41.37065517241378</v>
      </c>
      <c r="FE42">
        <v>42.69134482758619</v>
      </c>
      <c r="FF42">
        <v>1955.089655172414</v>
      </c>
      <c r="FG42">
        <v>39.90517241379311</v>
      </c>
      <c r="FH42">
        <v>0</v>
      </c>
      <c r="FI42">
        <v>1758987609.6</v>
      </c>
      <c r="FJ42">
        <v>0</v>
      </c>
      <c r="FK42">
        <v>265.0010384615385</v>
      </c>
      <c r="FL42">
        <v>13.75538459793073</v>
      </c>
      <c r="FM42">
        <v>280.8444444445744</v>
      </c>
      <c r="FN42">
        <v>5448.288461538462</v>
      </c>
      <c r="FO42">
        <v>15</v>
      </c>
      <c r="FP42">
        <v>0</v>
      </c>
      <c r="FQ42" t="s">
        <v>439</v>
      </c>
      <c r="FR42">
        <v>1747148579.5</v>
      </c>
      <c r="FS42">
        <v>1747148584.5</v>
      </c>
      <c r="FT42">
        <v>0</v>
      </c>
      <c r="FU42">
        <v>0.162</v>
      </c>
      <c r="FV42">
        <v>-0.001</v>
      </c>
      <c r="FW42">
        <v>0.139</v>
      </c>
      <c r="FX42">
        <v>0.058</v>
      </c>
      <c r="FY42">
        <v>420</v>
      </c>
      <c r="FZ42">
        <v>16</v>
      </c>
      <c r="GA42">
        <v>0.19</v>
      </c>
      <c r="GB42">
        <v>0.02</v>
      </c>
      <c r="GC42">
        <v>-6.799344390243901</v>
      </c>
      <c r="GD42">
        <v>-2.316892055749117</v>
      </c>
      <c r="GE42">
        <v>0.2997031027456338</v>
      </c>
      <c r="GF42">
        <v>0</v>
      </c>
      <c r="GG42">
        <v>264.2422058823529</v>
      </c>
      <c r="GH42">
        <v>13.06009165620344</v>
      </c>
      <c r="GI42">
        <v>1.298276748785086</v>
      </c>
      <c r="GJ42">
        <v>0</v>
      </c>
      <c r="GK42">
        <v>1.232466097560976</v>
      </c>
      <c r="GL42">
        <v>0.02667679442508794</v>
      </c>
      <c r="GM42">
        <v>0.00275486875261604</v>
      </c>
      <c r="GN42">
        <v>1</v>
      </c>
      <c r="GO42">
        <v>1</v>
      </c>
      <c r="GP42">
        <v>3</v>
      </c>
      <c r="GQ42" t="s">
        <v>451</v>
      </c>
      <c r="GR42">
        <v>3.12743</v>
      </c>
      <c r="GS42">
        <v>2.73175</v>
      </c>
      <c r="GT42">
        <v>0.0845727</v>
      </c>
      <c r="GU42">
        <v>0.0865784</v>
      </c>
      <c r="GV42">
        <v>0.102686</v>
      </c>
      <c r="GW42">
        <v>0.09928190000000001</v>
      </c>
      <c r="GX42">
        <v>27405.2</v>
      </c>
      <c r="GY42">
        <v>26550.5</v>
      </c>
      <c r="GZ42">
        <v>30480.6</v>
      </c>
      <c r="HA42">
        <v>29324.4</v>
      </c>
      <c r="HB42">
        <v>37748.8</v>
      </c>
      <c r="HC42">
        <v>34746</v>
      </c>
      <c r="HD42">
        <v>46630.5</v>
      </c>
      <c r="HE42">
        <v>43566.1</v>
      </c>
      <c r="HF42">
        <v>1.81583</v>
      </c>
      <c r="HG42">
        <v>1.8593</v>
      </c>
      <c r="HH42">
        <v>0.111125</v>
      </c>
      <c r="HI42">
        <v>0</v>
      </c>
      <c r="HJ42">
        <v>28.187</v>
      </c>
      <c r="HK42">
        <v>999.9</v>
      </c>
      <c r="HL42">
        <v>53.8</v>
      </c>
      <c r="HM42">
        <v>30</v>
      </c>
      <c r="HN42">
        <v>25.3106</v>
      </c>
      <c r="HO42">
        <v>62.9745</v>
      </c>
      <c r="HP42">
        <v>16.5024</v>
      </c>
      <c r="HQ42">
        <v>1</v>
      </c>
      <c r="HR42">
        <v>0.192055</v>
      </c>
      <c r="HS42">
        <v>0.0837391</v>
      </c>
      <c r="HT42">
        <v>20.2005</v>
      </c>
      <c r="HU42">
        <v>5.22912</v>
      </c>
      <c r="HV42">
        <v>11.974</v>
      </c>
      <c r="HW42">
        <v>4.9701</v>
      </c>
      <c r="HX42">
        <v>3.2898</v>
      </c>
      <c r="HY42">
        <v>9999</v>
      </c>
      <c r="HZ42">
        <v>9999</v>
      </c>
      <c r="IA42">
        <v>9999</v>
      </c>
      <c r="IB42">
        <v>22.3</v>
      </c>
      <c r="IC42">
        <v>4.97296</v>
      </c>
      <c r="ID42">
        <v>1.87728</v>
      </c>
      <c r="IE42">
        <v>1.87532</v>
      </c>
      <c r="IF42">
        <v>1.87815</v>
      </c>
      <c r="IG42">
        <v>1.87485</v>
      </c>
      <c r="IH42">
        <v>1.87848</v>
      </c>
      <c r="II42">
        <v>1.87558</v>
      </c>
      <c r="IJ42">
        <v>1.87673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0.5649999999999999</v>
      </c>
      <c r="IY42">
        <v>0.2135</v>
      </c>
      <c r="IZ42">
        <v>0.000996156149449386</v>
      </c>
      <c r="JA42">
        <v>0.001508328056841608</v>
      </c>
      <c r="JB42">
        <v>-4.279944224615399E-07</v>
      </c>
      <c r="JC42">
        <v>2.026670128534865E-10</v>
      </c>
      <c r="JD42">
        <v>-0.04486732872085866</v>
      </c>
      <c r="JE42">
        <v>-0.001179386599836408</v>
      </c>
      <c r="JF42">
        <v>0.0006983580007418804</v>
      </c>
      <c r="JG42">
        <v>-5.900263066608664E-06</v>
      </c>
      <c r="JH42">
        <v>1</v>
      </c>
      <c r="JI42">
        <v>2117</v>
      </c>
      <c r="JJ42">
        <v>1</v>
      </c>
      <c r="JK42">
        <v>26</v>
      </c>
      <c r="JL42">
        <v>197317</v>
      </c>
      <c r="JM42">
        <v>197316.9</v>
      </c>
      <c r="JN42">
        <v>1.14258</v>
      </c>
      <c r="JO42">
        <v>2.59155</v>
      </c>
      <c r="JP42">
        <v>1.39893</v>
      </c>
      <c r="JQ42">
        <v>2.35229</v>
      </c>
      <c r="JR42">
        <v>1.44897</v>
      </c>
      <c r="JS42">
        <v>2.59277</v>
      </c>
      <c r="JT42">
        <v>36.9556</v>
      </c>
      <c r="JU42">
        <v>23.9649</v>
      </c>
      <c r="JV42">
        <v>18</v>
      </c>
      <c r="JW42">
        <v>477.917</v>
      </c>
      <c r="JX42">
        <v>475.631</v>
      </c>
      <c r="JY42">
        <v>27.4988</v>
      </c>
      <c r="JZ42">
        <v>29.6781</v>
      </c>
      <c r="KA42">
        <v>29.9998</v>
      </c>
      <c r="KB42">
        <v>29.4012</v>
      </c>
      <c r="KC42">
        <v>29.4677</v>
      </c>
      <c r="KD42">
        <v>22.9595</v>
      </c>
      <c r="KE42">
        <v>24.4586</v>
      </c>
      <c r="KF42">
        <v>100</v>
      </c>
      <c r="KG42">
        <v>27.4926</v>
      </c>
      <c r="KH42">
        <v>440.148</v>
      </c>
      <c r="KI42">
        <v>21.3872</v>
      </c>
      <c r="KJ42">
        <v>100.77</v>
      </c>
      <c r="KK42">
        <v>100.217</v>
      </c>
    </row>
    <row r="43" spans="1:297">
      <c r="A43">
        <v>27</v>
      </c>
      <c r="B43">
        <v>1758987605.6</v>
      </c>
      <c r="C43">
        <v>222</v>
      </c>
      <c r="D43" t="s">
        <v>497</v>
      </c>
      <c r="E43" t="s">
        <v>498</v>
      </c>
      <c r="F43">
        <v>5</v>
      </c>
      <c r="G43" t="s">
        <v>435</v>
      </c>
      <c r="H43" t="s">
        <v>436</v>
      </c>
      <c r="I43">
        <v>1758987597.832142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436.3773236640795</v>
      </c>
      <c r="AK43">
        <v>425.9867757575758</v>
      </c>
      <c r="AL43">
        <v>0.7745708082574633</v>
      </c>
      <c r="AM43">
        <v>65.24509071788491</v>
      </c>
      <c r="AN43">
        <f>(AP43 - AO43 + DY43*1E3/(8.314*(EA43+273.15)) * AR43/DX43 * AQ43) * DX43/(100*DL43) * 1000/(1000 - AP43)</f>
        <v>0</v>
      </c>
      <c r="AO43">
        <v>21.40861777608166</v>
      </c>
      <c r="AP43">
        <v>22.64955030303031</v>
      </c>
      <c r="AQ43">
        <v>1.735336560302712E-05</v>
      </c>
      <c r="AR43">
        <v>119.8657376750766</v>
      </c>
      <c r="AS43">
        <v>3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2.7</v>
      </c>
      <c r="DM43">
        <v>0.5</v>
      </c>
      <c r="DN43" t="s">
        <v>438</v>
      </c>
      <c r="DO43">
        <v>2</v>
      </c>
      <c r="DP43" t="b">
        <v>1</v>
      </c>
      <c r="DQ43">
        <v>1758987597.832142</v>
      </c>
      <c r="DR43">
        <v>413.6104642857143</v>
      </c>
      <c r="DS43">
        <v>422.9871071428571</v>
      </c>
      <c r="DT43">
        <v>22.64397142857143</v>
      </c>
      <c r="DU43">
        <v>21.40766071428571</v>
      </c>
      <c r="DV43">
        <v>413.0451785714286</v>
      </c>
      <c r="DW43">
        <v>22.43052142857143</v>
      </c>
      <c r="DX43">
        <v>500.02725</v>
      </c>
      <c r="DY43">
        <v>90.56322500000002</v>
      </c>
      <c r="DZ43">
        <v>0.05444651071428572</v>
      </c>
      <c r="EA43">
        <v>29.38426428571428</v>
      </c>
      <c r="EB43">
        <v>30.00195</v>
      </c>
      <c r="EC43">
        <v>999.9000000000002</v>
      </c>
      <c r="ED43">
        <v>0</v>
      </c>
      <c r="EE43">
        <v>0</v>
      </c>
      <c r="EF43">
        <v>9999.605357142855</v>
      </c>
      <c r="EG43">
        <v>0</v>
      </c>
      <c r="EH43">
        <v>11.1431</v>
      </c>
      <c r="EI43">
        <v>-9.376619285714284</v>
      </c>
      <c r="EJ43">
        <v>423.1933571428572</v>
      </c>
      <c r="EK43">
        <v>432.2403571428572</v>
      </c>
      <c r="EL43">
        <v>1.236313928571429</v>
      </c>
      <c r="EM43">
        <v>422.9871071428571</v>
      </c>
      <c r="EN43">
        <v>21.40766071428571</v>
      </c>
      <c r="EO43">
        <v>2.050711785714286</v>
      </c>
      <c r="EP43">
        <v>1.938746785714286</v>
      </c>
      <c r="EQ43">
        <v>17.841425</v>
      </c>
      <c r="ER43">
        <v>16.95276428571429</v>
      </c>
      <c r="ES43">
        <v>1999.986785714286</v>
      </c>
      <c r="ET43">
        <v>0.9799988571428569</v>
      </c>
      <c r="EU43">
        <v>0.02000108928571429</v>
      </c>
      <c r="EV43">
        <v>0</v>
      </c>
      <c r="EW43">
        <v>266.0513214285715</v>
      </c>
      <c r="EX43">
        <v>5.000560000000001</v>
      </c>
      <c r="EY43">
        <v>5469.665714285715</v>
      </c>
      <c r="EZ43">
        <v>17294.74642857143</v>
      </c>
      <c r="FA43">
        <v>42.0155</v>
      </c>
      <c r="FB43">
        <v>42.25</v>
      </c>
      <c r="FC43">
        <v>41.80757142857142</v>
      </c>
      <c r="FD43">
        <v>41.3705</v>
      </c>
      <c r="FE43">
        <v>42.68699999999998</v>
      </c>
      <c r="FF43">
        <v>1955.082857142857</v>
      </c>
      <c r="FG43">
        <v>39.90214285714286</v>
      </c>
      <c r="FH43">
        <v>0</v>
      </c>
      <c r="FI43">
        <v>1758987614.4</v>
      </c>
      <c r="FJ43">
        <v>0</v>
      </c>
      <c r="FK43">
        <v>266.0571538461538</v>
      </c>
      <c r="FL43">
        <v>13.13996580008611</v>
      </c>
      <c r="FM43">
        <v>284.6854701112458</v>
      </c>
      <c r="FN43">
        <v>5470.338846153846</v>
      </c>
      <c r="FO43">
        <v>15</v>
      </c>
      <c r="FP43">
        <v>0</v>
      </c>
      <c r="FQ43" t="s">
        <v>439</v>
      </c>
      <c r="FR43">
        <v>1747148579.5</v>
      </c>
      <c r="FS43">
        <v>1747148584.5</v>
      </c>
      <c r="FT43">
        <v>0</v>
      </c>
      <c r="FU43">
        <v>0.162</v>
      </c>
      <c r="FV43">
        <v>-0.001</v>
      </c>
      <c r="FW43">
        <v>0.139</v>
      </c>
      <c r="FX43">
        <v>0.058</v>
      </c>
      <c r="FY43">
        <v>420</v>
      </c>
      <c r="FZ43">
        <v>16</v>
      </c>
      <c r="GA43">
        <v>0.19</v>
      </c>
      <c r="GB43">
        <v>0.02</v>
      </c>
      <c r="GC43">
        <v>-8.65949</v>
      </c>
      <c r="GD43">
        <v>-26.25636450281425</v>
      </c>
      <c r="GE43">
        <v>3.246511072520776</v>
      </c>
      <c r="GF43">
        <v>0</v>
      </c>
      <c r="GG43">
        <v>265.393</v>
      </c>
      <c r="GH43">
        <v>13.39850266374938</v>
      </c>
      <c r="GI43">
        <v>1.329331034768992</v>
      </c>
      <c r="GJ43">
        <v>0</v>
      </c>
      <c r="GK43">
        <v>1.23514225</v>
      </c>
      <c r="GL43">
        <v>0.02989632270169057</v>
      </c>
      <c r="GM43">
        <v>0.002946790192310936</v>
      </c>
      <c r="GN43">
        <v>1</v>
      </c>
      <c r="GO43">
        <v>1</v>
      </c>
      <c r="GP43">
        <v>3</v>
      </c>
      <c r="GQ43" t="s">
        <v>451</v>
      </c>
      <c r="GR43">
        <v>3.12732</v>
      </c>
      <c r="GS43">
        <v>2.73178</v>
      </c>
      <c r="GT43">
        <v>0.0851566</v>
      </c>
      <c r="GU43">
        <v>0.08856029999999999</v>
      </c>
      <c r="GV43">
        <v>0.102699</v>
      </c>
      <c r="GW43">
        <v>0.0992807</v>
      </c>
      <c r="GX43">
        <v>27388.5</v>
      </c>
      <c r="GY43">
        <v>26493</v>
      </c>
      <c r="GZ43">
        <v>30481.4</v>
      </c>
      <c r="HA43">
        <v>29324.5</v>
      </c>
      <c r="HB43">
        <v>37749.3</v>
      </c>
      <c r="HC43">
        <v>34745.9</v>
      </c>
      <c r="HD43">
        <v>46631.7</v>
      </c>
      <c r="HE43">
        <v>43565.8</v>
      </c>
      <c r="HF43">
        <v>1.8155</v>
      </c>
      <c r="HG43">
        <v>1.85977</v>
      </c>
      <c r="HH43">
        <v>0.111453</v>
      </c>
      <c r="HI43">
        <v>0</v>
      </c>
      <c r="HJ43">
        <v>28.187</v>
      </c>
      <c r="HK43">
        <v>999.9</v>
      </c>
      <c r="HL43">
        <v>53.8</v>
      </c>
      <c r="HM43">
        <v>30</v>
      </c>
      <c r="HN43">
        <v>25.3083</v>
      </c>
      <c r="HO43">
        <v>63.2245</v>
      </c>
      <c r="HP43">
        <v>16.4784</v>
      </c>
      <c r="HQ43">
        <v>1</v>
      </c>
      <c r="HR43">
        <v>0.192099</v>
      </c>
      <c r="HS43">
        <v>0.09322709999999999</v>
      </c>
      <c r="HT43">
        <v>20.2005</v>
      </c>
      <c r="HU43">
        <v>5.22822</v>
      </c>
      <c r="HV43">
        <v>11.974</v>
      </c>
      <c r="HW43">
        <v>4.9701</v>
      </c>
      <c r="HX43">
        <v>3.28973</v>
      </c>
      <c r="HY43">
        <v>9999</v>
      </c>
      <c r="HZ43">
        <v>9999</v>
      </c>
      <c r="IA43">
        <v>9999</v>
      </c>
      <c r="IB43">
        <v>22.3</v>
      </c>
      <c r="IC43">
        <v>4.97297</v>
      </c>
      <c r="ID43">
        <v>1.87729</v>
      </c>
      <c r="IE43">
        <v>1.87535</v>
      </c>
      <c r="IF43">
        <v>1.8782</v>
      </c>
      <c r="IG43">
        <v>1.87485</v>
      </c>
      <c r="IH43">
        <v>1.8785</v>
      </c>
      <c r="II43">
        <v>1.8756</v>
      </c>
      <c r="IJ43">
        <v>1.87674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0.569</v>
      </c>
      <c r="IY43">
        <v>0.2135</v>
      </c>
      <c r="IZ43">
        <v>0.000996156149449386</v>
      </c>
      <c r="JA43">
        <v>0.001508328056841608</v>
      </c>
      <c r="JB43">
        <v>-4.279944224615399E-07</v>
      </c>
      <c r="JC43">
        <v>2.026670128534865E-10</v>
      </c>
      <c r="JD43">
        <v>-0.04486732872085866</v>
      </c>
      <c r="JE43">
        <v>-0.001179386599836408</v>
      </c>
      <c r="JF43">
        <v>0.0006983580007418804</v>
      </c>
      <c r="JG43">
        <v>-5.900263066608664E-06</v>
      </c>
      <c r="JH43">
        <v>1</v>
      </c>
      <c r="JI43">
        <v>2117</v>
      </c>
      <c r="JJ43">
        <v>1</v>
      </c>
      <c r="JK43">
        <v>26</v>
      </c>
      <c r="JL43">
        <v>197317.1</v>
      </c>
      <c r="JM43">
        <v>197317</v>
      </c>
      <c r="JN43">
        <v>1.1731</v>
      </c>
      <c r="JO43">
        <v>2.54395</v>
      </c>
      <c r="JP43">
        <v>1.39893</v>
      </c>
      <c r="JQ43">
        <v>2.35229</v>
      </c>
      <c r="JR43">
        <v>1.44897</v>
      </c>
      <c r="JS43">
        <v>2.55127</v>
      </c>
      <c r="JT43">
        <v>36.9556</v>
      </c>
      <c r="JU43">
        <v>23.9824</v>
      </c>
      <c r="JV43">
        <v>18</v>
      </c>
      <c r="JW43">
        <v>477.722</v>
      </c>
      <c r="JX43">
        <v>475.926</v>
      </c>
      <c r="JY43">
        <v>27.4948</v>
      </c>
      <c r="JZ43">
        <v>29.675</v>
      </c>
      <c r="KA43">
        <v>29.9999</v>
      </c>
      <c r="KB43">
        <v>29.3986</v>
      </c>
      <c r="KC43">
        <v>29.4654</v>
      </c>
      <c r="KD43">
        <v>23.6471</v>
      </c>
      <c r="KE43">
        <v>24.4586</v>
      </c>
      <c r="KF43">
        <v>100</v>
      </c>
      <c r="KG43">
        <v>27.4943</v>
      </c>
      <c r="KH43">
        <v>460.215</v>
      </c>
      <c r="KI43">
        <v>21.3872</v>
      </c>
      <c r="KJ43">
        <v>100.773</v>
      </c>
      <c r="KK43">
        <v>100.217</v>
      </c>
    </row>
    <row r="44" spans="1:297">
      <c r="A44">
        <v>28</v>
      </c>
      <c r="B44">
        <v>1758987610.6</v>
      </c>
      <c r="C44">
        <v>227</v>
      </c>
      <c r="D44" t="s">
        <v>499</v>
      </c>
      <c r="E44" t="s">
        <v>500</v>
      </c>
      <c r="F44">
        <v>5</v>
      </c>
      <c r="G44" t="s">
        <v>435</v>
      </c>
      <c r="H44" t="s">
        <v>436</v>
      </c>
      <c r="I44">
        <v>1758987603.1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451.1050866822617</v>
      </c>
      <c r="AK44">
        <v>435.1726666666664</v>
      </c>
      <c r="AL44">
        <v>1.951522676389368</v>
      </c>
      <c r="AM44">
        <v>65.24509071788491</v>
      </c>
      <c r="AN44">
        <f>(AP44 - AO44 + DY44*1E3/(8.314*(EA44+273.15)) * AR44/DX44 * AQ44) * DX44/(100*DL44) * 1000/(1000 - AP44)</f>
        <v>0</v>
      </c>
      <c r="AO44">
        <v>21.40830385275759</v>
      </c>
      <c r="AP44">
        <v>22.65129393939393</v>
      </c>
      <c r="AQ44">
        <v>4.746022791509139E-06</v>
      </c>
      <c r="AR44">
        <v>119.8657376750766</v>
      </c>
      <c r="AS44">
        <v>3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2.7</v>
      </c>
      <c r="DM44">
        <v>0.5</v>
      </c>
      <c r="DN44" t="s">
        <v>438</v>
      </c>
      <c r="DO44">
        <v>2</v>
      </c>
      <c r="DP44" t="b">
        <v>1</v>
      </c>
      <c r="DQ44">
        <v>1758987603.1</v>
      </c>
      <c r="DR44">
        <v>416.3183703703704</v>
      </c>
      <c r="DS44">
        <v>430.8667777777778</v>
      </c>
      <c r="DT44">
        <v>22.64778518518519</v>
      </c>
      <c r="DU44">
        <v>21.40845555555555</v>
      </c>
      <c r="DV44">
        <v>415.7497777777778</v>
      </c>
      <c r="DW44">
        <v>22.43425555555556</v>
      </c>
      <c r="DX44">
        <v>499.9928888888888</v>
      </c>
      <c r="DY44">
        <v>90.56395185185183</v>
      </c>
      <c r="DZ44">
        <v>0.05403674814814815</v>
      </c>
      <c r="EA44">
        <v>29.38423703703704</v>
      </c>
      <c r="EB44">
        <v>30.00034814814815</v>
      </c>
      <c r="EC44">
        <v>999.9000000000001</v>
      </c>
      <c r="ED44">
        <v>0</v>
      </c>
      <c r="EE44">
        <v>0</v>
      </c>
      <c r="EF44">
        <v>9984.329259259261</v>
      </c>
      <c r="EG44">
        <v>0</v>
      </c>
      <c r="EH44">
        <v>11.1431</v>
      </c>
      <c r="EI44">
        <v>-14.54825296296296</v>
      </c>
      <c r="EJ44">
        <v>425.9656666666667</v>
      </c>
      <c r="EK44">
        <v>440.2926666666667</v>
      </c>
      <c r="EL44">
        <v>1.239337407407407</v>
      </c>
      <c r="EM44">
        <v>430.8667777777778</v>
      </c>
      <c r="EN44">
        <v>21.40845555555555</v>
      </c>
      <c r="EO44">
        <v>2.051073703703704</v>
      </c>
      <c r="EP44">
        <v>1.938833703703704</v>
      </c>
      <c r="EQ44">
        <v>17.84421851851852</v>
      </c>
      <c r="ER44">
        <v>16.95345925925926</v>
      </c>
      <c r="ES44">
        <v>1999.996666666666</v>
      </c>
      <c r="ET44">
        <v>0.9799959629629627</v>
      </c>
      <c r="EU44">
        <v>0.02000401481481481</v>
      </c>
      <c r="EV44">
        <v>0</v>
      </c>
      <c r="EW44">
        <v>267.2486666666667</v>
      </c>
      <c r="EX44">
        <v>5.000560000000001</v>
      </c>
      <c r="EY44">
        <v>5493.535185185186</v>
      </c>
      <c r="EZ44">
        <v>17294.80740740741</v>
      </c>
      <c r="FA44">
        <v>42.00229629629629</v>
      </c>
      <c r="FB44">
        <v>42.25</v>
      </c>
      <c r="FC44">
        <v>41.79822222222222</v>
      </c>
      <c r="FD44">
        <v>41.36333333333333</v>
      </c>
      <c r="FE44">
        <v>42.68699999999998</v>
      </c>
      <c r="FF44">
        <v>1955.085925925926</v>
      </c>
      <c r="FG44">
        <v>39.9088888888889</v>
      </c>
      <c r="FH44">
        <v>0</v>
      </c>
      <c r="FI44">
        <v>1758987619.8</v>
      </c>
      <c r="FJ44">
        <v>0</v>
      </c>
      <c r="FK44">
        <v>267.32924</v>
      </c>
      <c r="FL44">
        <v>12.53630770353841</v>
      </c>
      <c r="FM44">
        <v>249.573846555428</v>
      </c>
      <c r="FN44">
        <v>5495.899600000001</v>
      </c>
      <c r="FO44">
        <v>15</v>
      </c>
      <c r="FP44">
        <v>0</v>
      </c>
      <c r="FQ44" t="s">
        <v>439</v>
      </c>
      <c r="FR44">
        <v>1747148579.5</v>
      </c>
      <c r="FS44">
        <v>1747148584.5</v>
      </c>
      <c r="FT44">
        <v>0</v>
      </c>
      <c r="FU44">
        <v>0.162</v>
      </c>
      <c r="FV44">
        <v>-0.001</v>
      </c>
      <c r="FW44">
        <v>0.139</v>
      </c>
      <c r="FX44">
        <v>0.058</v>
      </c>
      <c r="FY44">
        <v>420</v>
      </c>
      <c r="FZ44">
        <v>16</v>
      </c>
      <c r="GA44">
        <v>0.19</v>
      </c>
      <c r="GB44">
        <v>0.02</v>
      </c>
      <c r="GC44">
        <v>-11.5392735</v>
      </c>
      <c r="GD44">
        <v>-54.47075639774859</v>
      </c>
      <c r="GE44">
        <v>5.751484923548679</v>
      </c>
      <c r="GF44">
        <v>0</v>
      </c>
      <c r="GG44">
        <v>266.3194117647058</v>
      </c>
      <c r="GH44">
        <v>13.56033612679774</v>
      </c>
      <c r="GI44">
        <v>1.344530338240767</v>
      </c>
      <c r="GJ44">
        <v>0</v>
      </c>
      <c r="GK44">
        <v>1.237221</v>
      </c>
      <c r="GL44">
        <v>0.03317831144464803</v>
      </c>
      <c r="GM44">
        <v>0.003248106217475033</v>
      </c>
      <c r="GN44">
        <v>1</v>
      </c>
      <c r="GO44">
        <v>1</v>
      </c>
      <c r="GP44">
        <v>3</v>
      </c>
      <c r="GQ44" t="s">
        <v>451</v>
      </c>
      <c r="GR44">
        <v>3.12716</v>
      </c>
      <c r="GS44">
        <v>2.73137</v>
      </c>
      <c r="GT44">
        <v>0.0866128</v>
      </c>
      <c r="GU44">
        <v>0.0909392</v>
      </c>
      <c r="GV44">
        <v>0.102708</v>
      </c>
      <c r="GW44">
        <v>0.0992802</v>
      </c>
      <c r="GX44">
        <v>27345.4</v>
      </c>
      <c r="GY44">
        <v>26424</v>
      </c>
      <c r="GZ44">
        <v>30481.9</v>
      </c>
      <c r="HA44">
        <v>29324.7</v>
      </c>
      <c r="HB44">
        <v>37749.4</v>
      </c>
      <c r="HC44">
        <v>34746.5</v>
      </c>
      <c r="HD44">
        <v>46632.2</v>
      </c>
      <c r="HE44">
        <v>43566.3</v>
      </c>
      <c r="HF44">
        <v>1.81518</v>
      </c>
      <c r="HG44">
        <v>1.86003</v>
      </c>
      <c r="HH44">
        <v>0.11076</v>
      </c>
      <c r="HI44">
        <v>0</v>
      </c>
      <c r="HJ44">
        <v>28.187</v>
      </c>
      <c r="HK44">
        <v>999.9</v>
      </c>
      <c r="HL44">
        <v>53.8</v>
      </c>
      <c r="HM44">
        <v>30.1</v>
      </c>
      <c r="HN44">
        <v>25.4524</v>
      </c>
      <c r="HO44">
        <v>63.3245</v>
      </c>
      <c r="HP44">
        <v>16.6146</v>
      </c>
      <c r="HQ44">
        <v>1</v>
      </c>
      <c r="HR44">
        <v>0.191966</v>
      </c>
      <c r="HS44">
        <v>0.0845588</v>
      </c>
      <c r="HT44">
        <v>20.2004</v>
      </c>
      <c r="HU44">
        <v>5.22852</v>
      </c>
      <c r="HV44">
        <v>11.974</v>
      </c>
      <c r="HW44">
        <v>4.9695</v>
      </c>
      <c r="HX44">
        <v>3.28963</v>
      </c>
      <c r="HY44">
        <v>9999</v>
      </c>
      <c r="HZ44">
        <v>9999</v>
      </c>
      <c r="IA44">
        <v>9999</v>
      </c>
      <c r="IB44">
        <v>22.3</v>
      </c>
      <c r="IC44">
        <v>4.97296</v>
      </c>
      <c r="ID44">
        <v>1.87729</v>
      </c>
      <c r="IE44">
        <v>1.87534</v>
      </c>
      <c r="IF44">
        <v>1.87819</v>
      </c>
      <c r="IG44">
        <v>1.87485</v>
      </c>
      <c r="IH44">
        <v>1.87851</v>
      </c>
      <c r="II44">
        <v>1.87559</v>
      </c>
      <c r="IJ44">
        <v>1.87676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0.581</v>
      </c>
      <c r="IY44">
        <v>0.2136</v>
      </c>
      <c r="IZ44">
        <v>0.000996156149449386</v>
      </c>
      <c r="JA44">
        <v>0.001508328056841608</v>
      </c>
      <c r="JB44">
        <v>-4.279944224615399E-07</v>
      </c>
      <c r="JC44">
        <v>2.026670128534865E-10</v>
      </c>
      <c r="JD44">
        <v>-0.04486732872085866</v>
      </c>
      <c r="JE44">
        <v>-0.001179386599836408</v>
      </c>
      <c r="JF44">
        <v>0.0006983580007418804</v>
      </c>
      <c r="JG44">
        <v>-5.900263066608664E-06</v>
      </c>
      <c r="JH44">
        <v>1</v>
      </c>
      <c r="JI44">
        <v>2117</v>
      </c>
      <c r="JJ44">
        <v>1</v>
      </c>
      <c r="JK44">
        <v>26</v>
      </c>
      <c r="JL44">
        <v>197317.2</v>
      </c>
      <c r="JM44">
        <v>197317.1</v>
      </c>
      <c r="JN44">
        <v>1.20728</v>
      </c>
      <c r="JO44">
        <v>2.55615</v>
      </c>
      <c r="JP44">
        <v>1.39893</v>
      </c>
      <c r="JQ44">
        <v>2.35229</v>
      </c>
      <c r="JR44">
        <v>1.44897</v>
      </c>
      <c r="JS44">
        <v>2.51587</v>
      </c>
      <c r="JT44">
        <v>36.9556</v>
      </c>
      <c r="JU44">
        <v>23.9562</v>
      </c>
      <c r="JV44">
        <v>18</v>
      </c>
      <c r="JW44">
        <v>477.527</v>
      </c>
      <c r="JX44">
        <v>476.071</v>
      </c>
      <c r="JY44">
        <v>27.4942</v>
      </c>
      <c r="JZ44">
        <v>29.6717</v>
      </c>
      <c r="KA44">
        <v>29.9998</v>
      </c>
      <c r="KB44">
        <v>29.3961</v>
      </c>
      <c r="KC44">
        <v>29.4627</v>
      </c>
      <c r="KD44">
        <v>24.3072</v>
      </c>
      <c r="KE44">
        <v>24.4586</v>
      </c>
      <c r="KF44">
        <v>100</v>
      </c>
      <c r="KG44">
        <v>27.4954</v>
      </c>
      <c r="KH44">
        <v>473.579</v>
      </c>
      <c r="KI44">
        <v>21.387</v>
      </c>
      <c r="KJ44">
        <v>100.774</v>
      </c>
      <c r="KK44">
        <v>100.218</v>
      </c>
    </row>
    <row r="45" spans="1:297">
      <c r="A45">
        <v>29</v>
      </c>
      <c r="B45">
        <v>1758987615.6</v>
      </c>
      <c r="C45">
        <v>232</v>
      </c>
      <c r="D45" t="s">
        <v>501</v>
      </c>
      <c r="E45" t="s">
        <v>502</v>
      </c>
      <c r="F45">
        <v>5</v>
      </c>
      <c r="G45" t="s">
        <v>435</v>
      </c>
      <c r="H45" t="s">
        <v>436</v>
      </c>
      <c r="I45">
        <v>1758987607.814285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467.6535153147371</v>
      </c>
      <c r="AK45">
        <v>448.2015696969697</v>
      </c>
      <c r="AL45">
        <v>2.673346540687828</v>
      </c>
      <c r="AM45">
        <v>65.24509071788491</v>
      </c>
      <c r="AN45">
        <f>(AP45 - AO45 + DY45*1E3/(8.314*(EA45+273.15)) * AR45/DX45 * AQ45) * DX45/(100*DL45) * 1000/(1000 - AP45)</f>
        <v>0</v>
      </c>
      <c r="AO45">
        <v>21.4090056269737</v>
      </c>
      <c r="AP45">
        <v>22.6550296969697</v>
      </c>
      <c r="AQ45">
        <v>1.056036692908823E-05</v>
      </c>
      <c r="AR45">
        <v>119.8657376750766</v>
      </c>
      <c r="AS45">
        <v>3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2.7</v>
      </c>
      <c r="DM45">
        <v>0.5</v>
      </c>
      <c r="DN45" t="s">
        <v>438</v>
      </c>
      <c r="DO45">
        <v>2</v>
      </c>
      <c r="DP45" t="b">
        <v>1</v>
      </c>
      <c r="DQ45">
        <v>1758987607.814285</v>
      </c>
      <c r="DR45">
        <v>422.5047142857143</v>
      </c>
      <c r="DS45">
        <v>443.1328928571428</v>
      </c>
      <c r="DT45">
        <v>22.65069285714285</v>
      </c>
      <c r="DU45">
        <v>21.40865357142857</v>
      </c>
      <c r="DV45">
        <v>421.9283571428572</v>
      </c>
      <c r="DW45">
        <v>22.43710357142857</v>
      </c>
      <c r="DX45">
        <v>500.0232857142857</v>
      </c>
      <c r="DY45">
        <v>90.56485714285714</v>
      </c>
      <c r="DZ45">
        <v>0.05378976785714285</v>
      </c>
      <c r="EA45">
        <v>29.38387499999999</v>
      </c>
      <c r="EB45">
        <v>29.99604285714285</v>
      </c>
      <c r="EC45">
        <v>999.9000000000002</v>
      </c>
      <c r="ED45">
        <v>0</v>
      </c>
      <c r="EE45">
        <v>0</v>
      </c>
      <c r="EF45">
        <v>10001.18</v>
      </c>
      <c r="EG45">
        <v>0</v>
      </c>
      <c r="EH45">
        <v>11.1431</v>
      </c>
      <c r="EI45">
        <v>-20.62806071428571</v>
      </c>
      <c r="EJ45">
        <v>432.2966428571429</v>
      </c>
      <c r="EK45">
        <v>452.8272857142857</v>
      </c>
      <c r="EL45">
        <v>1.242042142857143</v>
      </c>
      <c r="EM45">
        <v>443.1328928571428</v>
      </c>
      <c r="EN45">
        <v>21.40865357142857</v>
      </c>
      <c r="EO45">
        <v>2.051357857142857</v>
      </c>
      <c r="EP45">
        <v>1.938871071428572</v>
      </c>
      <c r="EQ45">
        <v>17.84641071428572</v>
      </c>
      <c r="ER45">
        <v>16.95376428571429</v>
      </c>
      <c r="ES45">
        <v>1999.984642857142</v>
      </c>
      <c r="ET45">
        <v>0.9799949999999996</v>
      </c>
      <c r="EU45">
        <v>0.020005</v>
      </c>
      <c r="EV45">
        <v>0</v>
      </c>
      <c r="EW45">
        <v>268.2049285714286</v>
      </c>
      <c r="EX45">
        <v>5.000560000000001</v>
      </c>
      <c r="EY45">
        <v>5512.753214285714</v>
      </c>
      <c r="EZ45">
        <v>17294.70357142857</v>
      </c>
      <c r="FA45">
        <v>42</v>
      </c>
      <c r="FB45">
        <v>42.25</v>
      </c>
      <c r="FC45">
        <v>41.78321428571428</v>
      </c>
      <c r="FD45">
        <v>41.3525</v>
      </c>
      <c r="FE45">
        <v>42.68699999999998</v>
      </c>
      <c r="FF45">
        <v>1955.072142857143</v>
      </c>
      <c r="FG45">
        <v>39.91071428571429</v>
      </c>
      <c r="FH45">
        <v>0</v>
      </c>
      <c r="FI45">
        <v>1758987624.6</v>
      </c>
      <c r="FJ45">
        <v>0</v>
      </c>
      <c r="FK45">
        <v>268.29412</v>
      </c>
      <c r="FL45">
        <v>12.13784616115715</v>
      </c>
      <c r="FM45">
        <v>233.6976926574832</v>
      </c>
      <c r="FN45">
        <v>5515.311199999999</v>
      </c>
      <c r="FO45">
        <v>15</v>
      </c>
      <c r="FP45">
        <v>0</v>
      </c>
      <c r="FQ45" t="s">
        <v>439</v>
      </c>
      <c r="FR45">
        <v>1747148579.5</v>
      </c>
      <c r="FS45">
        <v>1747148584.5</v>
      </c>
      <c r="FT45">
        <v>0</v>
      </c>
      <c r="FU45">
        <v>0.162</v>
      </c>
      <c r="FV45">
        <v>-0.001</v>
      </c>
      <c r="FW45">
        <v>0.139</v>
      </c>
      <c r="FX45">
        <v>0.058</v>
      </c>
      <c r="FY45">
        <v>420</v>
      </c>
      <c r="FZ45">
        <v>16</v>
      </c>
      <c r="GA45">
        <v>0.19</v>
      </c>
      <c r="GB45">
        <v>0.02</v>
      </c>
      <c r="GC45">
        <v>-17.3753265</v>
      </c>
      <c r="GD45">
        <v>-78.52252750469042</v>
      </c>
      <c r="GE45">
        <v>7.632233493124261</v>
      </c>
      <c r="GF45">
        <v>0</v>
      </c>
      <c r="GG45">
        <v>267.625205882353</v>
      </c>
      <c r="GH45">
        <v>12.39436210220143</v>
      </c>
      <c r="GI45">
        <v>1.231786932000723</v>
      </c>
      <c r="GJ45">
        <v>0</v>
      </c>
      <c r="GK45">
        <v>1.2406335</v>
      </c>
      <c r="GL45">
        <v>0.03494341463414315</v>
      </c>
      <c r="GM45">
        <v>0.003417721865512164</v>
      </c>
      <c r="GN45">
        <v>1</v>
      </c>
      <c r="GO45">
        <v>1</v>
      </c>
      <c r="GP45">
        <v>3</v>
      </c>
      <c r="GQ45" t="s">
        <v>451</v>
      </c>
      <c r="GR45">
        <v>3.12739</v>
      </c>
      <c r="GS45">
        <v>2.73155</v>
      </c>
      <c r="GT45">
        <v>0.0885925</v>
      </c>
      <c r="GU45">
        <v>0.0934169</v>
      </c>
      <c r="GV45">
        <v>0.102719</v>
      </c>
      <c r="GW45">
        <v>0.0992852</v>
      </c>
      <c r="GX45">
        <v>27286.2</v>
      </c>
      <c r="GY45">
        <v>26352.2</v>
      </c>
      <c r="GZ45">
        <v>30482</v>
      </c>
      <c r="HA45">
        <v>29324.9</v>
      </c>
      <c r="HB45">
        <v>37749.2</v>
      </c>
      <c r="HC45">
        <v>34746.6</v>
      </c>
      <c r="HD45">
        <v>46632.4</v>
      </c>
      <c r="HE45">
        <v>43566.5</v>
      </c>
      <c r="HF45">
        <v>1.81605</v>
      </c>
      <c r="HG45">
        <v>1.85995</v>
      </c>
      <c r="HH45">
        <v>0.110585</v>
      </c>
      <c r="HI45">
        <v>0</v>
      </c>
      <c r="HJ45">
        <v>28.187</v>
      </c>
      <c r="HK45">
        <v>999.9</v>
      </c>
      <c r="HL45">
        <v>53.8</v>
      </c>
      <c r="HM45">
        <v>30</v>
      </c>
      <c r="HN45">
        <v>25.3121</v>
      </c>
      <c r="HO45">
        <v>62.9145</v>
      </c>
      <c r="HP45">
        <v>16.6386</v>
      </c>
      <c r="HQ45">
        <v>1</v>
      </c>
      <c r="HR45">
        <v>0.191413</v>
      </c>
      <c r="HS45">
        <v>0.074597</v>
      </c>
      <c r="HT45">
        <v>20.2007</v>
      </c>
      <c r="HU45">
        <v>5.22822</v>
      </c>
      <c r="HV45">
        <v>11.974</v>
      </c>
      <c r="HW45">
        <v>4.97005</v>
      </c>
      <c r="HX45">
        <v>3.28963</v>
      </c>
      <c r="HY45">
        <v>9999</v>
      </c>
      <c r="HZ45">
        <v>9999</v>
      </c>
      <c r="IA45">
        <v>9999</v>
      </c>
      <c r="IB45">
        <v>22.3</v>
      </c>
      <c r="IC45">
        <v>4.97297</v>
      </c>
      <c r="ID45">
        <v>1.87729</v>
      </c>
      <c r="IE45">
        <v>1.87534</v>
      </c>
      <c r="IF45">
        <v>1.87818</v>
      </c>
      <c r="IG45">
        <v>1.87485</v>
      </c>
      <c r="IH45">
        <v>1.87851</v>
      </c>
      <c r="II45">
        <v>1.8756</v>
      </c>
      <c r="IJ45">
        <v>1.87674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0.598</v>
      </c>
      <c r="IY45">
        <v>0.2137</v>
      </c>
      <c r="IZ45">
        <v>0.000996156149449386</v>
      </c>
      <c r="JA45">
        <v>0.001508328056841608</v>
      </c>
      <c r="JB45">
        <v>-4.279944224615399E-07</v>
      </c>
      <c r="JC45">
        <v>2.026670128534865E-10</v>
      </c>
      <c r="JD45">
        <v>-0.04486732872085866</v>
      </c>
      <c r="JE45">
        <v>-0.001179386599836408</v>
      </c>
      <c r="JF45">
        <v>0.0006983580007418804</v>
      </c>
      <c r="JG45">
        <v>-5.900263066608664E-06</v>
      </c>
      <c r="JH45">
        <v>1</v>
      </c>
      <c r="JI45">
        <v>2117</v>
      </c>
      <c r="JJ45">
        <v>1</v>
      </c>
      <c r="JK45">
        <v>26</v>
      </c>
      <c r="JL45">
        <v>197317.3</v>
      </c>
      <c r="JM45">
        <v>197317.2</v>
      </c>
      <c r="JN45">
        <v>1.24268</v>
      </c>
      <c r="JO45">
        <v>2.54517</v>
      </c>
      <c r="JP45">
        <v>1.39893</v>
      </c>
      <c r="JQ45">
        <v>2.35229</v>
      </c>
      <c r="JR45">
        <v>1.44897</v>
      </c>
      <c r="JS45">
        <v>2.60742</v>
      </c>
      <c r="JT45">
        <v>36.9556</v>
      </c>
      <c r="JU45">
        <v>23.9824</v>
      </c>
      <c r="JV45">
        <v>18</v>
      </c>
      <c r="JW45">
        <v>477.99</v>
      </c>
      <c r="JX45">
        <v>475.995</v>
      </c>
      <c r="JY45">
        <v>27.4952</v>
      </c>
      <c r="JZ45">
        <v>29.6684</v>
      </c>
      <c r="KA45">
        <v>29.9998</v>
      </c>
      <c r="KB45">
        <v>29.3932</v>
      </c>
      <c r="KC45">
        <v>29.4595</v>
      </c>
      <c r="KD45">
        <v>25.0286</v>
      </c>
      <c r="KE45">
        <v>24.4586</v>
      </c>
      <c r="KF45">
        <v>100</v>
      </c>
      <c r="KG45">
        <v>27.501</v>
      </c>
      <c r="KH45">
        <v>493.617</v>
      </c>
      <c r="KI45">
        <v>21.3826</v>
      </c>
      <c r="KJ45">
        <v>100.774</v>
      </c>
      <c r="KK45">
        <v>100.218</v>
      </c>
    </row>
    <row r="46" spans="1:297">
      <c r="A46">
        <v>30</v>
      </c>
      <c r="B46">
        <v>1758987620.6</v>
      </c>
      <c r="C46">
        <v>237</v>
      </c>
      <c r="D46" t="s">
        <v>503</v>
      </c>
      <c r="E46" t="s">
        <v>504</v>
      </c>
      <c r="F46">
        <v>5</v>
      </c>
      <c r="G46" t="s">
        <v>435</v>
      </c>
      <c r="H46" t="s">
        <v>436</v>
      </c>
      <c r="I46">
        <v>1758987613.1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484.7181817673425</v>
      </c>
      <c r="AK46">
        <v>463.410309090909</v>
      </c>
      <c r="AL46">
        <v>3.078271578121003</v>
      </c>
      <c r="AM46">
        <v>65.24509071788491</v>
      </c>
      <c r="AN46">
        <f>(AP46 - AO46 + DY46*1E3/(8.314*(EA46+273.15)) * AR46/DX46 * AQ46) * DX46/(100*DL46) * 1000/(1000 - AP46)</f>
        <v>0</v>
      </c>
      <c r="AO46">
        <v>21.41253262021578</v>
      </c>
      <c r="AP46">
        <v>22.65637151515151</v>
      </c>
      <c r="AQ46">
        <v>9.205832622292237E-06</v>
      </c>
      <c r="AR46">
        <v>119.8657376750766</v>
      </c>
      <c r="AS46">
        <v>3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2.7</v>
      </c>
      <c r="DM46">
        <v>0.5</v>
      </c>
      <c r="DN46" t="s">
        <v>438</v>
      </c>
      <c r="DO46">
        <v>2</v>
      </c>
      <c r="DP46" t="b">
        <v>1</v>
      </c>
      <c r="DQ46">
        <v>1758987613.1</v>
      </c>
      <c r="DR46">
        <v>433.6185185185186</v>
      </c>
      <c r="DS46">
        <v>459.7832592592592</v>
      </c>
      <c r="DT46">
        <v>22.65338148148148</v>
      </c>
      <c r="DU46">
        <v>21.40955555555556</v>
      </c>
      <c r="DV46">
        <v>433.0282592592593</v>
      </c>
      <c r="DW46">
        <v>22.43972592592593</v>
      </c>
      <c r="DX46">
        <v>500.015925925926</v>
      </c>
      <c r="DY46">
        <v>90.56492592592593</v>
      </c>
      <c r="DZ46">
        <v>0.05363097777777778</v>
      </c>
      <c r="EA46">
        <v>29.3836037037037</v>
      </c>
      <c r="EB46">
        <v>29.99305925925926</v>
      </c>
      <c r="EC46">
        <v>999.9000000000001</v>
      </c>
      <c r="ED46">
        <v>0</v>
      </c>
      <c r="EE46">
        <v>0</v>
      </c>
      <c r="EF46">
        <v>10005.34037037037</v>
      </c>
      <c r="EG46">
        <v>0</v>
      </c>
      <c r="EH46">
        <v>11.1431</v>
      </c>
      <c r="EI46">
        <v>-26.16463333333333</v>
      </c>
      <c r="EJ46">
        <v>443.6691111111111</v>
      </c>
      <c r="EK46">
        <v>469.8423703703704</v>
      </c>
      <c r="EL46">
        <v>1.243818148148148</v>
      </c>
      <c r="EM46">
        <v>459.7832592592592</v>
      </c>
      <c r="EN46">
        <v>21.40955555555556</v>
      </c>
      <c r="EO46">
        <v>2.051602592592593</v>
      </c>
      <c r="EP46">
        <v>1.938954444444444</v>
      </c>
      <c r="EQ46">
        <v>17.8483074074074</v>
      </c>
      <c r="ER46">
        <v>16.95444814814815</v>
      </c>
      <c r="ES46">
        <v>1999.999629629629</v>
      </c>
      <c r="ET46">
        <v>0.9799934814814814</v>
      </c>
      <c r="EU46">
        <v>0.02000657037037037</v>
      </c>
      <c r="EV46">
        <v>0</v>
      </c>
      <c r="EW46">
        <v>269.2729629629629</v>
      </c>
      <c r="EX46">
        <v>5.000560000000001</v>
      </c>
      <c r="EY46">
        <v>5533.101851851852</v>
      </c>
      <c r="EZ46">
        <v>17294.83703703704</v>
      </c>
      <c r="FA46">
        <v>42</v>
      </c>
      <c r="FB46">
        <v>42.25</v>
      </c>
      <c r="FC46">
        <v>41.76607407407408</v>
      </c>
      <c r="FD46">
        <v>41.34699999999999</v>
      </c>
      <c r="FE46">
        <v>42.68699999999998</v>
      </c>
      <c r="FF46">
        <v>1955.084074074074</v>
      </c>
      <c r="FG46">
        <v>39.91444444444445</v>
      </c>
      <c r="FH46">
        <v>0</v>
      </c>
      <c r="FI46">
        <v>1758987629.4</v>
      </c>
      <c r="FJ46">
        <v>0</v>
      </c>
      <c r="FK46">
        <v>269.25988</v>
      </c>
      <c r="FL46">
        <v>11.07684613483772</v>
      </c>
      <c r="FM46">
        <v>224.2438457825156</v>
      </c>
      <c r="FN46">
        <v>5533.656800000001</v>
      </c>
      <c r="FO46">
        <v>15</v>
      </c>
      <c r="FP46">
        <v>0</v>
      </c>
      <c r="FQ46" t="s">
        <v>439</v>
      </c>
      <c r="FR46">
        <v>1747148579.5</v>
      </c>
      <c r="FS46">
        <v>1747148584.5</v>
      </c>
      <c r="FT46">
        <v>0</v>
      </c>
      <c r="FU46">
        <v>0.162</v>
      </c>
      <c r="FV46">
        <v>-0.001</v>
      </c>
      <c r="FW46">
        <v>0.139</v>
      </c>
      <c r="FX46">
        <v>0.058</v>
      </c>
      <c r="FY46">
        <v>420</v>
      </c>
      <c r="FZ46">
        <v>16</v>
      </c>
      <c r="GA46">
        <v>0.19</v>
      </c>
      <c r="GB46">
        <v>0.02</v>
      </c>
      <c r="GC46">
        <v>-21.81594075</v>
      </c>
      <c r="GD46">
        <v>-68.04539966228892</v>
      </c>
      <c r="GE46">
        <v>6.726744266753563</v>
      </c>
      <c r="GF46">
        <v>0</v>
      </c>
      <c r="GG46">
        <v>268.4741176470588</v>
      </c>
      <c r="GH46">
        <v>11.95248281492287</v>
      </c>
      <c r="GI46">
        <v>1.18914202300022</v>
      </c>
      <c r="GJ46">
        <v>0</v>
      </c>
      <c r="GK46">
        <v>1.24220175</v>
      </c>
      <c r="GL46">
        <v>0.02681752345215472</v>
      </c>
      <c r="GM46">
        <v>0.002908591486871252</v>
      </c>
      <c r="GN46">
        <v>1</v>
      </c>
      <c r="GO46">
        <v>1</v>
      </c>
      <c r="GP46">
        <v>3</v>
      </c>
      <c r="GQ46" t="s">
        <v>451</v>
      </c>
      <c r="GR46">
        <v>3.12735</v>
      </c>
      <c r="GS46">
        <v>2.73128</v>
      </c>
      <c r="GT46">
        <v>0.0908384</v>
      </c>
      <c r="GU46">
        <v>0.0958662</v>
      </c>
      <c r="GV46">
        <v>0.102726</v>
      </c>
      <c r="GW46">
        <v>0.09929640000000001</v>
      </c>
      <c r="GX46">
        <v>27218.9</v>
      </c>
      <c r="GY46">
        <v>26280.7</v>
      </c>
      <c r="GZ46">
        <v>30482</v>
      </c>
      <c r="HA46">
        <v>29324.6</v>
      </c>
      <c r="HB46">
        <v>37749.3</v>
      </c>
      <c r="HC46">
        <v>34746.4</v>
      </c>
      <c r="HD46">
        <v>46632.6</v>
      </c>
      <c r="HE46">
        <v>43566.6</v>
      </c>
      <c r="HF46">
        <v>1.81578</v>
      </c>
      <c r="HG46">
        <v>1.85998</v>
      </c>
      <c r="HH46">
        <v>0.11085</v>
      </c>
      <c r="HI46">
        <v>0</v>
      </c>
      <c r="HJ46">
        <v>28.187</v>
      </c>
      <c r="HK46">
        <v>999.9</v>
      </c>
      <c r="HL46">
        <v>53.8</v>
      </c>
      <c r="HM46">
        <v>30</v>
      </c>
      <c r="HN46">
        <v>25.3085</v>
      </c>
      <c r="HO46">
        <v>63.4345</v>
      </c>
      <c r="HP46">
        <v>16.6747</v>
      </c>
      <c r="HQ46">
        <v>1</v>
      </c>
      <c r="HR46">
        <v>0.191311</v>
      </c>
      <c r="HS46">
        <v>0.0574047</v>
      </c>
      <c r="HT46">
        <v>20.2006</v>
      </c>
      <c r="HU46">
        <v>5.22792</v>
      </c>
      <c r="HV46">
        <v>11.974</v>
      </c>
      <c r="HW46">
        <v>4.97</v>
      </c>
      <c r="HX46">
        <v>3.28958</v>
      </c>
      <c r="HY46">
        <v>9999</v>
      </c>
      <c r="HZ46">
        <v>9999</v>
      </c>
      <c r="IA46">
        <v>9999</v>
      </c>
      <c r="IB46">
        <v>22.3</v>
      </c>
      <c r="IC46">
        <v>4.97295</v>
      </c>
      <c r="ID46">
        <v>1.87729</v>
      </c>
      <c r="IE46">
        <v>1.87532</v>
      </c>
      <c r="IF46">
        <v>1.87815</v>
      </c>
      <c r="IG46">
        <v>1.87485</v>
      </c>
      <c r="IH46">
        <v>1.87848</v>
      </c>
      <c r="II46">
        <v>1.87556</v>
      </c>
      <c r="IJ46">
        <v>1.87669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0.616</v>
      </c>
      <c r="IY46">
        <v>0.2137</v>
      </c>
      <c r="IZ46">
        <v>0.000996156149449386</v>
      </c>
      <c r="JA46">
        <v>0.001508328056841608</v>
      </c>
      <c r="JB46">
        <v>-4.279944224615399E-07</v>
      </c>
      <c r="JC46">
        <v>2.026670128534865E-10</v>
      </c>
      <c r="JD46">
        <v>-0.04486732872085866</v>
      </c>
      <c r="JE46">
        <v>-0.001179386599836408</v>
      </c>
      <c r="JF46">
        <v>0.0006983580007418804</v>
      </c>
      <c r="JG46">
        <v>-5.900263066608664E-06</v>
      </c>
      <c r="JH46">
        <v>1</v>
      </c>
      <c r="JI46">
        <v>2117</v>
      </c>
      <c r="JJ46">
        <v>1</v>
      </c>
      <c r="JK46">
        <v>26</v>
      </c>
      <c r="JL46">
        <v>197317.4</v>
      </c>
      <c r="JM46">
        <v>197317.3</v>
      </c>
      <c r="JN46">
        <v>1.2793</v>
      </c>
      <c r="JO46">
        <v>2.59277</v>
      </c>
      <c r="JP46">
        <v>1.39893</v>
      </c>
      <c r="JQ46">
        <v>2.35229</v>
      </c>
      <c r="JR46">
        <v>1.44897</v>
      </c>
      <c r="JS46">
        <v>2.61108</v>
      </c>
      <c r="JT46">
        <v>36.9556</v>
      </c>
      <c r="JU46">
        <v>23.9649</v>
      </c>
      <c r="JV46">
        <v>18</v>
      </c>
      <c r="JW46">
        <v>477.823</v>
      </c>
      <c r="JX46">
        <v>475.997</v>
      </c>
      <c r="JY46">
        <v>27.5003</v>
      </c>
      <c r="JZ46">
        <v>29.6659</v>
      </c>
      <c r="KA46">
        <v>29.9998</v>
      </c>
      <c r="KB46">
        <v>29.3908</v>
      </c>
      <c r="KC46">
        <v>29.4576</v>
      </c>
      <c r="KD46">
        <v>25.6894</v>
      </c>
      <c r="KE46">
        <v>24.4586</v>
      </c>
      <c r="KF46">
        <v>100</v>
      </c>
      <c r="KG46">
        <v>27.5069</v>
      </c>
      <c r="KH46">
        <v>506.987</v>
      </c>
      <c r="KI46">
        <v>21.3784</v>
      </c>
      <c r="KJ46">
        <v>100.775</v>
      </c>
      <c r="KK46">
        <v>100.218</v>
      </c>
    </row>
    <row r="47" spans="1:297">
      <c r="A47">
        <v>31</v>
      </c>
      <c r="B47">
        <v>1758987625.6</v>
      </c>
      <c r="C47">
        <v>242</v>
      </c>
      <c r="D47" t="s">
        <v>505</v>
      </c>
      <c r="E47" t="s">
        <v>506</v>
      </c>
      <c r="F47">
        <v>5</v>
      </c>
      <c r="G47" t="s">
        <v>435</v>
      </c>
      <c r="H47" t="s">
        <v>436</v>
      </c>
      <c r="I47">
        <v>1758987617.814285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501.7744933944019</v>
      </c>
      <c r="AK47">
        <v>479.607224242424</v>
      </c>
      <c r="AL47">
        <v>3.252574861524064</v>
      </c>
      <c r="AM47">
        <v>65.24509071788491</v>
      </c>
      <c r="AN47">
        <f>(AP47 - AO47 + DY47*1E3/(8.314*(EA47+273.15)) * AR47/DX47 * AQ47) * DX47/(100*DL47) * 1000/(1000 - AP47)</f>
        <v>0</v>
      </c>
      <c r="AO47">
        <v>21.41064464174379</v>
      </c>
      <c r="AP47">
        <v>22.65757757575759</v>
      </c>
      <c r="AQ47">
        <v>-5.978799256999411E-06</v>
      </c>
      <c r="AR47">
        <v>119.8657376750766</v>
      </c>
      <c r="AS47">
        <v>3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2.7</v>
      </c>
      <c r="DM47">
        <v>0.5</v>
      </c>
      <c r="DN47" t="s">
        <v>438</v>
      </c>
      <c r="DO47">
        <v>2</v>
      </c>
      <c r="DP47" t="b">
        <v>1</v>
      </c>
      <c r="DQ47">
        <v>1758987617.814285</v>
      </c>
      <c r="DR47">
        <v>446.5195714285714</v>
      </c>
      <c r="DS47">
        <v>475.3918928571429</v>
      </c>
      <c r="DT47">
        <v>22.65564285714285</v>
      </c>
      <c r="DU47">
        <v>21.41040357142857</v>
      </c>
      <c r="DV47">
        <v>445.9132499999999</v>
      </c>
      <c r="DW47">
        <v>22.44193928571428</v>
      </c>
      <c r="DX47">
        <v>500.0067142857142</v>
      </c>
      <c r="DY47">
        <v>90.56463928571429</v>
      </c>
      <c r="DZ47">
        <v>0.053569675</v>
      </c>
      <c r="EA47">
        <v>29.382575</v>
      </c>
      <c r="EB47">
        <v>29.99256785714286</v>
      </c>
      <c r="EC47">
        <v>999.9000000000002</v>
      </c>
      <c r="ED47">
        <v>0</v>
      </c>
      <c r="EE47">
        <v>0</v>
      </c>
      <c r="EF47">
        <v>10013.56428571429</v>
      </c>
      <c r="EG47">
        <v>0</v>
      </c>
      <c r="EH47">
        <v>11.1431</v>
      </c>
      <c r="EI47">
        <v>-28.87228214285715</v>
      </c>
      <c r="EJ47">
        <v>456.8702857142857</v>
      </c>
      <c r="EK47">
        <v>485.7929642857143</v>
      </c>
      <c r="EL47">
        <v>1.245235714285714</v>
      </c>
      <c r="EM47">
        <v>475.3918928571429</v>
      </c>
      <c r="EN47">
        <v>21.41040357142857</v>
      </c>
      <c r="EO47">
        <v>2.051800714285715</v>
      </c>
      <c r="EP47">
        <v>1.939025714285715</v>
      </c>
      <c r="EQ47">
        <v>17.84985357142857</v>
      </c>
      <c r="ER47">
        <v>16.955025</v>
      </c>
      <c r="ES47">
        <v>1999.995357142857</v>
      </c>
      <c r="ET47">
        <v>0.9799951071428569</v>
      </c>
      <c r="EU47">
        <v>0.02000491428571428</v>
      </c>
      <c r="EV47">
        <v>0</v>
      </c>
      <c r="EW47">
        <v>270.0654642857143</v>
      </c>
      <c r="EX47">
        <v>5.000560000000001</v>
      </c>
      <c r="EY47">
        <v>5549.907857142857</v>
      </c>
      <c r="EZ47">
        <v>17294.81428571428</v>
      </c>
      <c r="FA47">
        <v>42</v>
      </c>
      <c r="FB47">
        <v>42.24549999999999</v>
      </c>
      <c r="FC47">
        <v>41.75442857142857</v>
      </c>
      <c r="FD47">
        <v>41.33674999999999</v>
      </c>
      <c r="FE47">
        <v>42.68699999999998</v>
      </c>
      <c r="FF47">
        <v>1955.082857142857</v>
      </c>
      <c r="FG47">
        <v>39.91035714285714</v>
      </c>
      <c r="FH47">
        <v>0</v>
      </c>
      <c r="FI47">
        <v>1758987634.8</v>
      </c>
      <c r="FJ47">
        <v>0</v>
      </c>
      <c r="FK47">
        <v>270.1276153846154</v>
      </c>
      <c r="FL47">
        <v>9.966564104406929</v>
      </c>
      <c r="FM47">
        <v>207.3145300499455</v>
      </c>
      <c r="FN47">
        <v>5551.804230769231</v>
      </c>
      <c r="FO47">
        <v>15</v>
      </c>
      <c r="FP47">
        <v>0</v>
      </c>
      <c r="FQ47" t="s">
        <v>439</v>
      </c>
      <c r="FR47">
        <v>1747148579.5</v>
      </c>
      <c r="FS47">
        <v>1747148584.5</v>
      </c>
      <c r="FT47">
        <v>0</v>
      </c>
      <c r="FU47">
        <v>0.162</v>
      </c>
      <c r="FV47">
        <v>-0.001</v>
      </c>
      <c r="FW47">
        <v>0.139</v>
      </c>
      <c r="FX47">
        <v>0.058</v>
      </c>
      <c r="FY47">
        <v>420</v>
      </c>
      <c r="FZ47">
        <v>16</v>
      </c>
      <c r="GA47">
        <v>0.19</v>
      </c>
      <c r="GB47">
        <v>0.02</v>
      </c>
      <c r="GC47">
        <v>-27.124225</v>
      </c>
      <c r="GD47">
        <v>-35.51123302063783</v>
      </c>
      <c r="GE47">
        <v>3.594729345288043</v>
      </c>
      <c r="GF47">
        <v>0</v>
      </c>
      <c r="GG47">
        <v>269.5785</v>
      </c>
      <c r="GH47">
        <v>10.50216959629145</v>
      </c>
      <c r="GI47">
        <v>1.055254367160718</v>
      </c>
      <c r="GJ47">
        <v>0</v>
      </c>
      <c r="GK47">
        <v>1.2444505</v>
      </c>
      <c r="GL47">
        <v>0.01467287054409022</v>
      </c>
      <c r="GM47">
        <v>0.001840895094784064</v>
      </c>
      <c r="GN47">
        <v>1</v>
      </c>
      <c r="GO47">
        <v>1</v>
      </c>
      <c r="GP47">
        <v>3</v>
      </c>
      <c r="GQ47" t="s">
        <v>451</v>
      </c>
      <c r="GR47">
        <v>3.12735</v>
      </c>
      <c r="GS47">
        <v>2.73138</v>
      </c>
      <c r="GT47">
        <v>0.0931806</v>
      </c>
      <c r="GU47">
        <v>0.0982862</v>
      </c>
      <c r="GV47">
        <v>0.10273</v>
      </c>
      <c r="GW47">
        <v>0.0992931</v>
      </c>
      <c r="GX47">
        <v>27149.9</v>
      </c>
      <c r="GY47">
        <v>26210.6</v>
      </c>
      <c r="GZ47">
        <v>30483.2</v>
      </c>
      <c r="HA47">
        <v>29324.8</v>
      </c>
      <c r="HB47">
        <v>37750.8</v>
      </c>
      <c r="HC47">
        <v>34746.7</v>
      </c>
      <c r="HD47">
        <v>46634.5</v>
      </c>
      <c r="HE47">
        <v>43566.6</v>
      </c>
      <c r="HF47">
        <v>1.8159</v>
      </c>
      <c r="HG47">
        <v>1.86</v>
      </c>
      <c r="HH47">
        <v>0.111386</v>
      </c>
      <c r="HI47">
        <v>0</v>
      </c>
      <c r="HJ47">
        <v>28.1845</v>
      </c>
      <c r="HK47">
        <v>999.9</v>
      </c>
      <c r="HL47">
        <v>53.8</v>
      </c>
      <c r="HM47">
        <v>30</v>
      </c>
      <c r="HN47">
        <v>25.3083</v>
      </c>
      <c r="HO47">
        <v>63.4445</v>
      </c>
      <c r="HP47">
        <v>16.6146</v>
      </c>
      <c r="HQ47">
        <v>1</v>
      </c>
      <c r="HR47">
        <v>0.190793</v>
      </c>
      <c r="HS47">
        <v>0.0490931</v>
      </c>
      <c r="HT47">
        <v>20.2008</v>
      </c>
      <c r="HU47">
        <v>5.22822</v>
      </c>
      <c r="HV47">
        <v>11.974</v>
      </c>
      <c r="HW47">
        <v>4.9699</v>
      </c>
      <c r="HX47">
        <v>3.28958</v>
      </c>
      <c r="HY47">
        <v>9999</v>
      </c>
      <c r="HZ47">
        <v>9999</v>
      </c>
      <c r="IA47">
        <v>9999</v>
      </c>
      <c r="IB47">
        <v>22.3</v>
      </c>
      <c r="IC47">
        <v>4.97294</v>
      </c>
      <c r="ID47">
        <v>1.87726</v>
      </c>
      <c r="IE47">
        <v>1.87532</v>
      </c>
      <c r="IF47">
        <v>1.87814</v>
      </c>
      <c r="IG47">
        <v>1.87485</v>
      </c>
      <c r="IH47">
        <v>1.87847</v>
      </c>
      <c r="II47">
        <v>1.87557</v>
      </c>
      <c r="IJ47">
        <v>1.87669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0.636</v>
      </c>
      <c r="IY47">
        <v>0.2137</v>
      </c>
      <c r="IZ47">
        <v>0.000996156149449386</v>
      </c>
      <c r="JA47">
        <v>0.001508328056841608</v>
      </c>
      <c r="JB47">
        <v>-4.279944224615399E-07</v>
      </c>
      <c r="JC47">
        <v>2.026670128534865E-10</v>
      </c>
      <c r="JD47">
        <v>-0.04486732872085866</v>
      </c>
      <c r="JE47">
        <v>-0.001179386599836408</v>
      </c>
      <c r="JF47">
        <v>0.0006983580007418804</v>
      </c>
      <c r="JG47">
        <v>-5.900263066608664E-06</v>
      </c>
      <c r="JH47">
        <v>1</v>
      </c>
      <c r="JI47">
        <v>2117</v>
      </c>
      <c r="JJ47">
        <v>1</v>
      </c>
      <c r="JK47">
        <v>26</v>
      </c>
      <c r="JL47">
        <v>197317.4</v>
      </c>
      <c r="JM47">
        <v>197317.4</v>
      </c>
      <c r="JN47">
        <v>1.31226</v>
      </c>
      <c r="JO47">
        <v>2.55615</v>
      </c>
      <c r="JP47">
        <v>1.39893</v>
      </c>
      <c r="JQ47">
        <v>2.35229</v>
      </c>
      <c r="JR47">
        <v>1.44897</v>
      </c>
      <c r="JS47">
        <v>2.57812</v>
      </c>
      <c r="JT47">
        <v>36.9794</v>
      </c>
      <c r="JU47">
        <v>23.9562</v>
      </c>
      <c r="JV47">
        <v>18</v>
      </c>
      <c r="JW47">
        <v>477.876</v>
      </c>
      <c r="JX47">
        <v>475.994</v>
      </c>
      <c r="JY47">
        <v>27.5069</v>
      </c>
      <c r="JZ47">
        <v>29.6628</v>
      </c>
      <c r="KA47">
        <v>29.9998</v>
      </c>
      <c r="KB47">
        <v>29.3883</v>
      </c>
      <c r="KC47">
        <v>29.4552</v>
      </c>
      <c r="KD47">
        <v>26.4081</v>
      </c>
      <c r="KE47">
        <v>24.4586</v>
      </c>
      <c r="KF47">
        <v>100</v>
      </c>
      <c r="KG47">
        <v>27.5118</v>
      </c>
      <c r="KH47">
        <v>527.023</v>
      </c>
      <c r="KI47">
        <v>21.378</v>
      </c>
      <c r="KJ47">
        <v>100.779</v>
      </c>
      <c r="KK47">
        <v>100.218</v>
      </c>
    </row>
    <row r="48" spans="1:297">
      <c r="A48">
        <v>32</v>
      </c>
      <c r="B48">
        <v>1758987630.6</v>
      </c>
      <c r="C48">
        <v>247</v>
      </c>
      <c r="D48" t="s">
        <v>507</v>
      </c>
      <c r="E48" t="s">
        <v>508</v>
      </c>
      <c r="F48">
        <v>5</v>
      </c>
      <c r="G48" t="s">
        <v>435</v>
      </c>
      <c r="H48" t="s">
        <v>436</v>
      </c>
      <c r="I48">
        <v>1758987623.1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518.9820363470117</v>
      </c>
      <c r="AK48">
        <v>496.2557151515152</v>
      </c>
      <c r="AL48">
        <v>3.336026771987378</v>
      </c>
      <c r="AM48">
        <v>65.24509071788491</v>
      </c>
      <c r="AN48">
        <f>(AP48 - AO48 + DY48*1E3/(8.314*(EA48+273.15)) * AR48/DX48 * AQ48) * DX48/(100*DL48) * 1000/(1000 - AP48)</f>
        <v>0</v>
      </c>
      <c r="AO48">
        <v>21.41202661003813</v>
      </c>
      <c r="AP48">
        <v>22.66001636363636</v>
      </c>
      <c r="AQ48">
        <v>5.130924820106535E-06</v>
      </c>
      <c r="AR48">
        <v>119.8657376750766</v>
      </c>
      <c r="AS48">
        <v>3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2.7</v>
      </c>
      <c r="DM48">
        <v>0.5</v>
      </c>
      <c r="DN48" t="s">
        <v>438</v>
      </c>
      <c r="DO48">
        <v>2</v>
      </c>
      <c r="DP48" t="b">
        <v>1</v>
      </c>
      <c r="DQ48">
        <v>1758987623.1</v>
      </c>
      <c r="DR48">
        <v>462.557111111111</v>
      </c>
      <c r="DS48">
        <v>493.0955925925926</v>
      </c>
      <c r="DT48">
        <v>22.65765555555556</v>
      </c>
      <c r="DU48">
        <v>21.41165555555555</v>
      </c>
      <c r="DV48">
        <v>461.9308518518519</v>
      </c>
      <c r="DW48">
        <v>22.44391481481482</v>
      </c>
      <c r="DX48">
        <v>499.9997037037036</v>
      </c>
      <c r="DY48">
        <v>90.56402592592593</v>
      </c>
      <c r="DZ48">
        <v>0.05366068148148148</v>
      </c>
      <c r="EA48">
        <v>29.38133333333333</v>
      </c>
      <c r="EB48">
        <v>29.99785925925926</v>
      </c>
      <c r="EC48">
        <v>999.9000000000001</v>
      </c>
      <c r="ED48">
        <v>0</v>
      </c>
      <c r="EE48">
        <v>0</v>
      </c>
      <c r="EF48">
        <v>9997.359259259259</v>
      </c>
      <c r="EG48">
        <v>0</v>
      </c>
      <c r="EH48">
        <v>11.1431</v>
      </c>
      <c r="EI48">
        <v>-30.5383962962963</v>
      </c>
      <c r="EJ48">
        <v>473.2806666666667</v>
      </c>
      <c r="EK48">
        <v>503.8845185185185</v>
      </c>
      <c r="EL48">
        <v>1.246004074074074</v>
      </c>
      <c r="EM48">
        <v>493.0955925925926</v>
      </c>
      <c r="EN48">
        <v>21.41165555555555</v>
      </c>
      <c r="EO48">
        <v>2.051968518518518</v>
      </c>
      <c r="EP48">
        <v>1.939125185185185</v>
      </c>
      <c r="EQ48">
        <v>17.85116296296296</v>
      </c>
      <c r="ER48">
        <v>16.95584074074074</v>
      </c>
      <c r="ES48">
        <v>2000.001111111111</v>
      </c>
      <c r="ET48">
        <v>0.9799958518518517</v>
      </c>
      <c r="EU48">
        <v>0.02000415555555555</v>
      </c>
      <c r="EV48">
        <v>0</v>
      </c>
      <c r="EW48">
        <v>270.9611481481481</v>
      </c>
      <c r="EX48">
        <v>5.000560000000001</v>
      </c>
      <c r="EY48">
        <v>5568.395555555555</v>
      </c>
      <c r="EZ48">
        <v>17294.87037037037</v>
      </c>
      <c r="FA48">
        <v>42</v>
      </c>
      <c r="FB48">
        <v>42.22899999999999</v>
      </c>
      <c r="FC48">
        <v>41.75</v>
      </c>
      <c r="FD48">
        <v>41.33066666666665</v>
      </c>
      <c r="FE48">
        <v>42.68699999999998</v>
      </c>
      <c r="FF48">
        <v>1955.089999999999</v>
      </c>
      <c r="FG48">
        <v>39.9088888888889</v>
      </c>
      <c r="FH48">
        <v>0</v>
      </c>
      <c r="FI48">
        <v>1758987639.6</v>
      </c>
      <c r="FJ48">
        <v>0</v>
      </c>
      <c r="FK48">
        <v>270.9296153846154</v>
      </c>
      <c r="FL48">
        <v>9.83781196400891</v>
      </c>
      <c r="FM48">
        <v>203.6629059756015</v>
      </c>
      <c r="FN48">
        <v>5568.583076923077</v>
      </c>
      <c r="FO48">
        <v>15</v>
      </c>
      <c r="FP48">
        <v>0</v>
      </c>
      <c r="FQ48" t="s">
        <v>439</v>
      </c>
      <c r="FR48">
        <v>1747148579.5</v>
      </c>
      <c r="FS48">
        <v>1747148584.5</v>
      </c>
      <c r="FT48">
        <v>0</v>
      </c>
      <c r="FU48">
        <v>0.162</v>
      </c>
      <c r="FV48">
        <v>-0.001</v>
      </c>
      <c r="FW48">
        <v>0.139</v>
      </c>
      <c r="FX48">
        <v>0.058</v>
      </c>
      <c r="FY48">
        <v>420</v>
      </c>
      <c r="FZ48">
        <v>16</v>
      </c>
      <c r="GA48">
        <v>0.19</v>
      </c>
      <c r="GB48">
        <v>0.02</v>
      </c>
      <c r="GC48">
        <v>-29.1652775</v>
      </c>
      <c r="GD48">
        <v>-21.15394559099435</v>
      </c>
      <c r="GE48">
        <v>2.153986086246555</v>
      </c>
      <c r="GF48">
        <v>0</v>
      </c>
      <c r="GG48">
        <v>270.2109705882353</v>
      </c>
      <c r="GH48">
        <v>10.39897631499458</v>
      </c>
      <c r="GI48">
        <v>1.044566881402615</v>
      </c>
      <c r="GJ48">
        <v>0</v>
      </c>
      <c r="GK48">
        <v>1.245499</v>
      </c>
      <c r="GL48">
        <v>0.01102716697936061</v>
      </c>
      <c r="GM48">
        <v>0.001521181777434903</v>
      </c>
      <c r="GN48">
        <v>1</v>
      </c>
      <c r="GO48">
        <v>1</v>
      </c>
      <c r="GP48">
        <v>3</v>
      </c>
      <c r="GQ48" t="s">
        <v>451</v>
      </c>
      <c r="GR48">
        <v>3.1273</v>
      </c>
      <c r="GS48">
        <v>2.73165</v>
      </c>
      <c r="GT48">
        <v>0.09554790000000001</v>
      </c>
      <c r="GU48">
        <v>0.100683</v>
      </c>
      <c r="GV48">
        <v>0.102733</v>
      </c>
      <c r="GW48">
        <v>0.0992962</v>
      </c>
      <c r="GX48">
        <v>27078.7</v>
      </c>
      <c r="GY48">
        <v>26141.2</v>
      </c>
      <c r="GZ48">
        <v>30482.8</v>
      </c>
      <c r="HA48">
        <v>29325.1</v>
      </c>
      <c r="HB48">
        <v>37750.4</v>
      </c>
      <c r="HC48">
        <v>34747</v>
      </c>
      <c r="HD48">
        <v>46634</v>
      </c>
      <c r="HE48">
        <v>43567</v>
      </c>
      <c r="HF48">
        <v>1.81558</v>
      </c>
      <c r="HG48">
        <v>1.86022</v>
      </c>
      <c r="HH48">
        <v>0.111967</v>
      </c>
      <c r="HI48">
        <v>0</v>
      </c>
      <c r="HJ48">
        <v>28.1838</v>
      </c>
      <c r="HK48">
        <v>999.9</v>
      </c>
      <c r="HL48">
        <v>53.8</v>
      </c>
      <c r="HM48">
        <v>30</v>
      </c>
      <c r="HN48">
        <v>25.3096</v>
      </c>
      <c r="HO48">
        <v>62.6145</v>
      </c>
      <c r="HP48">
        <v>16.6346</v>
      </c>
      <c r="HQ48">
        <v>1</v>
      </c>
      <c r="HR48">
        <v>0.190762</v>
      </c>
      <c r="HS48">
        <v>0.07099129999999999</v>
      </c>
      <c r="HT48">
        <v>20.2009</v>
      </c>
      <c r="HU48">
        <v>5.22792</v>
      </c>
      <c r="HV48">
        <v>11.974</v>
      </c>
      <c r="HW48">
        <v>4.96965</v>
      </c>
      <c r="HX48">
        <v>3.2897</v>
      </c>
      <c r="HY48">
        <v>9999</v>
      </c>
      <c r="HZ48">
        <v>9999</v>
      </c>
      <c r="IA48">
        <v>9999</v>
      </c>
      <c r="IB48">
        <v>22.3</v>
      </c>
      <c r="IC48">
        <v>4.97296</v>
      </c>
      <c r="ID48">
        <v>1.87728</v>
      </c>
      <c r="IE48">
        <v>1.87531</v>
      </c>
      <c r="IF48">
        <v>1.87815</v>
      </c>
      <c r="IG48">
        <v>1.87485</v>
      </c>
      <c r="IH48">
        <v>1.87845</v>
      </c>
      <c r="II48">
        <v>1.87558</v>
      </c>
      <c r="IJ48">
        <v>1.87668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0.656</v>
      </c>
      <c r="IY48">
        <v>0.2138</v>
      </c>
      <c r="IZ48">
        <v>0.000996156149449386</v>
      </c>
      <c r="JA48">
        <v>0.001508328056841608</v>
      </c>
      <c r="JB48">
        <v>-4.279944224615399E-07</v>
      </c>
      <c r="JC48">
        <v>2.026670128534865E-10</v>
      </c>
      <c r="JD48">
        <v>-0.04486732872085866</v>
      </c>
      <c r="JE48">
        <v>-0.001179386599836408</v>
      </c>
      <c r="JF48">
        <v>0.0006983580007418804</v>
      </c>
      <c r="JG48">
        <v>-5.900263066608664E-06</v>
      </c>
      <c r="JH48">
        <v>1</v>
      </c>
      <c r="JI48">
        <v>2117</v>
      </c>
      <c r="JJ48">
        <v>1</v>
      </c>
      <c r="JK48">
        <v>26</v>
      </c>
      <c r="JL48">
        <v>197317.5</v>
      </c>
      <c r="JM48">
        <v>197317.4</v>
      </c>
      <c r="JN48">
        <v>1.34766</v>
      </c>
      <c r="JO48">
        <v>2.58545</v>
      </c>
      <c r="JP48">
        <v>1.39893</v>
      </c>
      <c r="JQ48">
        <v>2.35229</v>
      </c>
      <c r="JR48">
        <v>1.44897</v>
      </c>
      <c r="JS48">
        <v>2.59399</v>
      </c>
      <c r="JT48">
        <v>36.9556</v>
      </c>
      <c r="JU48">
        <v>23.9737</v>
      </c>
      <c r="JV48">
        <v>18</v>
      </c>
      <c r="JW48">
        <v>477.681</v>
      </c>
      <c r="JX48">
        <v>476.123</v>
      </c>
      <c r="JY48">
        <v>27.512</v>
      </c>
      <c r="JZ48">
        <v>29.6602</v>
      </c>
      <c r="KA48">
        <v>29.9998</v>
      </c>
      <c r="KB48">
        <v>29.3857</v>
      </c>
      <c r="KC48">
        <v>29.4526</v>
      </c>
      <c r="KD48">
        <v>27.0569</v>
      </c>
      <c r="KE48">
        <v>24.4586</v>
      </c>
      <c r="KF48">
        <v>100</v>
      </c>
      <c r="KG48">
        <v>27.5026</v>
      </c>
      <c r="KH48">
        <v>540.39</v>
      </c>
      <c r="KI48">
        <v>21.3761</v>
      </c>
      <c r="KJ48">
        <v>100.778</v>
      </c>
      <c r="KK48">
        <v>100.219</v>
      </c>
    </row>
    <row r="49" spans="1:297">
      <c r="A49">
        <v>33</v>
      </c>
      <c r="B49">
        <v>1758987635.6</v>
      </c>
      <c r="C49">
        <v>252</v>
      </c>
      <c r="D49" t="s">
        <v>509</v>
      </c>
      <c r="E49" t="s">
        <v>510</v>
      </c>
      <c r="F49">
        <v>5</v>
      </c>
      <c r="G49" t="s">
        <v>435</v>
      </c>
      <c r="H49" t="s">
        <v>436</v>
      </c>
      <c r="I49">
        <v>1758987627.814285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536.2003635699178</v>
      </c>
      <c r="AK49">
        <v>513.2349333333333</v>
      </c>
      <c r="AL49">
        <v>3.403079552457607</v>
      </c>
      <c r="AM49">
        <v>65.24509071788491</v>
      </c>
      <c r="AN49">
        <f>(AP49 - AO49 + DY49*1E3/(8.314*(EA49+273.15)) * AR49/DX49 * AQ49) * DX49/(100*DL49) * 1000/(1000 - AP49)</f>
        <v>0</v>
      </c>
      <c r="AO49">
        <v>21.41622500970867</v>
      </c>
      <c r="AP49">
        <v>22.65856303030302</v>
      </c>
      <c r="AQ49">
        <v>-7.710348309378588E-06</v>
      </c>
      <c r="AR49">
        <v>119.8657376750766</v>
      </c>
      <c r="AS49">
        <v>3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2.7</v>
      </c>
      <c r="DM49">
        <v>0.5</v>
      </c>
      <c r="DN49" t="s">
        <v>438</v>
      </c>
      <c r="DO49">
        <v>2</v>
      </c>
      <c r="DP49" t="b">
        <v>1</v>
      </c>
      <c r="DQ49">
        <v>1758987627.814285</v>
      </c>
      <c r="DR49">
        <v>477.6761428571428</v>
      </c>
      <c r="DS49">
        <v>508.927</v>
      </c>
      <c r="DT49">
        <v>22.65885357142858</v>
      </c>
      <c r="DU49">
        <v>21.4129</v>
      </c>
      <c r="DV49">
        <v>477.0311071428572</v>
      </c>
      <c r="DW49">
        <v>22.44508928571428</v>
      </c>
      <c r="DX49">
        <v>499.9805000000001</v>
      </c>
      <c r="DY49">
        <v>90.56382142857144</v>
      </c>
      <c r="DZ49">
        <v>0.05385829285714285</v>
      </c>
      <c r="EA49">
        <v>29.3805</v>
      </c>
      <c r="EB49">
        <v>30.001525</v>
      </c>
      <c r="EC49">
        <v>999.9000000000002</v>
      </c>
      <c r="ED49">
        <v>0</v>
      </c>
      <c r="EE49">
        <v>0</v>
      </c>
      <c r="EF49">
        <v>9986.27142857143</v>
      </c>
      <c r="EG49">
        <v>0</v>
      </c>
      <c r="EH49">
        <v>11.1431</v>
      </c>
      <c r="EI49">
        <v>-31.25073571428571</v>
      </c>
      <c r="EJ49">
        <v>488.7508571428571</v>
      </c>
      <c r="EK49">
        <v>520.063</v>
      </c>
      <c r="EL49">
        <v>1.245965357142857</v>
      </c>
      <c r="EM49">
        <v>508.927</v>
      </c>
      <c r="EN49">
        <v>21.4129</v>
      </c>
      <c r="EO49">
        <v>2.0520725</v>
      </c>
      <c r="EP49">
        <v>1.939233214285714</v>
      </c>
      <c r="EQ49">
        <v>17.85196785714286</v>
      </c>
      <c r="ER49">
        <v>16.95671428571428</v>
      </c>
      <c r="ES49">
        <v>1999.994642857143</v>
      </c>
      <c r="ET49">
        <v>0.9799972857142857</v>
      </c>
      <c r="EU49">
        <v>0.02000269285714286</v>
      </c>
      <c r="EV49">
        <v>0</v>
      </c>
      <c r="EW49">
        <v>271.7346785714286</v>
      </c>
      <c r="EX49">
        <v>5.000560000000001</v>
      </c>
      <c r="EY49">
        <v>5584.499285714285</v>
      </c>
      <c r="EZ49">
        <v>17294.81785714286</v>
      </c>
      <c r="FA49">
        <v>42</v>
      </c>
      <c r="FB49">
        <v>42.20949999999998</v>
      </c>
      <c r="FC49">
        <v>41.75</v>
      </c>
      <c r="FD49">
        <v>41.31874999999998</v>
      </c>
      <c r="FE49">
        <v>42.68699999999998</v>
      </c>
      <c r="FF49">
        <v>1955.086428571428</v>
      </c>
      <c r="FG49">
        <v>39.90678571428572</v>
      </c>
      <c r="FH49">
        <v>0</v>
      </c>
      <c r="FI49">
        <v>1758987644.4</v>
      </c>
      <c r="FJ49">
        <v>0</v>
      </c>
      <c r="FK49">
        <v>271.7211153846154</v>
      </c>
      <c r="FL49">
        <v>10.98984614818317</v>
      </c>
      <c r="FM49">
        <v>212.6823931507519</v>
      </c>
      <c r="FN49">
        <v>5584.975384615384</v>
      </c>
      <c r="FO49">
        <v>15</v>
      </c>
      <c r="FP49">
        <v>0</v>
      </c>
      <c r="FQ49" t="s">
        <v>439</v>
      </c>
      <c r="FR49">
        <v>1747148579.5</v>
      </c>
      <c r="FS49">
        <v>1747148584.5</v>
      </c>
      <c r="FT49">
        <v>0</v>
      </c>
      <c r="FU49">
        <v>0.162</v>
      </c>
      <c r="FV49">
        <v>-0.001</v>
      </c>
      <c r="FW49">
        <v>0.139</v>
      </c>
      <c r="FX49">
        <v>0.058</v>
      </c>
      <c r="FY49">
        <v>420</v>
      </c>
      <c r="FZ49">
        <v>16</v>
      </c>
      <c r="GA49">
        <v>0.19</v>
      </c>
      <c r="GB49">
        <v>0.02</v>
      </c>
      <c r="GC49">
        <v>-30.7966325</v>
      </c>
      <c r="GD49">
        <v>-9.424879924953068</v>
      </c>
      <c r="GE49">
        <v>0.9531963707409663</v>
      </c>
      <c r="GF49">
        <v>0</v>
      </c>
      <c r="GG49">
        <v>271.2467352941177</v>
      </c>
      <c r="GH49">
        <v>10.05630252014953</v>
      </c>
      <c r="GI49">
        <v>1.00781719014627</v>
      </c>
      <c r="GJ49">
        <v>0</v>
      </c>
      <c r="GK49">
        <v>1.2455315</v>
      </c>
      <c r="GL49">
        <v>0.001045553470914984</v>
      </c>
      <c r="GM49">
        <v>0.001751031910046174</v>
      </c>
      <c r="GN49">
        <v>1</v>
      </c>
      <c r="GO49">
        <v>1</v>
      </c>
      <c r="GP49">
        <v>3</v>
      </c>
      <c r="GQ49" t="s">
        <v>451</v>
      </c>
      <c r="GR49">
        <v>3.12733</v>
      </c>
      <c r="GS49">
        <v>2.73155</v>
      </c>
      <c r="GT49">
        <v>0.0979169</v>
      </c>
      <c r="GU49">
        <v>0.103005</v>
      </c>
      <c r="GV49">
        <v>0.102728</v>
      </c>
      <c r="GW49">
        <v>0.0993093</v>
      </c>
      <c r="GX49">
        <v>27007.8</v>
      </c>
      <c r="GY49">
        <v>26073.6</v>
      </c>
      <c r="GZ49">
        <v>30482.8</v>
      </c>
      <c r="HA49">
        <v>29325</v>
      </c>
      <c r="HB49">
        <v>37750.7</v>
      </c>
      <c r="HC49">
        <v>34747</v>
      </c>
      <c r="HD49">
        <v>46633.9</v>
      </c>
      <c r="HE49">
        <v>43567.4</v>
      </c>
      <c r="HF49">
        <v>1.81593</v>
      </c>
      <c r="HG49">
        <v>1.86017</v>
      </c>
      <c r="HH49">
        <v>0.111859</v>
      </c>
      <c r="HI49">
        <v>0</v>
      </c>
      <c r="HJ49">
        <v>28.1822</v>
      </c>
      <c r="HK49">
        <v>999.9</v>
      </c>
      <c r="HL49">
        <v>53.8</v>
      </c>
      <c r="HM49">
        <v>30</v>
      </c>
      <c r="HN49">
        <v>25.3085</v>
      </c>
      <c r="HO49">
        <v>63.1045</v>
      </c>
      <c r="HP49">
        <v>16.6386</v>
      </c>
      <c r="HQ49">
        <v>1</v>
      </c>
      <c r="HR49">
        <v>0.190419</v>
      </c>
      <c r="HS49">
        <v>0.0996133</v>
      </c>
      <c r="HT49">
        <v>20.2007</v>
      </c>
      <c r="HU49">
        <v>5.22792</v>
      </c>
      <c r="HV49">
        <v>11.974</v>
      </c>
      <c r="HW49">
        <v>4.97005</v>
      </c>
      <c r="HX49">
        <v>3.2895</v>
      </c>
      <c r="HY49">
        <v>9999</v>
      </c>
      <c r="HZ49">
        <v>9999</v>
      </c>
      <c r="IA49">
        <v>9999</v>
      </c>
      <c r="IB49">
        <v>22.3</v>
      </c>
      <c r="IC49">
        <v>4.97296</v>
      </c>
      <c r="ID49">
        <v>1.87726</v>
      </c>
      <c r="IE49">
        <v>1.87531</v>
      </c>
      <c r="IF49">
        <v>1.87812</v>
      </c>
      <c r="IG49">
        <v>1.87485</v>
      </c>
      <c r="IH49">
        <v>1.87845</v>
      </c>
      <c r="II49">
        <v>1.87553</v>
      </c>
      <c r="IJ49">
        <v>1.87668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0.676</v>
      </c>
      <c r="IY49">
        <v>0.2137</v>
      </c>
      <c r="IZ49">
        <v>0.000996156149449386</v>
      </c>
      <c r="JA49">
        <v>0.001508328056841608</v>
      </c>
      <c r="JB49">
        <v>-4.279944224615399E-07</v>
      </c>
      <c r="JC49">
        <v>2.026670128534865E-10</v>
      </c>
      <c r="JD49">
        <v>-0.04486732872085866</v>
      </c>
      <c r="JE49">
        <v>-0.001179386599836408</v>
      </c>
      <c r="JF49">
        <v>0.0006983580007418804</v>
      </c>
      <c r="JG49">
        <v>-5.900263066608664E-06</v>
      </c>
      <c r="JH49">
        <v>1</v>
      </c>
      <c r="JI49">
        <v>2117</v>
      </c>
      <c r="JJ49">
        <v>1</v>
      </c>
      <c r="JK49">
        <v>26</v>
      </c>
      <c r="JL49">
        <v>197317.6</v>
      </c>
      <c r="JM49">
        <v>197317.5</v>
      </c>
      <c r="JN49">
        <v>1.38062</v>
      </c>
      <c r="JO49">
        <v>2.55493</v>
      </c>
      <c r="JP49">
        <v>1.39893</v>
      </c>
      <c r="JQ49">
        <v>2.35229</v>
      </c>
      <c r="JR49">
        <v>1.44897</v>
      </c>
      <c r="JS49">
        <v>2.51221</v>
      </c>
      <c r="JT49">
        <v>36.9794</v>
      </c>
      <c r="JU49">
        <v>23.9649</v>
      </c>
      <c r="JV49">
        <v>18</v>
      </c>
      <c r="JW49">
        <v>477.858</v>
      </c>
      <c r="JX49">
        <v>476.07</v>
      </c>
      <c r="JY49">
        <v>27.5052</v>
      </c>
      <c r="JZ49">
        <v>29.6577</v>
      </c>
      <c r="KA49">
        <v>29.9999</v>
      </c>
      <c r="KB49">
        <v>29.3832</v>
      </c>
      <c r="KC49">
        <v>29.4501</v>
      </c>
      <c r="KD49">
        <v>27.7737</v>
      </c>
      <c r="KE49">
        <v>24.4586</v>
      </c>
      <c r="KF49">
        <v>100</v>
      </c>
      <c r="KG49">
        <v>27.4966</v>
      </c>
      <c r="KH49">
        <v>560.429</v>
      </c>
      <c r="KI49">
        <v>21.3774</v>
      </c>
      <c r="KJ49">
        <v>100.777</v>
      </c>
      <c r="KK49">
        <v>100.22</v>
      </c>
    </row>
    <row r="50" spans="1:297">
      <c r="A50">
        <v>34</v>
      </c>
      <c r="B50">
        <v>1758987640.6</v>
      </c>
      <c r="C50">
        <v>257</v>
      </c>
      <c r="D50" t="s">
        <v>511</v>
      </c>
      <c r="E50" t="s">
        <v>512</v>
      </c>
      <c r="F50">
        <v>5</v>
      </c>
      <c r="G50" t="s">
        <v>435</v>
      </c>
      <c r="H50" t="s">
        <v>436</v>
      </c>
      <c r="I50">
        <v>1758987633.1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553.2280230583119</v>
      </c>
      <c r="AK50">
        <v>530.2377030303029</v>
      </c>
      <c r="AL50">
        <v>3.396017416970587</v>
      </c>
      <c r="AM50">
        <v>65.24509071788491</v>
      </c>
      <c r="AN50">
        <f>(AP50 - AO50 + DY50*1E3/(8.314*(EA50+273.15)) * AR50/DX50 * AQ50) * DX50/(100*DL50) * 1000/(1000 - AP50)</f>
        <v>0</v>
      </c>
      <c r="AO50">
        <v>21.41586999469783</v>
      </c>
      <c r="AP50">
        <v>22.65544303030303</v>
      </c>
      <c r="AQ50">
        <v>-4.864733084725835E-06</v>
      </c>
      <c r="AR50">
        <v>119.8657376750766</v>
      </c>
      <c r="AS50">
        <v>3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2.7</v>
      </c>
      <c r="DM50">
        <v>0.5</v>
      </c>
      <c r="DN50" t="s">
        <v>438</v>
      </c>
      <c r="DO50">
        <v>2</v>
      </c>
      <c r="DP50" t="b">
        <v>1</v>
      </c>
      <c r="DQ50">
        <v>1758987633.1</v>
      </c>
      <c r="DR50">
        <v>495.0038888888889</v>
      </c>
      <c r="DS50">
        <v>526.6800370370371</v>
      </c>
      <c r="DT50">
        <v>22.6583</v>
      </c>
      <c r="DU50">
        <v>21.41453333333333</v>
      </c>
      <c r="DV50">
        <v>494.3374074074075</v>
      </c>
      <c r="DW50">
        <v>22.44454444444445</v>
      </c>
      <c r="DX50">
        <v>500.0297407407407</v>
      </c>
      <c r="DY50">
        <v>90.56346296296296</v>
      </c>
      <c r="DZ50">
        <v>0.05378630000000001</v>
      </c>
      <c r="EA50">
        <v>29.37998148148148</v>
      </c>
      <c r="EB50">
        <v>30.00696666666667</v>
      </c>
      <c r="EC50">
        <v>999.9000000000001</v>
      </c>
      <c r="ED50">
        <v>0</v>
      </c>
      <c r="EE50">
        <v>0</v>
      </c>
      <c r="EF50">
        <v>9987.473703703703</v>
      </c>
      <c r="EG50">
        <v>0</v>
      </c>
      <c r="EH50">
        <v>11.1431</v>
      </c>
      <c r="EI50">
        <v>-31.67608888888888</v>
      </c>
      <c r="EJ50">
        <v>506.4799259259259</v>
      </c>
      <c r="EK50">
        <v>538.2054444444444</v>
      </c>
      <c r="EL50">
        <v>1.243771851851852</v>
      </c>
      <c r="EM50">
        <v>526.6800370370371</v>
      </c>
      <c r="EN50">
        <v>21.41453333333333</v>
      </c>
      <c r="EO50">
        <v>2.052013703703703</v>
      </c>
      <c r="EP50">
        <v>1.939372962962963</v>
      </c>
      <c r="EQ50">
        <v>17.8515037037037</v>
      </c>
      <c r="ER50">
        <v>16.95785555555555</v>
      </c>
      <c r="ES50">
        <v>2000.002222222222</v>
      </c>
      <c r="ET50">
        <v>0.9799975185185184</v>
      </c>
      <c r="EU50">
        <v>0.02000244074074074</v>
      </c>
      <c r="EV50">
        <v>0</v>
      </c>
      <c r="EW50">
        <v>272.6476666666667</v>
      </c>
      <c r="EX50">
        <v>5.000560000000001</v>
      </c>
      <c r="EY50">
        <v>5602.964074074074</v>
      </c>
      <c r="EZ50">
        <v>17294.87407407408</v>
      </c>
      <c r="FA50">
        <v>42</v>
      </c>
      <c r="FB50">
        <v>42.19166666666666</v>
      </c>
      <c r="FC50">
        <v>41.75</v>
      </c>
      <c r="FD50">
        <v>41.31199999999999</v>
      </c>
      <c r="FE50">
        <v>42.6801111111111</v>
      </c>
      <c r="FF50">
        <v>1955.094444444444</v>
      </c>
      <c r="FG50">
        <v>39.90777777777777</v>
      </c>
      <c r="FH50">
        <v>0</v>
      </c>
      <c r="FI50">
        <v>1758987649.8</v>
      </c>
      <c r="FJ50">
        <v>0</v>
      </c>
      <c r="FK50">
        <v>272.7288</v>
      </c>
      <c r="FL50">
        <v>10.47092309896992</v>
      </c>
      <c r="FM50">
        <v>202.4700003084421</v>
      </c>
      <c r="FN50">
        <v>5604.7592</v>
      </c>
      <c r="FO50">
        <v>15</v>
      </c>
      <c r="FP50">
        <v>0</v>
      </c>
      <c r="FQ50" t="s">
        <v>439</v>
      </c>
      <c r="FR50">
        <v>1747148579.5</v>
      </c>
      <c r="FS50">
        <v>1747148584.5</v>
      </c>
      <c r="FT50">
        <v>0</v>
      </c>
      <c r="FU50">
        <v>0.162</v>
      </c>
      <c r="FV50">
        <v>-0.001</v>
      </c>
      <c r="FW50">
        <v>0.139</v>
      </c>
      <c r="FX50">
        <v>0.058</v>
      </c>
      <c r="FY50">
        <v>420</v>
      </c>
      <c r="FZ50">
        <v>16</v>
      </c>
      <c r="GA50">
        <v>0.19</v>
      </c>
      <c r="GB50">
        <v>0.02</v>
      </c>
      <c r="GC50">
        <v>-31.30940500000001</v>
      </c>
      <c r="GD50">
        <v>-5.372442776735411</v>
      </c>
      <c r="GE50">
        <v>0.5606895076376943</v>
      </c>
      <c r="GF50">
        <v>0</v>
      </c>
      <c r="GG50">
        <v>271.9514411764706</v>
      </c>
      <c r="GH50">
        <v>10.30928953492107</v>
      </c>
      <c r="GI50">
        <v>1.034083686202045</v>
      </c>
      <c r="GJ50">
        <v>0</v>
      </c>
      <c r="GK50">
        <v>1.24470275</v>
      </c>
      <c r="GL50">
        <v>-0.01982127579737576</v>
      </c>
      <c r="GM50">
        <v>0.002792125523234942</v>
      </c>
      <c r="GN50">
        <v>1</v>
      </c>
      <c r="GO50">
        <v>1</v>
      </c>
      <c r="GP50">
        <v>3</v>
      </c>
      <c r="GQ50" t="s">
        <v>451</v>
      </c>
      <c r="GR50">
        <v>3.12734</v>
      </c>
      <c r="GS50">
        <v>2.73131</v>
      </c>
      <c r="GT50">
        <v>0.100248</v>
      </c>
      <c r="GU50">
        <v>0.10534</v>
      </c>
      <c r="GV50">
        <v>0.102717</v>
      </c>
      <c r="GW50">
        <v>0.0993029</v>
      </c>
      <c r="GX50">
        <v>26938.2</v>
      </c>
      <c r="GY50">
        <v>26005.8</v>
      </c>
      <c r="GZ50">
        <v>30483.1</v>
      </c>
      <c r="HA50">
        <v>29325</v>
      </c>
      <c r="HB50">
        <v>37751.7</v>
      </c>
      <c r="HC50">
        <v>34747.2</v>
      </c>
      <c r="HD50">
        <v>46634.3</v>
      </c>
      <c r="HE50">
        <v>43567.1</v>
      </c>
      <c r="HF50">
        <v>1.81583</v>
      </c>
      <c r="HG50">
        <v>1.86027</v>
      </c>
      <c r="HH50">
        <v>0.112072</v>
      </c>
      <c r="HI50">
        <v>0</v>
      </c>
      <c r="HJ50">
        <v>28.1822</v>
      </c>
      <c r="HK50">
        <v>999.9</v>
      </c>
      <c r="HL50">
        <v>53.8</v>
      </c>
      <c r="HM50">
        <v>30</v>
      </c>
      <c r="HN50">
        <v>25.3084</v>
      </c>
      <c r="HO50">
        <v>63.0245</v>
      </c>
      <c r="HP50">
        <v>16.4784</v>
      </c>
      <c r="HQ50">
        <v>1</v>
      </c>
      <c r="HR50">
        <v>0.190272</v>
      </c>
      <c r="HS50">
        <v>0.110972</v>
      </c>
      <c r="HT50">
        <v>20.2009</v>
      </c>
      <c r="HU50">
        <v>5.22927</v>
      </c>
      <c r="HV50">
        <v>11.974</v>
      </c>
      <c r="HW50">
        <v>4.9703</v>
      </c>
      <c r="HX50">
        <v>3.28968</v>
      </c>
      <c r="HY50">
        <v>9999</v>
      </c>
      <c r="HZ50">
        <v>9999</v>
      </c>
      <c r="IA50">
        <v>9999</v>
      </c>
      <c r="IB50">
        <v>22.3</v>
      </c>
      <c r="IC50">
        <v>4.97297</v>
      </c>
      <c r="ID50">
        <v>1.87728</v>
      </c>
      <c r="IE50">
        <v>1.87531</v>
      </c>
      <c r="IF50">
        <v>1.87812</v>
      </c>
      <c r="IG50">
        <v>1.87484</v>
      </c>
      <c r="IH50">
        <v>1.87846</v>
      </c>
      <c r="II50">
        <v>1.87558</v>
      </c>
      <c r="IJ50">
        <v>1.87668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0.697</v>
      </c>
      <c r="IY50">
        <v>0.2137</v>
      </c>
      <c r="IZ50">
        <v>0.000996156149449386</v>
      </c>
      <c r="JA50">
        <v>0.001508328056841608</v>
      </c>
      <c r="JB50">
        <v>-4.279944224615399E-07</v>
      </c>
      <c r="JC50">
        <v>2.026670128534865E-10</v>
      </c>
      <c r="JD50">
        <v>-0.04486732872085866</v>
      </c>
      <c r="JE50">
        <v>-0.001179386599836408</v>
      </c>
      <c r="JF50">
        <v>0.0006983580007418804</v>
      </c>
      <c r="JG50">
        <v>-5.900263066608664E-06</v>
      </c>
      <c r="JH50">
        <v>1</v>
      </c>
      <c r="JI50">
        <v>2117</v>
      </c>
      <c r="JJ50">
        <v>1</v>
      </c>
      <c r="JK50">
        <v>26</v>
      </c>
      <c r="JL50">
        <v>197317.7</v>
      </c>
      <c r="JM50">
        <v>197317.6</v>
      </c>
      <c r="JN50">
        <v>1.41602</v>
      </c>
      <c r="JO50">
        <v>2.58911</v>
      </c>
      <c r="JP50">
        <v>1.39893</v>
      </c>
      <c r="JQ50">
        <v>2.35229</v>
      </c>
      <c r="JR50">
        <v>1.44897</v>
      </c>
      <c r="JS50">
        <v>2.6001</v>
      </c>
      <c r="JT50">
        <v>36.9794</v>
      </c>
      <c r="JU50">
        <v>23.9649</v>
      </c>
      <c r="JV50">
        <v>18</v>
      </c>
      <c r="JW50">
        <v>477.782</v>
      </c>
      <c r="JX50">
        <v>476.115</v>
      </c>
      <c r="JY50">
        <v>27.4969</v>
      </c>
      <c r="JZ50">
        <v>29.6544</v>
      </c>
      <c r="KA50">
        <v>29.9999</v>
      </c>
      <c r="KB50">
        <v>29.38</v>
      </c>
      <c r="KC50">
        <v>29.4475</v>
      </c>
      <c r="KD50">
        <v>28.4115</v>
      </c>
      <c r="KE50">
        <v>24.4586</v>
      </c>
      <c r="KF50">
        <v>100</v>
      </c>
      <c r="KG50">
        <v>27.4891</v>
      </c>
      <c r="KH50">
        <v>573.799</v>
      </c>
      <c r="KI50">
        <v>21.3767</v>
      </c>
      <c r="KJ50">
        <v>100.778</v>
      </c>
      <c r="KK50">
        <v>100.219</v>
      </c>
    </row>
    <row r="51" spans="1:297">
      <c r="A51">
        <v>35</v>
      </c>
      <c r="B51">
        <v>1758987645.6</v>
      </c>
      <c r="C51">
        <v>262</v>
      </c>
      <c r="D51" t="s">
        <v>513</v>
      </c>
      <c r="E51" t="s">
        <v>514</v>
      </c>
      <c r="F51">
        <v>5</v>
      </c>
      <c r="G51" t="s">
        <v>435</v>
      </c>
      <c r="H51" t="s">
        <v>436</v>
      </c>
      <c r="I51">
        <v>1758987637.814285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570.6514829300578</v>
      </c>
      <c r="AK51">
        <v>547.3796121212118</v>
      </c>
      <c r="AL51">
        <v>3.438469667882561</v>
      </c>
      <c r="AM51">
        <v>65.24509071788491</v>
      </c>
      <c r="AN51">
        <f>(AP51 - AO51 + DY51*1E3/(8.314*(EA51+273.15)) * AR51/DX51 * AQ51) * DX51/(100*DL51) * 1000/(1000 - AP51)</f>
        <v>0</v>
      </c>
      <c r="AO51">
        <v>21.41559984449826</v>
      </c>
      <c r="AP51">
        <v>22.64536666666666</v>
      </c>
      <c r="AQ51">
        <v>-2.977516160353184E-05</v>
      </c>
      <c r="AR51">
        <v>119.8657376750766</v>
      </c>
      <c r="AS51">
        <v>3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2.7</v>
      </c>
      <c r="DM51">
        <v>0.5</v>
      </c>
      <c r="DN51" t="s">
        <v>438</v>
      </c>
      <c r="DO51">
        <v>2</v>
      </c>
      <c r="DP51" t="b">
        <v>1</v>
      </c>
      <c r="DQ51">
        <v>1758987637.814285</v>
      </c>
      <c r="DR51">
        <v>510.6437500000001</v>
      </c>
      <c r="DS51">
        <v>542.5616428571428</v>
      </c>
      <c r="DT51">
        <v>22.65508928571429</v>
      </c>
      <c r="DU51">
        <v>21.41553928571429</v>
      </c>
      <c r="DV51">
        <v>509.9579642857142</v>
      </c>
      <c r="DW51">
        <v>22.44138928571428</v>
      </c>
      <c r="DX51">
        <v>500.0125357142857</v>
      </c>
      <c r="DY51">
        <v>90.56357499999999</v>
      </c>
      <c r="DZ51">
        <v>0.05372488571428571</v>
      </c>
      <c r="EA51">
        <v>29.37903214285714</v>
      </c>
      <c r="EB51">
        <v>30.00699642857143</v>
      </c>
      <c r="EC51">
        <v>999.9000000000002</v>
      </c>
      <c r="ED51">
        <v>0</v>
      </c>
      <c r="EE51">
        <v>0</v>
      </c>
      <c r="EF51">
        <v>9991.446071428571</v>
      </c>
      <c r="EG51">
        <v>0</v>
      </c>
      <c r="EH51">
        <v>11.1431</v>
      </c>
      <c r="EI51">
        <v>-31.91795</v>
      </c>
      <c r="EJ51">
        <v>522.4805</v>
      </c>
      <c r="EK51">
        <v>554.4352142857142</v>
      </c>
      <c r="EL51">
        <v>1.239551428571428</v>
      </c>
      <c r="EM51">
        <v>542.5616428571428</v>
      </c>
      <c r="EN51">
        <v>21.41553928571429</v>
      </c>
      <c r="EO51">
        <v>2.051725357142857</v>
      </c>
      <c r="EP51">
        <v>1.939466428571428</v>
      </c>
      <c r="EQ51">
        <v>17.84926428571428</v>
      </c>
      <c r="ER51">
        <v>16.95861071428571</v>
      </c>
      <c r="ES51">
        <v>1999.998214285714</v>
      </c>
      <c r="ET51">
        <v>0.9800007142857142</v>
      </c>
      <c r="EU51">
        <v>0.01999920714285714</v>
      </c>
      <c r="EV51">
        <v>0</v>
      </c>
      <c r="EW51">
        <v>273.46425</v>
      </c>
      <c r="EX51">
        <v>5.000560000000001</v>
      </c>
      <c r="EY51">
        <v>5618.851428571428</v>
      </c>
      <c r="EZ51">
        <v>17294.86071428572</v>
      </c>
      <c r="FA51">
        <v>42</v>
      </c>
      <c r="FB51">
        <v>42.18699999999999</v>
      </c>
      <c r="FC51">
        <v>41.75</v>
      </c>
      <c r="FD51">
        <v>41.31199999999999</v>
      </c>
      <c r="FE51">
        <v>42.66928571428571</v>
      </c>
      <c r="FF51">
        <v>1955.096428571428</v>
      </c>
      <c r="FG51">
        <v>39.90178571428572</v>
      </c>
      <c r="FH51">
        <v>0</v>
      </c>
      <c r="FI51">
        <v>1758987654.6</v>
      </c>
      <c r="FJ51">
        <v>0</v>
      </c>
      <c r="FK51">
        <v>273.56068</v>
      </c>
      <c r="FL51">
        <v>10.27276925469278</v>
      </c>
      <c r="FM51">
        <v>199.4638464641696</v>
      </c>
      <c r="FN51">
        <v>5621.0128</v>
      </c>
      <c r="FO51">
        <v>15</v>
      </c>
      <c r="FP51">
        <v>0</v>
      </c>
      <c r="FQ51" t="s">
        <v>439</v>
      </c>
      <c r="FR51">
        <v>1747148579.5</v>
      </c>
      <c r="FS51">
        <v>1747148584.5</v>
      </c>
      <c r="FT51">
        <v>0</v>
      </c>
      <c r="FU51">
        <v>0.162</v>
      </c>
      <c r="FV51">
        <v>-0.001</v>
      </c>
      <c r="FW51">
        <v>0.139</v>
      </c>
      <c r="FX51">
        <v>0.058</v>
      </c>
      <c r="FY51">
        <v>420</v>
      </c>
      <c r="FZ51">
        <v>16</v>
      </c>
      <c r="GA51">
        <v>0.19</v>
      </c>
      <c r="GB51">
        <v>0.02</v>
      </c>
      <c r="GC51">
        <v>-31.7884025</v>
      </c>
      <c r="GD51">
        <v>-2.925308442776661</v>
      </c>
      <c r="GE51">
        <v>0.2977105494330864</v>
      </c>
      <c r="GF51">
        <v>0</v>
      </c>
      <c r="GG51">
        <v>272.9829117647059</v>
      </c>
      <c r="GH51">
        <v>10.42571428751937</v>
      </c>
      <c r="GI51">
        <v>1.039910753174269</v>
      </c>
      <c r="GJ51">
        <v>0</v>
      </c>
      <c r="GK51">
        <v>1.2414755</v>
      </c>
      <c r="GL51">
        <v>-0.05152998123827646</v>
      </c>
      <c r="GM51">
        <v>0.005214364270934654</v>
      </c>
      <c r="GN51">
        <v>1</v>
      </c>
      <c r="GO51">
        <v>1</v>
      </c>
      <c r="GP51">
        <v>3</v>
      </c>
      <c r="GQ51" t="s">
        <v>451</v>
      </c>
      <c r="GR51">
        <v>3.12732</v>
      </c>
      <c r="GS51">
        <v>2.73156</v>
      </c>
      <c r="GT51">
        <v>0.102571</v>
      </c>
      <c r="GU51">
        <v>0.107613</v>
      </c>
      <c r="GV51">
        <v>0.102691</v>
      </c>
      <c r="GW51">
        <v>0.09931130000000001</v>
      </c>
      <c r="GX51">
        <v>26868.7</v>
      </c>
      <c r="GY51">
        <v>25940</v>
      </c>
      <c r="GZ51">
        <v>30483.1</v>
      </c>
      <c r="HA51">
        <v>29325.3</v>
      </c>
      <c r="HB51">
        <v>37752.6</v>
      </c>
      <c r="HC51">
        <v>34747.3</v>
      </c>
      <c r="HD51">
        <v>46633.9</v>
      </c>
      <c r="HE51">
        <v>43567.4</v>
      </c>
      <c r="HF51">
        <v>1.81568</v>
      </c>
      <c r="HG51">
        <v>1.86047</v>
      </c>
      <c r="HH51">
        <v>0.111833</v>
      </c>
      <c r="HI51">
        <v>0</v>
      </c>
      <c r="HJ51">
        <v>28.1797</v>
      </c>
      <c r="HK51">
        <v>999.9</v>
      </c>
      <c r="HL51">
        <v>53.8</v>
      </c>
      <c r="HM51">
        <v>30.1</v>
      </c>
      <c r="HN51">
        <v>25.4565</v>
      </c>
      <c r="HO51">
        <v>63.4545</v>
      </c>
      <c r="HP51">
        <v>16.4583</v>
      </c>
      <c r="HQ51">
        <v>1</v>
      </c>
      <c r="HR51">
        <v>0.190254</v>
      </c>
      <c r="HS51">
        <v>0.119861</v>
      </c>
      <c r="HT51">
        <v>20.2009</v>
      </c>
      <c r="HU51">
        <v>5.22852</v>
      </c>
      <c r="HV51">
        <v>11.974</v>
      </c>
      <c r="HW51">
        <v>4.9702</v>
      </c>
      <c r="HX51">
        <v>3.28968</v>
      </c>
      <c r="HY51">
        <v>9999</v>
      </c>
      <c r="HZ51">
        <v>9999</v>
      </c>
      <c r="IA51">
        <v>9999</v>
      </c>
      <c r="IB51">
        <v>22.3</v>
      </c>
      <c r="IC51">
        <v>4.97299</v>
      </c>
      <c r="ID51">
        <v>1.87729</v>
      </c>
      <c r="IE51">
        <v>1.8754</v>
      </c>
      <c r="IF51">
        <v>1.87819</v>
      </c>
      <c r="IG51">
        <v>1.87486</v>
      </c>
      <c r="IH51">
        <v>1.87851</v>
      </c>
      <c r="II51">
        <v>1.8756</v>
      </c>
      <c r="IJ51">
        <v>1.87679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0.718</v>
      </c>
      <c r="IY51">
        <v>0.2135</v>
      </c>
      <c r="IZ51">
        <v>0.000996156149449386</v>
      </c>
      <c r="JA51">
        <v>0.001508328056841608</v>
      </c>
      <c r="JB51">
        <v>-4.279944224615399E-07</v>
      </c>
      <c r="JC51">
        <v>2.026670128534865E-10</v>
      </c>
      <c r="JD51">
        <v>-0.04486732872085866</v>
      </c>
      <c r="JE51">
        <v>-0.001179386599836408</v>
      </c>
      <c r="JF51">
        <v>0.0006983580007418804</v>
      </c>
      <c r="JG51">
        <v>-5.900263066608664E-06</v>
      </c>
      <c r="JH51">
        <v>1</v>
      </c>
      <c r="JI51">
        <v>2117</v>
      </c>
      <c r="JJ51">
        <v>1</v>
      </c>
      <c r="JK51">
        <v>26</v>
      </c>
      <c r="JL51">
        <v>197317.8</v>
      </c>
      <c r="JM51">
        <v>197317.7</v>
      </c>
      <c r="JN51">
        <v>1.44775</v>
      </c>
      <c r="JO51">
        <v>2.54639</v>
      </c>
      <c r="JP51">
        <v>1.39893</v>
      </c>
      <c r="JQ51">
        <v>2.35229</v>
      </c>
      <c r="JR51">
        <v>1.44897</v>
      </c>
      <c r="JS51">
        <v>2.51465</v>
      </c>
      <c r="JT51">
        <v>36.9794</v>
      </c>
      <c r="JU51">
        <v>23.9737</v>
      </c>
      <c r="JV51">
        <v>18</v>
      </c>
      <c r="JW51">
        <v>477.684</v>
      </c>
      <c r="JX51">
        <v>476.228</v>
      </c>
      <c r="JY51">
        <v>27.4886</v>
      </c>
      <c r="JZ51">
        <v>29.6519</v>
      </c>
      <c r="KA51">
        <v>29.9999</v>
      </c>
      <c r="KB51">
        <v>29.3776</v>
      </c>
      <c r="KC51">
        <v>29.4451</v>
      </c>
      <c r="KD51">
        <v>29.1148</v>
      </c>
      <c r="KE51">
        <v>24.4586</v>
      </c>
      <c r="KF51">
        <v>100</v>
      </c>
      <c r="KG51">
        <v>27.4807</v>
      </c>
      <c r="KH51">
        <v>593.835</v>
      </c>
      <c r="KI51">
        <v>21.3767</v>
      </c>
      <c r="KJ51">
        <v>100.778</v>
      </c>
      <c r="KK51">
        <v>100.22</v>
      </c>
    </row>
    <row r="52" spans="1:297">
      <c r="A52">
        <v>36</v>
      </c>
      <c r="B52">
        <v>1758987650.6</v>
      </c>
      <c r="C52">
        <v>267</v>
      </c>
      <c r="D52" t="s">
        <v>515</v>
      </c>
      <c r="E52" t="s">
        <v>516</v>
      </c>
      <c r="F52">
        <v>5</v>
      </c>
      <c r="G52" t="s">
        <v>435</v>
      </c>
      <c r="H52" t="s">
        <v>436</v>
      </c>
      <c r="I52">
        <v>1758987643.1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587.6424585558403</v>
      </c>
      <c r="AK52">
        <v>564.4056484848483</v>
      </c>
      <c r="AL52">
        <v>3.404972544160301</v>
      </c>
      <c r="AM52">
        <v>65.24509071788491</v>
      </c>
      <c r="AN52">
        <f>(AP52 - AO52 + DY52*1E3/(8.314*(EA52+273.15)) * AR52/DX52 * AQ52) * DX52/(100*DL52) * 1000/(1000 - AP52)</f>
        <v>0</v>
      </c>
      <c r="AO52">
        <v>21.41745154644673</v>
      </c>
      <c r="AP52">
        <v>22.63844303030303</v>
      </c>
      <c r="AQ52">
        <v>-2.816024723721156E-05</v>
      </c>
      <c r="AR52">
        <v>119.8657376750766</v>
      </c>
      <c r="AS52">
        <v>3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2.7</v>
      </c>
      <c r="DM52">
        <v>0.5</v>
      </c>
      <c r="DN52" t="s">
        <v>438</v>
      </c>
      <c r="DO52">
        <v>2</v>
      </c>
      <c r="DP52" t="b">
        <v>1</v>
      </c>
      <c r="DQ52">
        <v>1758987643.1</v>
      </c>
      <c r="DR52">
        <v>528.2655185185185</v>
      </c>
      <c r="DS52">
        <v>560.3150740740741</v>
      </c>
      <c r="DT52">
        <v>22.6491</v>
      </c>
      <c r="DU52">
        <v>21.41632222222222</v>
      </c>
      <c r="DV52">
        <v>527.5582222222222</v>
      </c>
      <c r="DW52">
        <v>22.43551481481481</v>
      </c>
      <c r="DX52">
        <v>500.041925925926</v>
      </c>
      <c r="DY52">
        <v>90.56396296296298</v>
      </c>
      <c r="DZ52">
        <v>0.0536438148148148</v>
      </c>
      <c r="EA52">
        <v>29.37669629629629</v>
      </c>
      <c r="EB52">
        <v>30.0045</v>
      </c>
      <c r="EC52">
        <v>999.9000000000001</v>
      </c>
      <c r="ED52">
        <v>0</v>
      </c>
      <c r="EE52">
        <v>0</v>
      </c>
      <c r="EF52">
        <v>9993.628888888888</v>
      </c>
      <c r="EG52">
        <v>0</v>
      </c>
      <c r="EH52">
        <v>11.1431</v>
      </c>
      <c r="EI52">
        <v>-32.04962962962964</v>
      </c>
      <c r="EJ52">
        <v>540.5073703703704</v>
      </c>
      <c r="EK52">
        <v>572.5776296296297</v>
      </c>
      <c r="EL52">
        <v>1.232764444444444</v>
      </c>
      <c r="EM52">
        <v>560.3150740740741</v>
      </c>
      <c r="EN52">
        <v>21.41632222222222</v>
      </c>
      <c r="EO52">
        <v>2.051190740740741</v>
      </c>
      <c r="EP52">
        <v>1.939546666666667</v>
      </c>
      <c r="EQ52">
        <v>17.84512222222222</v>
      </c>
      <c r="ER52">
        <v>16.95925925925926</v>
      </c>
      <c r="ES52">
        <v>1999.996296296297</v>
      </c>
      <c r="ET52">
        <v>0.9800004814814813</v>
      </c>
      <c r="EU52">
        <v>0.01999945185185185</v>
      </c>
      <c r="EV52">
        <v>0</v>
      </c>
      <c r="EW52">
        <v>274.3144074074074</v>
      </c>
      <c r="EX52">
        <v>5.000560000000001</v>
      </c>
      <c r="EY52">
        <v>5635.732592592592</v>
      </c>
      <c r="EZ52">
        <v>17294.84444444444</v>
      </c>
      <c r="FA52">
        <v>41.99533333333333</v>
      </c>
      <c r="FB52">
        <v>42.18699999999999</v>
      </c>
      <c r="FC52">
        <v>41.75</v>
      </c>
      <c r="FD52">
        <v>41.31199999999999</v>
      </c>
      <c r="FE52">
        <v>42.65714814814815</v>
      </c>
      <c r="FF52">
        <v>1955.094074074074</v>
      </c>
      <c r="FG52">
        <v>39.90222222222223</v>
      </c>
      <c r="FH52">
        <v>0</v>
      </c>
      <c r="FI52">
        <v>1758987659.4</v>
      </c>
      <c r="FJ52">
        <v>0</v>
      </c>
      <c r="FK52">
        <v>274.33516</v>
      </c>
      <c r="FL52">
        <v>9.65753844811565</v>
      </c>
      <c r="FM52">
        <v>186.5999997665917</v>
      </c>
      <c r="FN52">
        <v>5636.3668</v>
      </c>
      <c r="FO52">
        <v>15</v>
      </c>
      <c r="FP52">
        <v>0</v>
      </c>
      <c r="FQ52" t="s">
        <v>439</v>
      </c>
      <c r="FR52">
        <v>1747148579.5</v>
      </c>
      <c r="FS52">
        <v>1747148584.5</v>
      </c>
      <c r="FT52">
        <v>0</v>
      </c>
      <c r="FU52">
        <v>0.162</v>
      </c>
      <c r="FV52">
        <v>-0.001</v>
      </c>
      <c r="FW52">
        <v>0.139</v>
      </c>
      <c r="FX52">
        <v>0.058</v>
      </c>
      <c r="FY52">
        <v>420</v>
      </c>
      <c r="FZ52">
        <v>16</v>
      </c>
      <c r="GA52">
        <v>0.19</v>
      </c>
      <c r="GB52">
        <v>0.02</v>
      </c>
      <c r="GC52">
        <v>-31.94158000000001</v>
      </c>
      <c r="GD52">
        <v>-1.811633020637849</v>
      </c>
      <c r="GE52">
        <v>0.1982389961637217</v>
      </c>
      <c r="GF52">
        <v>0</v>
      </c>
      <c r="GG52">
        <v>273.6908235294118</v>
      </c>
      <c r="GH52">
        <v>10.18851032025739</v>
      </c>
      <c r="GI52">
        <v>1.016096234169491</v>
      </c>
      <c r="GJ52">
        <v>0</v>
      </c>
      <c r="GK52">
        <v>1.23721825</v>
      </c>
      <c r="GL52">
        <v>-0.07321969981238668</v>
      </c>
      <c r="GM52">
        <v>0.007231703080015102</v>
      </c>
      <c r="GN52">
        <v>1</v>
      </c>
      <c r="GO52">
        <v>1</v>
      </c>
      <c r="GP52">
        <v>3</v>
      </c>
      <c r="GQ52" t="s">
        <v>451</v>
      </c>
      <c r="GR52">
        <v>3.12734</v>
      </c>
      <c r="GS52">
        <v>2.73137</v>
      </c>
      <c r="GT52">
        <v>0.104838</v>
      </c>
      <c r="GU52">
        <v>0.109853</v>
      </c>
      <c r="GV52">
        <v>0.102669</v>
      </c>
      <c r="GW52">
        <v>0.0993145</v>
      </c>
      <c r="GX52">
        <v>26801.4</v>
      </c>
      <c r="GY52">
        <v>25875.3</v>
      </c>
      <c r="GZ52">
        <v>30483.8</v>
      </c>
      <c r="HA52">
        <v>29325.8</v>
      </c>
      <c r="HB52">
        <v>37754.7</v>
      </c>
      <c r="HC52">
        <v>34747.9</v>
      </c>
      <c r="HD52">
        <v>46635.2</v>
      </c>
      <c r="HE52">
        <v>43568.2</v>
      </c>
      <c r="HF52">
        <v>1.81597</v>
      </c>
      <c r="HG52">
        <v>1.8605</v>
      </c>
      <c r="HH52">
        <v>0.111468</v>
      </c>
      <c r="HI52">
        <v>0</v>
      </c>
      <c r="HJ52">
        <v>28.1797</v>
      </c>
      <c r="HK52">
        <v>999.9</v>
      </c>
      <c r="HL52">
        <v>53.8</v>
      </c>
      <c r="HM52">
        <v>30</v>
      </c>
      <c r="HN52">
        <v>25.3095</v>
      </c>
      <c r="HO52">
        <v>62.4745</v>
      </c>
      <c r="HP52">
        <v>16.4423</v>
      </c>
      <c r="HQ52">
        <v>1</v>
      </c>
      <c r="HR52">
        <v>0.189873</v>
      </c>
      <c r="HS52">
        <v>0.0917511</v>
      </c>
      <c r="HT52">
        <v>20.2009</v>
      </c>
      <c r="HU52">
        <v>5.22897</v>
      </c>
      <c r="HV52">
        <v>11.974</v>
      </c>
      <c r="HW52">
        <v>4.97025</v>
      </c>
      <c r="HX52">
        <v>3.28965</v>
      </c>
      <c r="HY52">
        <v>9999</v>
      </c>
      <c r="HZ52">
        <v>9999</v>
      </c>
      <c r="IA52">
        <v>9999</v>
      </c>
      <c r="IB52">
        <v>22.3</v>
      </c>
      <c r="IC52">
        <v>4.97296</v>
      </c>
      <c r="ID52">
        <v>1.87728</v>
      </c>
      <c r="IE52">
        <v>1.87531</v>
      </c>
      <c r="IF52">
        <v>1.87819</v>
      </c>
      <c r="IG52">
        <v>1.87485</v>
      </c>
      <c r="IH52">
        <v>1.87848</v>
      </c>
      <c r="II52">
        <v>1.8756</v>
      </c>
      <c r="IJ52">
        <v>1.8767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0.738</v>
      </c>
      <c r="IY52">
        <v>0.2133</v>
      </c>
      <c r="IZ52">
        <v>0.000996156149449386</v>
      </c>
      <c r="JA52">
        <v>0.001508328056841608</v>
      </c>
      <c r="JB52">
        <v>-4.279944224615399E-07</v>
      </c>
      <c r="JC52">
        <v>2.026670128534865E-10</v>
      </c>
      <c r="JD52">
        <v>-0.04486732872085866</v>
      </c>
      <c r="JE52">
        <v>-0.001179386599836408</v>
      </c>
      <c r="JF52">
        <v>0.0006983580007418804</v>
      </c>
      <c r="JG52">
        <v>-5.900263066608664E-06</v>
      </c>
      <c r="JH52">
        <v>1</v>
      </c>
      <c r="JI52">
        <v>2117</v>
      </c>
      <c r="JJ52">
        <v>1</v>
      </c>
      <c r="JK52">
        <v>26</v>
      </c>
      <c r="JL52">
        <v>197317.9</v>
      </c>
      <c r="JM52">
        <v>197317.8</v>
      </c>
      <c r="JN52">
        <v>1.48193</v>
      </c>
      <c r="JO52">
        <v>2.58789</v>
      </c>
      <c r="JP52">
        <v>1.39893</v>
      </c>
      <c r="JQ52">
        <v>2.35107</v>
      </c>
      <c r="JR52">
        <v>1.44897</v>
      </c>
      <c r="JS52">
        <v>2.55249</v>
      </c>
      <c r="JT52">
        <v>36.9794</v>
      </c>
      <c r="JU52">
        <v>23.9649</v>
      </c>
      <c r="JV52">
        <v>18</v>
      </c>
      <c r="JW52">
        <v>477.836</v>
      </c>
      <c r="JX52">
        <v>476.224</v>
      </c>
      <c r="JY52">
        <v>27.4797</v>
      </c>
      <c r="JZ52">
        <v>29.6493</v>
      </c>
      <c r="KA52">
        <v>29.9999</v>
      </c>
      <c r="KB52">
        <v>29.3756</v>
      </c>
      <c r="KC52">
        <v>29.4425</v>
      </c>
      <c r="KD52">
        <v>29.7486</v>
      </c>
      <c r="KE52">
        <v>24.4586</v>
      </c>
      <c r="KF52">
        <v>100</v>
      </c>
      <c r="KG52">
        <v>27.4922</v>
      </c>
      <c r="KH52">
        <v>607.2190000000001</v>
      </c>
      <c r="KI52">
        <v>21.3767</v>
      </c>
      <c r="KJ52">
        <v>100.78</v>
      </c>
      <c r="KK52">
        <v>100.222</v>
      </c>
    </row>
    <row r="53" spans="1:297">
      <c r="A53">
        <v>37</v>
      </c>
      <c r="B53">
        <v>1758987655.6</v>
      </c>
      <c r="C53">
        <v>272</v>
      </c>
      <c r="D53" t="s">
        <v>517</v>
      </c>
      <c r="E53" t="s">
        <v>518</v>
      </c>
      <c r="F53">
        <v>5</v>
      </c>
      <c r="G53" t="s">
        <v>435</v>
      </c>
      <c r="H53" t="s">
        <v>436</v>
      </c>
      <c r="I53">
        <v>1758987647.814285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604.8874744808022</v>
      </c>
      <c r="AK53">
        <v>581.5429272727271</v>
      </c>
      <c r="AL53">
        <v>3.42933178743924</v>
      </c>
      <c r="AM53">
        <v>65.24509071788491</v>
      </c>
      <c r="AN53">
        <f>(AP53 - AO53 + DY53*1E3/(8.314*(EA53+273.15)) * AR53/DX53 * AQ53) * DX53/(100*DL53) * 1000/(1000 - AP53)</f>
        <v>0</v>
      </c>
      <c r="AO53">
        <v>21.41911797086997</v>
      </c>
      <c r="AP53">
        <v>22.62863575757574</v>
      </c>
      <c r="AQ53">
        <v>-3.068474392738532E-05</v>
      </c>
      <c r="AR53">
        <v>119.8657376750766</v>
      </c>
      <c r="AS53">
        <v>3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2.7</v>
      </c>
      <c r="DM53">
        <v>0.5</v>
      </c>
      <c r="DN53" t="s">
        <v>438</v>
      </c>
      <c r="DO53">
        <v>2</v>
      </c>
      <c r="DP53" t="b">
        <v>1</v>
      </c>
      <c r="DQ53">
        <v>1758987647.814285</v>
      </c>
      <c r="DR53">
        <v>544.0066071428571</v>
      </c>
      <c r="DS53">
        <v>576.1945357142857</v>
      </c>
      <c r="DT53">
        <v>22.64181071428572</v>
      </c>
      <c r="DU53">
        <v>21.417125</v>
      </c>
      <c r="DV53">
        <v>543.2800357142856</v>
      </c>
      <c r="DW53">
        <v>22.42838214285714</v>
      </c>
      <c r="DX53">
        <v>500.0048928571428</v>
      </c>
      <c r="DY53">
        <v>90.56399999999999</v>
      </c>
      <c r="DZ53">
        <v>0.05369619285714287</v>
      </c>
      <c r="EA53">
        <v>29.37548214285714</v>
      </c>
      <c r="EB53">
        <v>30.00239285714286</v>
      </c>
      <c r="EC53">
        <v>999.9000000000002</v>
      </c>
      <c r="ED53">
        <v>0</v>
      </c>
      <c r="EE53">
        <v>0</v>
      </c>
      <c r="EF53">
        <v>9988.076428571429</v>
      </c>
      <c r="EG53">
        <v>0</v>
      </c>
      <c r="EH53">
        <v>11.1431</v>
      </c>
      <c r="EI53">
        <v>-32.18801071428571</v>
      </c>
      <c r="EJ53">
        <v>556.6091071428572</v>
      </c>
      <c r="EK53">
        <v>588.8051071428572</v>
      </c>
      <c r="EL53">
        <v>1.224677857142857</v>
      </c>
      <c r="EM53">
        <v>576.1945357142857</v>
      </c>
      <c r="EN53">
        <v>21.417125</v>
      </c>
      <c r="EO53">
        <v>2.050531428571429</v>
      </c>
      <c r="EP53">
        <v>1.93962</v>
      </c>
      <c r="EQ53">
        <v>17.84002142857143</v>
      </c>
      <c r="ER53">
        <v>16.95986428571429</v>
      </c>
      <c r="ES53">
        <v>1999.995357142857</v>
      </c>
      <c r="ET53">
        <v>0.9800001428571427</v>
      </c>
      <c r="EU53">
        <v>0.01999983928571428</v>
      </c>
      <c r="EV53">
        <v>0</v>
      </c>
      <c r="EW53">
        <v>275.0105357142857</v>
      </c>
      <c r="EX53">
        <v>5.000560000000001</v>
      </c>
      <c r="EY53">
        <v>5649.8</v>
      </c>
      <c r="EZ53">
        <v>17294.83571428572</v>
      </c>
      <c r="FA53">
        <v>41.97749999999998</v>
      </c>
      <c r="FB53">
        <v>42.18257142857142</v>
      </c>
      <c r="FC53">
        <v>41.7455</v>
      </c>
      <c r="FD53">
        <v>41.31199999999999</v>
      </c>
      <c r="FE53">
        <v>42.64492857142857</v>
      </c>
      <c r="FF53">
        <v>1955.0925</v>
      </c>
      <c r="FG53">
        <v>39.90285714285715</v>
      </c>
      <c r="FH53">
        <v>0</v>
      </c>
      <c r="FI53">
        <v>1758987664.8</v>
      </c>
      <c r="FJ53">
        <v>0</v>
      </c>
      <c r="FK53">
        <v>275.0814615384616</v>
      </c>
      <c r="FL53">
        <v>8.103521368016542</v>
      </c>
      <c r="FM53">
        <v>174.0964104257364</v>
      </c>
      <c r="FN53">
        <v>5651.671538461538</v>
      </c>
      <c r="FO53">
        <v>15</v>
      </c>
      <c r="FP53">
        <v>0</v>
      </c>
      <c r="FQ53" t="s">
        <v>439</v>
      </c>
      <c r="FR53">
        <v>1747148579.5</v>
      </c>
      <c r="FS53">
        <v>1747148584.5</v>
      </c>
      <c r="FT53">
        <v>0</v>
      </c>
      <c r="FU53">
        <v>0.162</v>
      </c>
      <c r="FV53">
        <v>-0.001</v>
      </c>
      <c r="FW53">
        <v>0.139</v>
      </c>
      <c r="FX53">
        <v>0.058</v>
      </c>
      <c r="FY53">
        <v>420</v>
      </c>
      <c r="FZ53">
        <v>16</v>
      </c>
      <c r="GA53">
        <v>0.19</v>
      </c>
      <c r="GB53">
        <v>0.02</v>
      </c>
      <c r="GC53">
        <v>-32.07876585365854</v>
      </c>
      <c r="GD53">
        <v>-1.632357491289175</v>
      </c>
      <c r="GE53">
        <v>0.1866040631792431</v>
      </c>
      <c r="GF53">
        <v>0</v>
      </c>
      <c r="GG53">
        <v>274.5259411764706</v>
      </c>
      <c r="GH53">
        <v>8.933200921505813</v>
      </c>
      <c r="GI53">
        <v>0.8971811392019958</v>
      </c>
      <c r="GJ53">
        <v>0</v>
      </c>
      <c r="GK53">
        <v>1.229625609756097</v>
      </c>
      <c r="GL53">
        <v>-0.09808222996515857</v>
      </c>
      <c r="GM53">
        <v>0.009847383222740671</v>
      </c>
      <c r="GN53">
        <v>1</v>
      </c>
      <c r="GO53">
        <v>1</v>
      </c>
      <c r="GP53">
        <v>3</v>
      </c>
      <c r="GQ53" t="s">
        <v>451</v>
      </c>
      <c r="GR53">
        <v>3.12736</v>
      </c>
      <c r="GS53">
        <v>2.73144</v>
      </c>
      <c r="GT53">
        <v>0.107085</v>
      </c>
      <c r="GU53">
        <v>0.112067</v>
      </c>
      <c r="GV53">
        <v>0.102635</v>
      </c>
      <c r="GW53">
        <v>0.0993173</v>
      </c>
      <c r="GX53">
        <v>26733.8</v>
      </c>
      <c r="GY53">
        <v>25811.1</v>
      </c>
      <c r="GZ53">
        <v>30483.4</v>
      </c>
      <c r="HA53">
        <v>29326</v>
      </c>
      <c r="HB53">
        <v>37755.7</v>
      </c>
      <c r="HC53">
        <v>34748.1</v>
      </c>
      <c r="HD53">
        <v>46634.4</v>
      </c>
      <c r="HE53">
        <v>43568.4</v>
      </c>
      <c r="HF53">
        <v>1.81605</v>
      </c>
      <c r="HG53">
        <v>1.86033</v>
      </c>
      <c r="HH53">
        <v>0.111997</v>
      </c>
      <c r="HI53">
        <v>0</v>
      </c>
      <c r="HJ53">
        <v>28.1797</v>
      </c>
      <c r="HK53">
        <v>999.9</v>
      </c>
      <c r="HL53">
        <v>53.8</v>
      </c>
      <c r="HM53">
        <v>30</v>
      </c>
      <c r="HN53">
        <v>25.3092</v>
      </c>
      <c r="HO53">
        <v>63.3245</v>
      </c>
      <c r="HP53">
        <v>16.4343</v>
      </c>
      <c r="HQ53">
        <v>1</v>
      </c>
      <c r="HR53">
        <v>0.189624</v>
      </c>
      <c r="HS53">
        <v>0.0618355</v>
      </c>
      <c r="HT53">
        <v>20.2009</v>
      </c>
      <c r="HU53">
        <v>5.22822</v>
      </c>
      <c r="HV53">
        <v>11.974</v>
      </c>
      <c r="HW53">
        <v>4.97025</v>
      </c>
      <c r="HX53">
        <v>3.28958</v>
      </c>
      <c r="HY53">
        <v>9999</v>
      </c>
      <c r="HZ53">
        <v>9999</v>
      </c>
      <c r="IA53">
        <v>9999</v>
      </c>
      <c r="IB53">
        <v>22.3</v>
      </c>
      <c r="IC53">
        <v>4.97295</v>
      </c>
      <c r="ID53">
        <v>1.87729</v>
      </c>
      <c r="IE53">
        <v>1.87534</v>
      </c>
      <c r="IF53">
        <v>1.8782</v>
      </c>
      <c r="IG53">
        <v>1.87486</v>
      </c>
      <c r="IH53">
        <v>1.87851</v>
      </c>
      <c r="II53">
        <v>1.87561</v>
      </c>
      <c r="IJ53">
        <v>1.87674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0.758</v>
      </c>
      <c r="IY53">
        <v>0.2131</v>
      </c>
      <c r="IZ53">
        <v>0.000996156149449386</v>
      </c>
      <c r="JA53">
        <v>0.001508328056841608</v>
      </c>
      <c r="JB53">
        <v>-4.279944224615399E-07</v>
      </c>
      <c r="JC53">
        <v>2.026670128534865E-10</v>
      </c>
      <c r="JD53">
        <v>-0.04486732872085866</v>
      </c>
      <c r="JE53">
        <v>-0.001179386599836408</v>
      </c>
      <c r="JF53">
        <v>0.0006983580007418804</v>
      </c>
      <c r="JG53">
        <v>-5.900263066608664E-06</v>
      </c>
      <c r="JH53">
        <v>1</v>
      </c>
      <c r="JI53">
        <v>2117</v>
      </c>
      <c r="JJ53">
        <v>1</v>
      </c>
      <c r="JK53">
        <v>26</v>
      </c>
      <c r="JL53">
        <v>197317.9</v>
      </c>
      <c r="JM53">
        <v>197317.9</v>
      </c>
      <c r="JN53">
        <v>1.51367</v>
      </c>
      <c r="JO53">
        <v>2.53662</v>
      </c>
      <c r="JP53">
        <v>1.39893</v>
      </c>
      <c r="JQ53">
        <v>2.35229</v>
      </c>
      <c r="JR53">
        <v>1.44897</v>
      </c>
      <c r="JS53">
        <v>2.56958</v>
      </c>
      <c r="JT53">
        <v>36.9794</v>
      </c>
      <c r="JU53">
        <v>23.9737</v>
      </c>
      <c r="JV53">
        <v>18</v>
      </c>
      <c r="JW53">
        <v>477.857</v>
      </c>
      <c r="JX53">
        <v>476.089</v>
      </c>
      <c r="JY53">
        <v>27.4878</v>
      </c>
      <c r="JZ53">
        <v>29.6468</v>
      </c>
      <c r="KA53">
        <v>29.9999</v>
      </c>
      <c r="KB53">
        <v>29.3725</v>
      </c>
      <c r="KC53">
        <v>29.44</v>
      </c>
      <c r="KD53">
        <v>30.4417</v>
      </c>
      <c r="KE53">
        <v>24.4586</v>
      </c>
      <c r="KF53">
        <v>100</v>
      </c>
      <c r="KG53">
        <v>27.4926</v>
      </c>
      <c r="KH53">
        <v>627.2569999999999</v>
      </c>
      <c r="KI53">
        <v>21.3767</v>
      </c>
      <c r="KJ53">
        <v>100.779</v>
      </c>
      <c r="KK53">
        <v>100.223</v>
      </c>
    </row>
    <row r="54" spans="1:297">
      <c r="A54">
        <v>38</v>
      </c>
      <c r="B54">
        <v>1758987660.6</v>
      </c>
      <c r="C54">
        <v>277</v>
      </c>
      <c r="D54" t="s">
        <v>519</v>
      </c>
      <c r="E54" t="s">
        <v>520</v>
      </c>
      <c r="F54">
        <v>5</v>
      </c>
      <c r="G54" t="s">
        <v>435</v>
      </c>
      <c r="H54" t="s">
        <v>436</v>
      </c>
      <c r="I54">
        <v>1758987653.1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622.0238458950556</v>
      </c>
      <c r="AK54">
        <v>598.624612121212</v>
      </c>
      <c r="AL54">
        <v>3.411333740458437</v>
      </c>
      <c r="AM54">
        <v>65.24509071788491</v>
      </c>
      <c r="AN54">
        <f>(AP54 - AO54 + DY54*1E3/(8.314*(EA54+273.15)) * AR54/DX54 * AQ54) * DX54/(100*DL54) * 1000/(1000 - AP54)</f>
        <v>0</v>
      </c>
      <c r="AO54">
        <v>21.41974111821575</v>
      </c>
      <c r="AP54">
        <v>22.61745212121212</v>
      </c>
      <c r="AQ54">
        <v>-3.497146713782366E-05</v>
      </c>
      <c r="AR54">
        <v>119.8657376750766</v>
      </c>
      <c r="AS54">
        <v>3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2.7</v>
      </c>
      <c r="DM54">
        <v>0.5</v>
      </c>
      <c r="DN54" t="s">
        <v>438</v>
      </c>
      <c r="DO54">
        <v>2</v>
      </c>
      <c r="DP54" t="b">
        <v>1</v>
      </c>
      <c r="DQ54">
        <v>1758987653.1</v>
      </c>
      <c r="DR54">
        <v>561.6879259259259</v>
      </c>
      <c r="DS54">
        <v>593.9107037037037</v>
      </c>
      <c r="DT54">
        <v>22.63236296296296</v>
      </c>
      <c r="DU54">
        <v>21.41848888888889</v>
      </c>
      <c r="DV54">
        <v>560.9397777777779</v>
      </c>
      <c r="DW54">
        <v>22.41913703703704</v>
      </c>
      <c r="DX54">
        <v>500.0026666666666</v>
      </c>
      <c r="DY54">
        <v>90.56393333333334</v>
      </c>
      <c r="DZ54">
        <v>0.05376681851851853</v>
      </c>
      <c r="EA54">
        <v>29.37535925925926</v>
      </c>
      <c r="EB54">
        <v>30.00121111111111</v>
      </c>
      <c r="EC54">
        <v>999.9000000000001</v>
      </c>
      <c r="ED54">
        <v>0</v>
      </c>
      <c r="EE54">
        <v>0</v>
      </c>
      <c r="EF54">
        <v>9986.964444444444</v>
      </c>
      <c r="EG54">
        <v>0</v>
      </c>
      <c r="EH54">
        <v>11.1431</v>
      </c>
      <c r="EI54">
        <v>-32.22278888888889</v>
      </c>
      <c r="EJ54">
        <v>574.6945185185185</v>
      </c>
      <c r="EK54">
        <v>606.9098148148146</v>
      </c>
      <c r="EL54">
        <v>1.213864074074074</v>
      </c>
      <c r="EM54">
        <v>593.9107037037037</v>
      </c>
      <c r="EN54">
        <v>21.41848888888889</v>
      </c>
      <c r="EO54">
        <v>2.049674444444444</v>
      </c>
      <c r="EP54">
        <v>1.939742592592593</v>
      </c>
      <c r="EQ54">
        <v>17.83338518518519</v>
      </c>
      <c r="ER54">
        <v>16.96085555555556</v>
      </c>
      <c r="ES54">
        <v>1999.998888888889</v>
      </c>
      <c r="ET54">
        <v>0.9799981111111109</v>
      </c>
      <c r="EU54">
        <v>0.02000187407407407</v>
      </c>
      <c r="EV54">
        <v>0</v>
      </c>
      <c r="EW54">
        <v>275.8115555555556</v>
      </c>
      <c r="EX54">
        <v>5.000560000000001</v>
      </c>
      <c r="EY54">
        <v>5666.224814814814</v>
      </c>
      <c r="EZ54">
        <v>17294.84814814815</v>
      </c>
      <c r="FA54">
        <v>41.96266666666666</v>
      </c>
      <c r="FB54">
        <v>42.17781481481481</v>
      </c>
      <c r="FC54">
        <v>41.736</v>
      </c>
      <c r="FD54">
        <v>41.31199999999999</v>
      </c>
      <c r="FE54">
        <v>42.63877777777778</v>
      </c>
      <c r="FF54">
        <v>1955.092222222222</v>
      </c>
      <c r="FG54">
        <v>39.90666666666667</v>
      </c>
      <c r="FH54">
        <v>0</v>
      </c>
      <c r="FI54">
        <v>1758987669.6</v>
      </c>
      <c r="FJ54">
        <v>0</v>
      </c>
      <c r="FK54">
        <v>275.8328076923077</v>
      </c>
      <c r="FL54">
        <v>9.482017091574894</v>
      </c>
      <c r="FM54">
        <v>186.2567521555315</v>
      </c>
      <c r="FN54">
        <v>5666.652692307693</v>
      </c>
      <c r="FO54">
        <v>15</v>
      </c>
      <c r="FP54">
        <v>0</v>
      </c>
      <c r="FQ54" t="s">
        <v>439</v>
      </c>
      <c r="FR54">
        <v>1747148579.5</v>
      </c>
      <c r="FS54">
        <v>1747148584.5</v>
      </c>
      <c r="FT54">
        <v>0</v>
      </c>
      <c r="FU54">
        <v>0.162</v>
      </c>
      <c r="FV54">
        <v>-0.001</v>
      </c>
      <c r="FW54">
        <v>0.139</v>
      </c>
      <c r="FX54">
        <v>0.058</v>
      </c>
      <c r="FY54">
        <v>420</v>
      </c>
      <c r="FZ54">
        <v>16</v>
      </c>
      <c r="GA54">
        <v>0.19</v>
      </c>
      <c r="GB54">
        <v>0.02</v>
      </c>
      <c r="GC54">
        <v>-32.19961707317074</v>
      </c>
      <c r="GD54">
        <v>-0.663022996515688</v>
      </c>
      <c r="GE54">
        <v>0.08864701693202005</v>
      </c>
      <c r="GF54">
        <v>0</v>
      </c>
      <c r="GG54">
        <v>275.286705882353</v>
      </c>
      <c r="GH54">
        <v>8.940229175597684</v>
      </c>
      <c r="GI54">
        <v>0.8975030240621421</v>
      </c>
      <c r="GJ54">
        <v>0</v>
      </c>
      <c r="GK54">
        <v>1.220901951219512</v>
      </c>
      <c r="GL54">
        <v>-0.1218779790940747</v>
      </c>
      <c r="GM54">
        <v>0.01204664860175667</v>
      </c>
      <c r="GN54">
        <v>0</v>
      </c>
      <c r="GO54">
        <v>0</v>
      </c>
      <c r="GP54">
        <v>3</v>
      </c>
      <c r="GQ54" t="s">
        <v>472</v>
      </c>
      <c r="GR54">
        <v>3.1274</v>
      </c>
      <c r="GS54">
        <v>2.73139</v>
      </c>
      <c r="GT54">
        <v>0.109295</v>
      </c>
      <c r="GU54">
        <v>0.114226</v>
      </c>
      <c r="GV54">
        <v>0.102603</v>
      </c>
      <c r="GW54">
        <v>0.0993272</v>
      </c>
      <c r="GX54">
        <v>26668</v>
      </c>
      <c r="GY54">
        <v>25748.7</v>
      </c>
      <c r="GZ54">
        <v>30483.8</v>
      </c>
      <c r="HA54">
        <v>29326.4</v>
      </c>
      <c r="HB54">
        <v>37757.8</v>
      </c>
      <c r="HC54">
        <v>34748.5</v>
      </c>
      <c r="HD54">
        <v>46635.1</v>
      </c>
      <c r="HE54">
        <v>43569.2</v>
      </c>
      <c r="HF54">
        <v>1.81595</v>
      </c>
      <c r="HG54">
        <v>1.86047</v>
      </c>
      <c r="HH54">
        <v>0.112243</v>
      </c>
      <c r="HI54">
        <v>0</v>
      </c>
      <c r="HJ54">
        <v>28.1797</v>
      </c>
      <c r="HK54">
        <v>999.9</v>
      </c>
      <c r="HL54">
        <v>53.8</v>
      </c>
      <c r="HM54">
        <v>30.1</v>
      </c>
      <c r="HN54">
        <v>25.4559</v>
      </c>
      <c r="HO54">
        <v>63.2145</v>
      </c>
      <c r="HP54">
        <v>16.5024</v>
      </c>
      <c r="HQ54">
        <v>1</v>
      </c>
      <c r="HR54">
        <v>0.189484</v>
      </c>
      <c r="HS54">
        <v>0.0688126</v>
      </c>
      <c r="HT54">
        <v>20.2008</v>
      </c>
      <c r="HU54">
        <v>5.22747</v>
      </c>
      <c r="HV54">
        <v>11.974</v>
      </c>
      <c r="HW54">
        <v>4.9699</v>
      </c>
      <c r="HX54">
        <v>3.28953</v>
      </c>
      <c r="HY54">
        <v>9999</v>
      </c>
      <c r="HZ54">
        <v>9999</v>
      </c>
      <c r="IA54">
        <v>9999</v>
      </c>
      <c r="IB54">
        <v>22.3</v>
      </c>
      <c r="IC54">
        <v>4.97296</v>
      </c>
      <c r="ID54">
        <v>1.87729</v>
      </c>
      <c r="IE54">
        <v>1.87535</v>
      </c>
      <c r="IF54">
        <v>1.8782</v>
      </c>
      <c r="IG54">
        <v>1.87486</v>
      </c>
      <c r="IH54">
        <v>1.87851</v>
      </c>
      <c r="II54">
        <v>1.87561</v>
      </c>
      <c r="IJ54">
        <v>1.87678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0.778</v>
      </c>
      <c r="IY54">
        <v>0.2129</v>
      </c>
      <c r="IZ54">
        <v>0.000996156149449386</v>
      </c>
      <c r="JA54">
        <v>0.001508328056841608</v>
      </c>
      <c r="JB54">
        <v>-4.279944224615399E-07</v>
      </c>
      <c r="JC54">
        <v>2.026670128534865E-10</v>
      </c>
      <c r="JD54">
        <v>-0.04486732872085866</v>
      </c>
      <c r="JE54">
        <v>-0.001179386599836408</v>
      </c>
      <c r="JF54">
        <v>0.0006983580007418804</v>
      </c>
      <c r="JG54">
        <v>-5.900263066608664E-06</v>
      </c>
      <c r="JH54">
        <v>1</v>
      </c>
      <c r="JI54">
        <v>2117</v>
      </c>
      <c r="JJ54">
        <v>1</v>
      </c>
      <c r="JK54">
        <v>26</v>
      </c>
      <c r="JL54">
        <v>197318</v>
      </c>
      <c r="JM54">
        <v>197317.9</v>
      </c>
      <c r="JN54">
        <v>1.54663</v>
      </c>
      <c r="JO54">
        <v>2.55005</v>
      </c>
      <c r="JP54">
        <v>1.39893</v>
      </c>
      <c r="JQ54">
        <v>2.35107</v>
      </c>
      <c r="JR54">
        <v>1.44897</v>
      </c>
      <c r="JS54">
        <v>2.55127</v>
      </c>
      <c r="JT54">
        <v>36.9794</v>
      </c>
      <c r="JU54">
        <v>23.9562</v>
      </c>
      <c r="JV54">
        <v>18</v>
      </c>
      <c r="JW54">
        <v>477.786</v>
      </c>
      <c r="JX54">
        <v>476.167</v>
      </c>
      <c r="JY54">
        <v>27.4915</v>
      </c>
      <c r="JZ54">
        <v>29.6438</v>
      </c>
      <c r="KA54">
        <v>29.9998</v>
      </c>
      <c r="KB54">
        <v>29.3699</v>
      </c>
      <c r="KC54">
        <v>29.4374</v>
      </c>
      <c r="KD54">
        <v>31.0757</v>
      </c>
      <c r="KE54">
        <v>24.4586</v>
      </c>
      <c r="KF54">
        <v>100</v>
      </c>
      <c r="KG54">
        <v>27.4915</v>
      </c>
      <c r="KH54">
        <v>640.631</v>
      </c>
      <c r="KI54">
        <v>21.3767</v>
      </c>
      <c r="KJ54">
        <v>100.78</v>
      </c>
      <c r="KK54">
        <v>100.224</v>
      </c>
    </row>
    <row r="55" spans="1:297">
      <c r="A55">
        <v>39</v>
      </c>
      <c r="B55">
        <v>1758987665.6</v>
      </c>
      <c r="C55">
        <v>282</v>
      </c>
      <c r="D55" t="s">
        <v>521</v>
      </c>
      <c r="E55" t="s">
        <v>522</v>
      </c>
      <c r="F55">
        <v>5</v>
      </c>
      <c r="G55" t="s">
        <v>435</v>
      </c>
      <c r="H55" t="s">
        <v>436</v>
      </c>
      <c r="I55">
        <v>1758987657.814285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639.0859500019531</v>
      </c>
      <c r="AK55">
        <v>615.753303030303</v>
      </c>
      <c r="AL55">
        <v>3.433484083637318</v>
      </c>
      <c r="AM55">
        <v>65.24509071788491</v>
      </c>
      <c r="AN55">
        <f>(AP55 - AO55 + DY55*1E3/(8.314*(EA55+273.15)) * AR55/DX55 * AQ55) * DX55/(100*DL55) * 1000/(1000 - AP55)</f>
        <v>0</v>
      </c>
      <c r="AO55">
        <v>21.42232995754157</v>
      </c>
      <c r="AP55">
        <v>22.60694303030303</v>
      </c>
      <c r="AQ55">
        <v>-3.028430337254304E-05</v>
      </c>
      <c r="AR55">
        <v>119.8657376750766</v>
      </c>
      <c r="AS55">
        <v>3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2.7</v>
      </c>
      <c r="DM55">
        <v>0.5</v>
      </c>
      <c r="DN55" t="s">
        <v>438</v>
      </c>
      <c r="DO55">
        <v>2</v>
      </c>
      <c r="DP55" t="b">
        <v>1</v>
      </c>
      <c r="DQ55">
        <v>1758987657.814285</v>
      </c>
      <c r="DR55">
        <v>577.4475</v>
      </c>
      <c r="DS55">
        <v>609.7371785714286</v>
      </c>
      <c r="DT55">
        <v>22.62275</v>
      </c>
      <c r="DU55">
        <v>21.41988571428572</v>
      </c>
      <c r="DV55">
        <v>576.6800357142857</v>
      </c>
      <c r="DW55">
        <v>22.40973214285715</v>
      </c>
      <c r="DX55">
        <v>499.9736071428571</v>
      </c>
      <c r="DY55">
        <v>90.56399285714288</v>
      </c>
      <c r="DZ55">
        <v>0.05365599642857143</v>
      </c>
      <c r="EA55">
        <v>29.37681071428571</v>
      </c>
      <c r="EB55">
        <v>30.00780714285714</v>
      </c>
      <c r="EC55">
        <v>999.9000000000002</v>
      </c>
      <c r="ED55">
        <v>0</v>
      </c>
      <c r="EE55">
        <v>0</v>
      </c>
      <c r="EF55">
        <v>9998.498928571427</v>
      </c>
      <c r="EG55">
        <v>0</v>
      </c>
      <c r="EH55">
        <v>11.1431</v>
      </c>
      <c r="EI55">
        <v>-32.28980714285715</v>
      </c>
      <c r="EJ55">
        <v>590.8131785714286</v>
      </c>
      <c r="EK55">
        <v>623.0836071428572</v>
      </c>
      <c r="EL55">
        <v>1.202865714285714</v>
      </c>
      <c r="EM55">
        <v>609.7371785714286</v>
      </c>
      <c r="EN55">
        <v>21.41988571428572</v>
      </c>
      <c r="EO55">
        <v>2.048806428571429</v>
      </c>
      <c r="EP55">
        <v>1.939870357142857</v>
      </c>
      <c r="EQ55">
        <v>17.82666071428571</v>
      </c>
      <c r="ER55">
        <v>16.9619</v>
      </c>
      <c r="ES55">
        <v>2000.001428571429</v>
      </c>
      <c r="ET55">
        <v>0.9799995714285714</v>
      </c>
      <c r="EU55">
        <v>0.02000038214285715</v>
      </c>
      <c r="EV55">
        <v>0</v>
      </c>
      <c r="EW55">
        <v>276.5258214285714</v>
      </c>
      <c r="EX55">
        <v>5.000560000000001</v>
      </c>
      <c r="EY55">
        <v>5681.004285714285</v>
      </c>
      <c r="EZ55">
        <v>17294.87142857143</v>
      </c>
      <c r="FA55">
        <v>41.95949999999999</v>
      </c>
      <c r="FB55">
        <v>42.17814285714284</v>
      </c>
      <c r="FC55">
        <v>41.71849999999998</v>
      </c>
      <c r="FD55">
        <v>41.31199999999999</v>
      </c>
      <c r="FE55">
        <v>42.62942857142857</v>
      </c>
      <c r="FF55">
        <v>1955.0975</v>
      </c>
      <c r="FG55">
        <v>39.90392857142858</v>
      </c>
      <c r="FH55">
        <v>0</v>
      </c>
      <c r="FI55">
        <v>1758987675</v>
      </c>
      <c r="FJ55">
        <v>0</v>
      </c>
      <c r="FK55">
        <v>276.71244</v>
      </c>
      <c r="FL55">
        <v>10.58123075435186</v>
      </c>
      <c r="FM55">
        <v>199.0069227350184</v>
      </c>
      <c r="FN55">
        <v>5684.4336</v>
      </c>
      <c r="FO55">
        <v>15</v>
      </c>
      <c r="FP55">
        <v>0</v>
      </c>
      <c r="FQ55" t="s">
        <v>439</v>
      </c>
      <c r="FR55">
        <v>1747148579.5</v>
      </c>
      <c r="FS55">
        <v>1747148584.5</v>
      </c>
      <c r="FT55">
        <v>0</v>
      </c>
      <c r="FU55">
        <v>0.162</v>
      </c>
      <c r="FV55">
        <v>-0.001</v>
      </c>
      <c r="FW55">
        <v>0.139</v>
      </c>
      <c r="FX55">
        <v>0.058</v>
      </c>
      <c r="FY55">
        <v>420</v>
      </c>
      <c r="FZ55">
        <v>16</v>
      </c>
      <c r="GA55">
        <v>0.19</v>
      </c>
      <c r="GB55">
        <v>0.02</v>
      </c>
      <c r="GC55">
        <v>-32.2480575</v>
      </c>
      <c r="GD55">
        <v>-0.7593264540338164</v>
      </c>
      <c r="GE55">
        <v>0.08971985534846784</v>
      </c>
      <c r="GF55">
        <v>0</v>
      </c>
      <c r="GG55">
        <v>276.1145882352941</v>
      </c>
      <c r="GH55">
        <v>9.279449958320511</v>
      </c>
      <c r="GI55">
        <v>0.9301598255343321</v>
      </c>
      <c r="GJ55">
        <v>0</v>
      </c>
      <c r="GK55">
        <v>1.20832925</v>
      </c>
      <c r="GL55">
        <v>-0.1386863414634157</v>
      </c>
      <c r="GM55">
        <v>0.01338552565039939</v>
      </c>
      <c r="GN55">
        <v>0</v>
      </c>
      <c r="GO55">
        <v>0</v>
      </c>
      <c r="GP55">
        <v>3</v>
      </c>
      <c r="GQ55" t="s">
        <v>472</v>
      </c>
      <c r="GR55">
        <v>3.1273</v>
      </c>
      <c r="GS55">
        <v>2.73147</v>
      </c>
      <c r="GT55">
        <v>0.111475</v>
      </c>
      <c r="GU55">
        <v>0.116392</v>
      </c>
      <c r="GV55">
        <v>0.102571</v>
      </c>
      <c r="GW55">
        <v>0.09933359999999999</v>
      </c>
      <c r="GX55">
        <v>26603.2</v>
      </c>
      <c r="GY55">
        <v>25686.1</v>
      </c>
      <c r="GZ55">
        <v>30484.3</v>
      </c>
      <c r="HA55">
        <v>29326.7</v>
      </c>
      <c r="HB55">
        <v>37760.2</v>
      </c>
      <c r="HC55">
        <v>34748.9</v>
      </c>
      <c r="HD55">
        <v>46636.2</v>
      </c>
      <c r="HE55">
        <v>43569.9</v>
      </c>
      <c r="HF55">
        <v>1.81618</v>
      </c>
      <c r="HG55">
        <v>1.86055</v>
      </c>
      <c r="HH55">
        <v>0.112869</v>
      </c>
      <c r="HI55">
        <v>0</v>
      </c>
      <c r="HJ55">
        <v>28.1797</v>
      </c>
      <c r="HK55">
        <v>999.9</v>
      </c>
      <c r="HL55">
        <v>53.8</v>
      </c>
      <c r="HM55">
        <v>30.1</v>
      </c>
      <c r="HN55">
        <v>25.4573</v>
      </c>
      <c r="HO55">
        <v>63.1945</v>
      </c>
      <c r="HP55">
        <v>16.7388</v>
      </c>
      <c r="HQ55">
        <v>1</v>
      </c>
      <c r="HR55">
        <v>0.188989</v>
      </c>
      <c r="HS55">
        <v>0.09783219999999999</v>
      </c>
      <c r="HT55">
        <v>20.2007</v>
      </c>
      <c r="HU55">
        <v>5.22747</v>
      </c>
      <c r="HV55">
        <v>11.974</v>
      </c>
      <c r="HW55">
        <v>4.97</v>
      </c>
      <c r="HX55">
        <v>3.2896</v>
      </c>
      <c r="HY55">
        <v>9999</v>
      </c>
      <c r="HZ55">
        <v>9999</v>
      </c>
      <c r="IA55">
        <v>9999</v>
      </c>
      <c r="IB55">
        <v>22.3</v>
      </c>
      <c r="IC55">
        <v>4.97296</v>
      </c>
      <c r="ID55">
        <v>1.87729</v>
      </c>
      <c r="IE55">
        <v>1.87534</v>
      </c>
      <c r="IF55">
        <v>1.8782</v>
      </c>
      <c r="IG55">
        <v>1.87485</v>
      </c>
      <c r="IH55">
        <v>1.87851</v>
      </c>
      <c r="II55">
        <v>1.87561</v>
      </c>
      <c r="IJ55">
        <v>1.87672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0.799</v>
      </c>
      <c r="IY55">
        <v>0.2126</v>
      </c>
      <c r="IZ55">
        <v>0.000996156149449386</v>
      </c>
      <c r="JA55">
        <v>0.001508328056841608</v>
      </c>
      <c r="JB55">
        <v>-4.279944224615399E-07</v>
      </c>
      <c r="JC55">
        <v>2.026670128534865E-10</v>
      </c>
      <c r="JD55">
        <v>-0.04486732872085866</v>
      </c>
      <c r="JE55">
        <v>-0.001179386599836408</v>
      </c>
      <c r="JF55">
        <v>0.0006983580007418804</v>
      </c>
      <c r="JG55">
        <v>-5.900263066608664E-06</v>
      </c>
      <c r="JH55">
        <v>1</v>
      </c>
      <c r="JI55">
        <v>2117</v>
      </c>
      <c r="JJ55">
        <v>1</v>
      </c>
      <c r="JK55">
        <v>26</v>
      </c>
      <c r="JL55">
        <v>197318.1</v>
      </c>
      <c r="JM55">
        <v>197318</v>
      </c>
      <c r="JN55">
        <v>1.57959</v>
      </c>
      <c r="JO55">
        <v>2.53418</v>
      </c>
      <c r="JP55">
        <v>1.39893</v>
      </c>
      <c r="JQ55">
        <v>2.35229</v>
      </c>
      <c r="JR55">
        <v>1.44897</v>
      </c>
      <c r="JS55">
        <v>2.59033</v>
      </c>
      <c r="JT55">
        <v>36.9794</v>
      </c>
      <c r="JU55">
        <v>23.9824</v>
      </c>
      <c r="JV55">
        <v>18</v>
      </c>
      <c r="JW55">
        <v>477.893</v>
      </c>
      <c r="JX55">
        <v>476.197</v>
      </c>
      <c r="JY55">
        <v>27.4915</v>
      </c>
      <c r="JZ55">
        <v>29.6413</v>
      </c>
      <c r="KA55">
        <v>29.9999</v>
      </c>
      <c r="KB55">
        <v>29.3674</v>
      </c>
      <c r="KC55">
        <v>29.4349</v>
      </c>
      <c r="KD55">
        <v>31.7634</v>
      </c>
      <c r="KE55">
        <v>24.4586</v>
      </c>
      <c r="KF55">
        <v>100</v>
      </c>
      <c r="KG55">
        <v>27.4774</v>
      </c>
      <c r="KH55">
        <v>660.667</v>
      </c>
      <c r="KI55">
        <v>21.3767</v>
      </c>
      <c r="KJ55">
        <v>100.782</v>
      </c>
      <c r="KK55">
        <v>100.225</v>
      </c>
    </row>
    <row r="56" spans="1:297">
      <c r="A56">
        <v>40</v>
      </c>
      <c r="B56">
        <v>1758987670.6</v>
      </c>
      <c r="C56">
        <v>287</v>
      </c>
      <c r="D56" t="s">
        <v>523</v>
      </c>
      <c r="E56" t="s">
        <v>524</v>
      </c>
      <c r="F56">
        <v>5</v>
      </c>
      <c r="G56" t="s">
        <v>435</v>
      </c>
      <c r="H56" t="s">
        <v>436</v>
      </c>
      <c r="I56">
        <v>1758987663.1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656.289863063748</v>
      </c>
      <c r="AK56">
        <v>632.8457939393937</v>
      </c>
      <c r="AL56">
        <v>3.418655097833939</v>
      </c>
      <c r="AM56">
        <v>65.24509071788491</v>
      </c>
      <c r="AN56">
        <f>(AP56 - AO56 + DY56*1E3/(8.314*(EA56+273.15)) * AR56/DX56 * AQ56) * DX56/(100*DL56) * 1000/(1000 - AP56)</f>
        <v>0</v>
      </c>
      <c r="AO56">
        <v>21.42159717590346</v>
      </c>
      <c r="AP56">
        <v>22.59414363636363</v>
      </c>
      <c r="AQ56">
        <v>-3.214758127215685E-05</v>
      </c>
      <c r="AR56">
        <v>119.8657376750766</v>
      </c>
      <c r="AS56">
        <v>3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2.7</v>
      </c>
      <c r="DM56">
        <v>0.5</v>
      </c>
      <c r="DN56" t="s">
        <v>438</v>
      </c>
      <c r="DO56">
        <v>2</v>
      </c>
      <c r="DP56" t="b">
        <v>1</v>
      </c>
      <c r="DQ56">
        <v>1758987663.1</v>
      </c>
      <c r="DR56">
        <v>595.1262592592592</v>
      </c>
      <c r="DS56">
        <v>627.4631851851852</v>
      </c>
      <c r="DT56">
        <v>22.61091481481481</v>
      </c>
      <c r="DU56">
        <v>21.421</v>
      </c>
      <c r="DV56">
        <v>594.3374074074073</v>
      </c>
      <c r="DW56">
        <v>22.39814444444444</v>
      </c>
      <c r="DX56">
        <v>500.0096666666667</v>
      </c>
      <c r="DY56">
        <v>90.5644962962963</v>
      </c>
      <c r="DZ56">
        <v>0.05350024444444443</v>
      </c>
      <c r="EA56">
        <v>29.37822592592593</v>
      </c>
      <c r="EB56">
        <v>30.01023333333334</v>
      </c>
      <c r="EC56">
        <v>999.9000000000001</v>
      </c>
      <c r="ED56">
        <v>0</v>
      </c>
      <c r="EE56">
        <v>0</v>
      </c>
      <c r="EF56">
        <v>10007.61666666666</v>
      </c>
      <c r="EG56">
        <v>0</v>
      </c>
      <c r="EH56">
        <v>11.14264444444444</v>
      </c>
      <c r="EI56">
        <v>-32.33694074074074</v>
      </c>
      <c r="EJ56">
        <v>608.8938518518519</v>
      </c>
      <c r="EK56">
        <v>641.1983333333333</v>
      </c>
      <c r="EL56">
        <v>1.18992037037037</v>
      </c>
      <c r="EM56">
        <v>627.4631851851852</v>
      </c>
      <c r="EN56">
        <v>21.421</v>
      </c>
      <c r="EO56">
        <v>2.047746296296296</v>
      </c>
      <c r="EP56">
        <v>1.939982592592593</v>
      </c>
      <c r="EQ56">
        <v>17.81843333333333</v>
      </c>
      <c r="ER56">
        <v>16.9628</v>
      </c>
      <c r="ES56">
        <v>2000.006296296296</v>
      </c>
      <c r="ET56">
        <v>0.9800028518518518</v>
      </c>
      <c r="EU56">
        <v>0.01999701111111111</v>
      </c>
      <c r="EV56">
        <v>0</v>
      </c>
      <c r="EW56">
        <v>277.4122592592593</v>
      </c>
      <c r="EX56">
        <v>5.000560000000001</v>
      </c>
      <c r="EY56">
        <v>5698.094074074074</v>
      </c>
      <c r="EZ56">
        <v>17294.93703703703</v>
      </c>
      <c r="FA56">
        <v>41.95566666666665</v>
      </c>
      <c r="FB56">
        <v>42.17322222222222</v>
      </c>
      <c r="FC56">
        <v>41.70333333333333</v>
      </c>
      <c r="FD56">
        <v>41.31199999999999</v>
      </c>
      <c r="FE56">
        <v>42.62959259259259</v>
      </c>
      <c r="FF56">
        <v>1955.108518518518</v>
      </c>
      <c r="FG56">
        <v>39.89777777777778</v>
      </c>
      <c r="FH56">
        <v>0</v>
      </c>
      <c r="FI56">
        <v>1758987679.8</v>
      </c>
      <c r="FJ56">
        <v>0</v>
      </c>
      <c r="FK56">
        <v>277.53896</v>
      </c>
      <c r="FL56">
        <v>9.493923096802463</v>
      </c>
      <c r="FM56">
        <v>178.4253848513044</v>
      </c>
      <c r="FN56">
        <v>5699.7372</v>
      </c>
      <c r="FO56">
        <v>15</v>
      </c>
      <c r="FP56">
        <v>0</v>
      </c>
      <c r="FQ56" t="s">
        <v>439</v>
      </c>
      <c r="FR56">
        <v>1747148579.5</v>
      </c>
      <c r="FS56">
        <v>1747148584.5</v>
      </c>
      <c r="FT56">
        <v>0</v>
      </c>
      <c r="FU56">
        <v>0.162</v>
      </c>
      <c r="FV56">
        <v>-0.001</v>
      </c>
      <c r="FW56">
        <v>0.139</v>
      </c>
      <c r="FX56">
        <v>0.058</v>
      </c>
      <c r="FY56">
        <v>420</v>
      </c>
      <c r="FZ56">
        <v>16</v>
      </c>
      <c r="GA56">
        <v>0.19</v>
      </c>
      <c r="GB56">
        <v>0.02</v>
      </c>
      <c r="GC56">
        <v>-32.31045</v>
      </c>
      <c r="GD56">
        <v>-0.5828285178235865</v>
      </c>
      <c r="GE56">
        <v>0.07042797384562499</v>
      </c>
      <c r="GF56">
        <v>0</v>
      </c>
      <c r="GG56">
        <v>276.7770294117647</v>
      </c>
      <c r="GH56">
        <v>9.909106188991203</v>
      </c>
      <c r="GI56">
        <v>0.98796813134165</v>
      </c>
      <c r="GJ56">
        <v>0</v>
      </c>
      <c r="GK56">
        <v>1.1989755</v>
      </c>
      <c r="GL56">
        <v>-0.1479530206378995</v>
      </c>
      <c r="GM56">
        <v>0.01424774893623552</v>
      </c>
      <c r="GN56">
        <v>0</v>
      </c>
      <c r="GO56">
        <v>0</v>
      </c>
      <c r="GP56">
        <v>3</v>
      </c>
      <c r="GQ56" t="s">
        <v>472</v>
      </c>
      <c r="GR56">
        <v>3.12762</v>
      </c>
      <c r="GS56">
        <v>2.7307</v>
      </c>
      <c r="GT56">
        <v>0.113627</v>
      </c>
      <c r="GU56">
        <v>0.118512</v>
      </c>
      <c r="GV56">
        <v>0.102532</v>
      </c>
      <c r="GW56">
        <v>0.0993342</v>
      </c>
      <c r="GX56">
        <v>26538.9</v>
      </c>
      <c r="GY56">
        <v>25624.2</v>
      </c>
      <c r="GZ56">
        <v>30484.5</v>
      </c>
      <c r="HA56">
        <v>29326.6</v>
      </c>
      <c r="HB56">
        <v>37762.3</v>
      </c>
      <c r="HC56">
        <v>34748.6</v>
      </c>
      <c r="HD56">
        <v>46636.6</v>
      </c>
      <c r="HE56">
        <v>43569.3</v>
      </c>
      <c r="HF56">
        <v>1.81642</v>
      </c>
      <c r="HG56">
        <v>1.86035</v>
      </c>
      <c r="HH56">
        <v>0.112176</v>
      </c>
      <c r="HI56">
        <v>0</v>
      </c>
      <c r="HJ56">
        <v>28.1822</v>
      </c>
      <c r="HK56">
        <v>999.9</v>
      </c>
      <c r="HL56">
        <v>53.7</v>
      </c>
      <c r="HM56">
        <v>30.1</v>
      </c>
      <c r="HN56">
        <v>25.4115</v>
      </c>
      <c r="HO56">
        <v>63.0245</v>
      </c>
      <c r="HP56">
        <v>16.4623</v>
      </c>
      <c r="HQ56">
        <v>1</v>
      </c>
      <c r="HR56">
        <v>0.189052</v>
      </c>
      <c r="HS56">
        <v>0.135324</v>
      </c>
      <c r="HT56">
        <v>20.2006</v>
      </c>
      <c r="HU56">
        <v>5.22613</v>
      </c>
      <c r="HV56">
        <v>11.974</v>
      </c>
      <c r="HW56">
        <v>4.96975</v>
      </c>
      <c r="HX56">
        <v>3.28948</v>
      </c>
      <c r="HY56">
        <v>9999</v>
      </c>
      <c r="HZ56">
        <v>9999</v>
      </c>
      <c r="IA56">
        <v>9999</v>
      </c>
      <c r="IB56">
        <v>22.3</v>
      </c>
      <c r="IC56">
        <v>4.97293</v>
      </c>
      <c r="ID56">
        <v>1.87727</v>
      </c>
      <c r="IE56">
        <v>1.87531</v>
      </c>
      <c r="IF56">
        <v>1.87816</v>
      </c>
      <c r="IG56">
        <v>1.87485</v>
      </c>
      <c r="IH56">
        <v>1.87848</v>
      </c>
      <c r="II56">
        <v>1.87558</v>
      </c>
      <c r="IJ56">
        <v>1.87671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0.82</v>
      </c>
      <c r="IY56">
        <v>0.2124</v>
      </c>
      <c r="IZ56">
        <v>0.000996156149449386</v>
      </c>
      <c r="JA56">
        <v>0.001508328056841608</v>
      </c>
      <c r="JB56">
        <v>-4.279944224615399E-07</v>
      </c>
      <c r="JC56">
        <v>2.026670128534865E-10</v>
      </c>
      <c r="JD56">
        <v>-0.04486732872085866</v>
      </c>
      <c r="JE56">
        <v>-0.001179386599836408</v>
      </c>
      <c r="JF56">
        <v>0.0006983580007418804</v>
      </c>
      <c r="JG56">
        <v>-5.900263066608664E-06</v>
      </c>
      <c r="JH56">
        <v>1</v>
      </c>
      <c r="JI56">
        <v>2117</v>
      </c>
      <c r="JJ56">
        <v>1</v>
      </c>
      <c r="JK56">
        <v>26</v>
      </c>
      <c r="JL56">
        <v>197318.2</v>
      </c>
      <c r="JM56">
        <v>197318.1</v>
      </c>
      <c r="JN56">
        <v>1.61255</v>
      </c>
      <c r="JO56">
        <v>2.55005</v>
      </c>
      <c r="JP56">
        <v>1.39893</v>
      </c>
      <c r="JQ56">
        <v>2.35229</v>
      </c>
      <c r="JR56">
        <v>1.44897</v>
      </c>
      <c r="JS56">
        <v>2.50366</v>
      </c>
      <c r="JT56">
        <v>36.9794</v>
      </c>
      <c r="JU56">
        <v>23.9562</v>
      </c>
      <c r="JV56">
        <v>18</v>
      </c>
      <c r="JW56">
        <v>478.014</v>
      </c>
      <c r="JX56">
        <v>476.044</v>
      </c>
      <c r="JY56">
        <v>27.4789</v>
      </c>
      <c r="JZ56">
        <v>29.6388</v>
      </c>
      <c r="KA56">
        <v>29.9999</v>
      </c>
      <c r="KB56">
        <v>29.3648</v>
      </c>
      <c r="KC56">
        <v>29.4324</v>
      </c>
      <c r="KD56">
        <v>32.3823</v>
      </c>
      <c r="KE56">
        <v>24.4586</v>
      </c>
      <c r="KF56">
        <v>100</v>
      </c>
      <c r="KG56">
        <v>27.4652</v>
      </c>
      <c r="KH56">
        <v>674.037</v>
      </c>
      <c r="KI56">
        <v>21.38</v>
      </c>
      <c r="KJ56">
        <v>100.783</v>
      </c>
      <c r="KK56">
        <v>100.224</v>
      </c>
    </row>
    <row r="57" spans="1:297">
      <c r="A57">
        <v>41</v>
      </c>
      <c r="B57">
        <v>1758987675.6</v>
      </c>
      <c r="C57">
        <v>292</v>
      </c>
      <c r="D57" t="s">
        <v>525</v>
      </c>
      <c r="E57" t="s">
        <v>526</v>
      </c>
      <c r="F57">
        <v>5</v>
      </c>
      <c r="G57" t="s">
        <v>435</v>
      </c>
      <c r="H57" t="s">
        <v>436</v>
      </c>
      <c r="I57">
        <v>1758987667.814285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673.5553293310671</v>
      </c>
      <c r="AK57">
        <v>649.9561212121212</v>
      </c>
      <c r="AL57">
        <v>3.425081383043932</v>
      </c>
      <c r="AM57">
        <v>65.24509071788491</v>
      </c>
      <c r="AN57">
        <f>(AP57 - AO57 + DY57*1E3/(8.314*(EA57+273.15)) * AR57/DX57 * AQ57) * DX57/(100*DL57) * 1000/(1000 - AP57)</f>
        <v>0</v>
      </c>
      <c r="AO57">
        <v>21.42271144249743</v>
      </c>
      <c r="AP57">
        <v>22.57965999999999</v>
      </c>
      <c r="AQ57">
        <v>-3.911190738788026E-05</v>
      </c>
      <c r="AR57">
        <v>119.8657376750766</v>
      </c>
      <c r="AS57">
        <v>3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2.7</v>
      </c>
      <c r="DM57">
        <v>0.5</v>
      </c>
      <c r="DN57" t="s">
        <v>438</v>
      </c>
      <c r="DO57">
        <v>2</v>
      </c>
      <c r="DP57" t="b">
        <v>1</v>
      </c>
      <c r="DQ57">
        <v>1758987667.814285</v>
      </c>
      <c r="DR57">
        <v>610.8906428571429</v>
      </c>
      <c r="DS57">
        <v>643.3127857142856</v>
      </c>
      <c r="DT57">
        <v>22.59936428571429</v>
      </c>
      <c r="DU57">
        <v>21.42195714285714</v>
      </c>
      <c r="DV57">
        <v>610.0827499999999</v>
      </c>
      <c r="DW57">
        <v>22.38683214285714</v>
      </c>
      <c r="DX57">
        <v>500.0144999999999</v>
      </c>
      <c r="DY57">
        <v>90.5645464285714</v>
      </c>
      <c r="DZ57">
        <v>0.05341009285714286</v>
      </c>
      <c r="EA57">
        <v>29.37929642857143</v>
      </c>
      <c r="EB57">
        <v>30.01442142857143</v>
      </c>
      <c r="EC57">
        <v>999.9000000000002</v>
      </c>
      <c r="ED57">
        <v>0</v>
      </c>
      <c r="EE57">
        <v>0</v>
      </c>
      <c r="EF57">
        <v>10001.09607142857</v>
      </c>
      <c r="EG57">
        <v>0</v>
      </c>
      <c r="EH57">
        <v>11.13921785714286</v>
      </c>
      <c r="EI57">
        <v>-32.42216785714285</v>
      </c>
      <c r="EJ57">
        <v>625.0154642857143</v>
      </c>
      <c r="EK57">
        <v>657.3954642857142</v>
      </c>
      <c r="EL57">
        <v>1.177416428571429</v>
      </c>
      <c r="EM57">
        <v>643.3127857142856</v>
      </c>
      <c r="EN57">
        <v>21.42195714285714</v>
      </c>
      <c r="EO57">
        <v>2.046701785714286</v>
      </c>
      <c r="EP57">
        <v>1.940070357142857</v>
      </c>
      <c r="EQ57">
        <v>17.81033571428572</v>
      </c>
      <c r="ER57">
        <v>16.96351785714286</v>
      </c>
      <c r="ES57">
        <v>2000.009285714286</v>
      </c>
      <c r="ET57">
        <v>0.9800064285714285</v>
      </c>
      <c r="EU57">
        <v>0.019993375</v>
      </c>
      <c r="EV57">
        <v>0</v>
      </c>
      <c r="EW57">
        <v>278.0828214285714</v>
      </c>
      <c r="EX57">
        <v>5.000560000000001</v>
      </c>
      <c r="EY57">
        <v>5711.908214285714</v>
      </c>
      <c r="EZ57">
        <v>17294.98928571428</v>
      </c>
      <c r="FA57">
        <v>41.94824999999998</v>
      </c>
      <c r="FB57">
        <v>42.16928571428571</v>
      </c>
      <c r="FC57">
        <v>41.69374999999998</v>
      </c>
      <c r="FD57">
        <v>41.31199999999999</v>
      </c>
      <c r="FE57">
        <v>42.625</v>
      </c>
      <c r="FF57">
        <v>1955.118214285714</v>
      </c>
      <c r="FG57">
        <v>39.89107142857144</v>
      </c>
      <c r="FH57">
        <v>0</v>
      </c>
      <c r="FI57">
        <v>1758987684.6</v>
      </c>
      <c r="FJ57">
        <v>0</v>
      </c>
      <c r="FK57">
        <v>278.22316</v>
      </c>
      <c r="FL57">
        <v>8.837076934340997</v>
      </c>
      <c r="FM57">
        <v>169.7938463930482</v>
      </c>
      <c r="FN57">
        <v>5713.6424</v>
      </c>
      <c r="FO57">
        <v>15</v>
      </c>
      <c r="FP57">
        <v>0</v>
      </c>
      <c r="FQ57" t="s">
        <v>439</v>
      </c>
      <c r="FR57">
        <v>1747148579.5</v>
      </c>
      <c r="FS57">
        <v>1747148584.5</v>
      </c>
      <c r="FT57">
        <v>0</v>
      </c>
      <c r="FU57">
        <v>0.162</v>
      </c>
      <c r="FV57">
        <v>-0.001</v>
      </c>
      <c r="FW57">
        <v>0.139</v>
      </c>
      <c r="FX57">
        <v>0.058</v>
      </c>
      <c r="FY57">
        <v>420</v>
      </c>
      <c r="FZ57">
        <v>16</v>
      </c>
      <c r="GA57">
        <v>0.19</v>
      </c>
      <c r="GB57">
        <v>0.02</v>
      </c>
      <c r="GC57">
        <v>-32.375795</v>
      </c>
      <c r="GD57">
        <v>-0.9731504690431212</v>
      </c>
      <c r="GE57">
        <v>0.1041333350805592</v>
      </c>
      <c r="GF57">
        <v>0</v>
      </c>
      <c r="GG57">
        <v>277.5326176470589</v>
      </c>
      <c r="GH57">
        <v>9.565790684321131</v>
      </c>
      <c r="GI57">
        <v>0.9648140331235416</v>
      </c>
      <c r="GJ57">
        <v>0</v>
      </c>
      <c r="GK57">
        <v>1.186495</v>
      </c>
      <c r="GL57">
        <v>-0.1550800750469077</v>
      </c>
      <c r="GM57">
        <v>0.01493043351681391</v>
      </c>
      <c r="GN57">
        <v>0</v>
      </c>
      <c r="GO57">
        <v>0</v>
      </c>
      <c r="GP57">
        <v>3</v>
      </c>
      <c r="GQ57" t="s">
        <v>472</v>
      </c>
      <c r="GR57">
        <v>3.12732</v>
      </c>
      <c r="GS57">
        <v>2.73134</v>
      </c>
      <c r="GT57">
        <v>0.115749</v>
      </c>
      <c r="GU57">
        <v>0.120597</v>
      </c>
      <c r="GV57">
        <v>0.102481</v>
      </c>
      <c r="GW57">
        <v>0.09933359999999999</v>
      </c>
      <c r="GX57">
        <v>26475.2</v>
      </c>
      <c r="GY57">
        <v>25563.4</v>
      </c>
      <c r="GZ57">
        <v>30484.3</v>
      </c>
      <c r="HA57">
        <v>29326.3</v>
      </c>
      <c r="HB57">
        <v>37764.2</v>
      </c>
      <c r="HC57">
        <v>34748.3</v>
      </c>
      <c r="HD57">
        <v>46636</v>
      </c>
      <c r="HE57">
        <v>43568.7</v>
      </c>
      <c r="HF57">
        <v>1.81572</v>
      </c>
      <c r="HG57">
        <v>1.86103</v>
      </c>
      <c r="HH57">
        <v>0.112548</v>
      </c>
      <c r="HI57">
        <v>0</v>
      </c>
      <c r="HJ57">
        <v>28.1841</v>
      </c>
      <c r="HK57">
        <v>999.9</v>
      </c>
      <c r="HL57">
        <v>53.7</v>
      </c>
      <c r="HM57">
        <v>30.1</v>
      </c>
      <c r="HN57">
        <v>25.4071</v>
      </c>
      <c r="HO57">
        <v>63.1245</v>
      </c>
      <c r="HP57">
        <v>16.4543</v>
      </c>
      <c r="HQ57">
        <v>1</v>
      </c>
      <c r="HR57">
        <v>0.18905</v>
      </c>
      <c r="HS57">
        <v>0.153489</v>
      </c>
      <c r="HT57">
        <v>20.2007</v>
      </c>
      <c r="HU57">
        <v>5.22613</v>
      </c>
      <c r="HV57">
        <v>11.974</v>
      </c>
      <c r="HW57">
        <v>4.9701</v>
      </c>
      <c r="HX57">
        <v>3.28955</v>
      </c>
      <c r="HY57">
        <v>9999</v>
      </c>
      <c r="HZ57">
        <v>9999</v>
      </c>
      <c r="IA57">
        <v>9999</v>
      </c>
      <c r="IB57">
        <v>22.3</v>
      </c>
      <c r="IC57">
        <v>4.97296</v>
      </c>
      <c r="ID57">
        <v>1.87728</v>
      </c>
      <c r="IE57">
        <v>1.87533</v>
      </c>
      <c r="IF57">
        <v>1.87814</v>
      </c>
      <c r="IG57">
        <v>1.87485</v>
      </c>
      <c r="IH57">
        <v>1.87847</v>
      </c>
      <c r="II57">
        <v>1.87558</v>
      </c>
      <c r="IJ57">
        <v>1.87669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0.84</v>
      </c>
      <c r="IY57">
        <v>0.2121</v>
      </c>
      <c r="IZ57">
        <v>0.000996156149449386</v>
      </c>
      <c r="JA57">
        <v>0.001508328056841608</v>
      </c>
      <c r="JB57">
        <v>-4.279944224615399E-07</v>
      </c>
      <c r="JC57">
        <v>2.026670128534865E-10</v>
      </c>
      <c r="JD57">
        <v>-0.04486732872085866</v>
      </c>
      <c r="JE57">
        <v>-0.001179386599836408</v>
      </c>
      <c r="JF57">
        <v>0.0006983580007418804</v>
      </c>
      <c r="JG57">
        <v>-5.900263066608664E-06</v>
      </c>
      <c r="JH57">
        <v>1</v>
      </c>
      <c r="JI57">
        <v>2117</v>
      </c>
      <c r="JJ57">
        <v>1</v>
      </c>
      <c r="JK57">
        <v>26</v>
      </c>
      <c r="JL57">
        <v>197318.3</v>
      </c>
      <c r="JM57">
        <v>197318.2</v>
      </c>
      <c r="JN57">
        <v>1.64551</v>
      </c>
      <c r="JO57">
        <v>2.53662</v>
      </c>
      <c r="JP57">
        <v>1.39893</v>
      </c>
      <c r="JQ57">
        <v>2.35229</v>
      </c>
      <c r="JR57">
        <v>1.44897</v>
      </c>
      <c r="JS57">
        <v>2.60742</v>
      </c>
      <c r="JT57">
        <v>36.9794</v>
      </c>
      <c r="JU57">
        <v>23.9824</v>
      </c>
      <c r="JV57">
        <v>18</v>
      </c>
      <c r="JW57">
        <v>477.614</v>
      </c>
      <c r="JX57">
        <v>476.471</v>
      </c>
      <c r="JY57">
        <v>27.465</v>
      </c>
      <c r="JZ57">
        <v>29.6359</v>
      </c>
      <c r="KA57">
        <v>29.9999</v>
      </c>
      <c r="KB57">
        <v>29.3623</v>
      </c>
      <c r="KC57">
        <v>29.4298</v>
      </c>
      <c r="KD57">
        <v>33.068</v>
      </c>
      <c r="KE57">
        <v>24.4586</v>
      </c>
      <c r="KF57">
        <v>100</v>
      </c>
      <c r="KG57">
        <v>27.4513</v>
      </c>
      <c r="KH57">
        <v>694.072</v>
      </c>
      <c r="KI57">
        <v>21.3977</v>
      </c>
      <c r="KJ57">
        <v>100.782</v>
      </c>
      <c r="KK57">
        <v>100.223</v>
      </c>
    </row>
    <row r="58" spans="1:297">
      <c r="A58">
        <v>42</v>
      </c>
      <c r="B58">
        <v>1758987680.6</v>
      </c>
      <c r="C58">
        <v>297</v>
      </c>
      <c r="D58" t="s">
        <v>527</v>
      </c>
      <c r="E58" t="s">
        <v>528</v>
      </c>
      <c r="F58">
        <v>5</v>
      </c>
      <c r="G58" t="s">
        <v>435</v>
      </c>
      <c r="H58" t="s">
        <v>436</v>
      </c>
      <c r="I58">
        <v>1758987673.1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690.6026643976833</v>
      </c>
      <c r="AK58">
        <v>667.0708969696972</v>
      </c>
      <c r="AL58">
        <v>3.416603522809199</v>
      </c>
      <c r="AM58">
        <v>65.24509071788491</v>
      </c>
      <c r="AN58">
        <f>(AP58 - AO58 + DY58*1E3/(8.314*(EA58+273.15)) * AR58/DX58 * AQ58) * DX58/(100*DL58) * 1000/(1000 - AP58)</f>
        <v>0</v>
      </c>
      <c r="AO58">
        <v>21.42345059216084</v>
      </c>
      <c r="AP58">
        <v>22.5655</v>
      </c>
      <c r="AQ58">
        <v>-3.239875389414452E-05</v>
      </c>
      <c r="AR58">
        <v>119.8657376750766</v>
      </c>
      <c r="AS58">
        <v>3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2.7</v>
      </c>
      <c r="DM58">
        <v>0.5</v>
      </c>
      <c r="DN58" t="s">
        <v>438</v>
      </c>
      <c r="DO58">
        <v>2</v>
      </c>
      <c r="DP58" t="b">
        <v>1</v>
      </c>
      <c r="DQ58">
        <v>1758987673.1</v>
      </c>
      <c r="DR58">
        <v>628.5894074074074</v>
      </c>
      <c r="DS58">
        <v>661.0737777777779</v>
      </c>
      <c r="DT58">
        <v>22.58515925925926</v>
      </c>
      <c r="DU58">
        <v>21.42259259259259</v>
      </c>
      <c r="DV58">
        <v>627.7600740740741</v>
      </c>
      <c r="DW58">
        <v>22.37292222222223</v>
      </c>
      <c r="DX58">
        <v>500.0291851851852</v>
      </c>
      <c r="DY58">
        <v>90.56441851851852</v>
      </c>
      <c r="DZ58">
        <v>0.05335616666666666</v>
      </c>
      <c r="EA58">
        <v>29.38064444444444</v>
      </c>
      <c r="EB58">
        <v>30.01047407407407</v>
      </c>
      <c r="EC58">
        <v>999.9000000000001</v>
      </c>
      <c r="ED58">
        <v>0</v>
      </c>
      <c r="EE58">
        <v>0</v>
      </c>
      <c r="EF58">
        <v>9994.175555555556</v>
      </c>
      <c r="EG58">
        <v>0</v>
      </c>
      <c r="EH58">
        <v>11.13199259259259</v>
      </c>
      <c r="EI58">
        <v>-32.48433333333332</v>
      </c>
      <c r="EJ58">
        <v>643.114074074074</v>
      </c>
      <c r="EK58">
        <v>675.5456666666666</v>
      </c>
      <c r="EL58">
        <v>1.16256962962963</v>
      </c>
      <c r="EM58">
        <v>661.0737777777779</v>
      </c>
      <c r="EN58">
        <v>21.42259259259259</v>
      </c>
      <c r="EO58">
        <v>2.045411481481481</v>
      </c>
      <c r="EP58">
        <v>1.940124814814815</v>
      </c>
      <c r="EQ58">
        <v>17.80032592592593</v>
      </c>
      <c r="ER58">
        <v>16.96396296296296</v>
      </c>
      <c r="ES58">
        <v>2000.012592592593</v>
      </c>
      <c r="ET58">
        <v>0.980007</v>
      </c>
      <c r="EU58">
        <v>0.0199928</v>
      </c>
      <c r="EV58">
        <v>0</v>
      </c>
      <c r="EW58">
        <v>278.8230740740741</v>
      </c>
      <c r="EX58">
        <v>5.000560000000001</v>
      </c>
      <c r="EY58">
        <v>5726.085925925926</v>
      </c>
      <c r="EZ58">
        <v>17295.02592592593</v>
      </c>
      <c r="FA58">
        <v>41.93699999999999</v>
      </c>
      <c r="FB58">
        <v>42.15255555555555</v>
      </c>
      <c r="FC58">
        <v>41.69166666666666</v>
      </c>
      <c r="FD58">
        <v>41.29822222222222</v>
      </c>
      <c r="FE58">
        <v>42.625</v>
      </c>
      <c r="FF58">
        <v>1955.122592592593</v>
      </c>
      <c r="FG58">
        <v>39.89000000000001</v>
      </c>
      <c r="FH58">
        <v>0</v>
      </c>
      <c r="FI58">
        <v>1758987689.4</v>
      </c>
      <c r="FJ58">
        <v>0</v>
      </c>
      <c r="FK58">
        <v>278.8838000000001</v>
      </c>
      <c r="FL58">
        <v>7.366923064767412</v>
      </c>
      <c r="FM58">
        <v>155.7007689784839</v>
      </c>
      <c r="FN58">
        <v>5726.464</v>
      </c>
      <c r="FO58">
        <v>15</v>
      </c>
      <c r="FP58">
        <v>0</v>
      </c>
      <c r="FQ58" t="s">
        <v>439</v>
      </c>
      <c r="FR58">
        <v>1747148579.5</v>
      </c>
      <c r="FS58">
        <v>1747148584.5</v>
      </c>
      <c r="FT58">
        <v>0</v>
      </c>
      <c r="FU58">
        <v>0.162</v>
      </c>
      <c r="FV58">
        <v>-0.001</v>
      </c>
      <c r="FW58">
        <v>0.139</v>
      </c>
      <c r="FX58">
        <v>0.058</v>
      </c>
      <c r="FY58">
        <v>420</v>
      </c>
      <c r="FZ58">
        <v>16</v>
      </c>
      <c r="GA58">
        <v>0.19</v>
      </c>
      <c r="GB58">
        <v>0.02</v>
      </c>
      <c r="GC58">
        <v>-32.43068536585366</v>
      </c>
      <c r="GD58">
        <v>-0.8263693379791025</v>
      </c>
      <c r="GE58">
        <v>0.09677408835057891</v>
      </c>
      <c r="GF58">
        <v>0</v>
      </c>
      <c r="GG58">
        <v>278.4174705882352</v>
      </c>
      <c r="GH58">
        <v>8.277647057088576</v>
      </c>
      <c r="GI58">
        <v>0.8396754707586596</v>
      </c>
      <c r="GJ58">
        <v>0</v>
      </c>
      <c r="GK58">
        <v>1.17201487804878</v>
      </c>
      <c r="GL58">
        <v>-0.1668071080139333</v>
      </c>
      <c r="GM58">
        <v>0.01648536292711771</v>
      </c>
      <c r="GN58">
        <v>0</v>
      </c>
      <c r="GO58">
        <v>0</v>
      </c>
      <c r="GP58">
        <v>3</v>
      </c>
      <c r="GQ58" t="s">
        <v>472</v>
      </c>
      <c r="GR58">
        <v>3.12743</v>
      </c>
      <c r="GS58">
        <v>2.73069</v>
      </c>
      <c r="GT58">
        <v>0.117843</v>
      </c>
      <c r="GU58">
        <v>0.122673</v>
      </c>
      <c r="GV58">
        <v>0.102443</v>
      </c>
      <c r="GW58">
        <v>0.0993354</v>
      </c>
      <c r="GX58">
        <v>26412.7</v>
      </c>
      <c r="GY58">
        <v>25503.6</v>
      </c>
      <c r="GZ58">
        <v>30484.6</v>
      </c>
      <c r="HA58">
        <v>29326.9</v>
      </c>
      <c r="HB58">
        <v>37766.5</v>
      </c>
      <c r="HC58">
        <v>34749.1</v>
      </c>
      <c r="HD58">
        <v>46636.7</v>
      </c>
      <c r="HE58">
        <v>43569.6</v>
      </c>
      <c r="HF58">
        <v>1.81635</v>
      </c>
      <c r="HG58">
        <v>1.8607</v>
      </c>
      <c r="HH58">
        <v>0.111729</v>
      </c>
      <c r="HI58">
        <v>0</v>
      </c>
      <c r="HJ58">
        <v>28.1859</v>
      </c>
      <c r="HK58">
        <v>999.9</v>
      </c>
      <c r="HL58">
        <v>53.7</v>
      </c>
      <c r="HM58">
        <v>30.1</v>
      </c>
      <c r="HN58">
        <v>25.4074</v>
      </c>
      <c r="HO58">
        <v>62.6245</v>
      </c>
      <c r="HP58">
        <v>16.6426</v>
      </c>
      <c r="HQ58">
        <v>1</v>
      </c>
      <c r="HR58">
        <v>0.188562</v>
      </c>
      <c r="HS58">
        <v>0.161152</v>
      </c>
      <c r="HT58">
        <v>20.2008</v>
      </c>
      <c r="HU58">
        <v>5.22657</v>
      </c>
      <c r="HV58">
        <v>11.974</v>
      </c>
      <c r="HW58">
        <v>4.97005</v>
      </c>
      <c r="HX58">
        <v>3.28955</v>
      </c>
      <c r="HY58">
        <v>9999</v>
      </c>
      <c r="HZ58">
        <v>9999</v>
      </c>
      <c r="IA58">
        <v>9999</v>
      </c>
      <c r="IB58">
        <v>22.3</v>
      </c>
      <c r="IC58">
        <v>4.97292</v>
      </c>
      <c r="ID58">
        <v>1.87727</v>
      </c>
      <c r="IE58">
        <v>1.87532</v>
      </c>
      <c r="IF58">
        <v>1.87815</v>
      </c>
      <c r="IG58">
        <v>1.87485</v>
      </c>
      <c r="IH58">
        <v>1.87848</v>
      </c>
      <c r="II58">
        <v>1.8756</v>
      </c>
      <c r="IJ58">
        <v>1.87669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0.86</v>
      </c>
      <c r="IY58">
        <v>0.2118</v>
      </c>
      <c r="IZ58">
        <v>0.000996156149449386</v>
      </c>
      <c r="JA58">
        <v>0.001508328056841608</v>
      </c>
      <c r="JB58">
        <v>-4.279944224615399E-07</v>
      </c>
      <c r="JC58">
        <v>2.026670128534865E-10</v>
      </c>
      <c r="JD58">
        <v>-0.04486732872085866</v>
      </c>
      <c r="JE58">
        <v>-0.001179386599836408</v>
      </c>
      <c r="JF58">
        <v>0.0006983580007418804</v>
      </c>
      <c r="JG58">
        <v>-5.900263066608664E-06</v>
      </c>
      <c r="JH58">
        <v>1</v>
      </c>
      <c r="JI58">
        <v>2117</v>
      </c>
      <c r="JJ58">
        <v>1</v>
      </c>
      <c r="JK58">
        <v>26</v>
      </c>
      <c r="JL58">
        <v>197318.4</v>
      </c>
      <c r="JM58">
        <v>197318.3</v>
      </c>
      <c r="JN58">
        <v>1.67725</v>
      </c>
      <c r="JO58">
        <v>2.54395</v>
      </c>
      <c r="JP58">
        <v>1.39893</v>
      </c>
      <c r="JQ58">
        <v>2.35229</v>
      </c>
      <c r="JR58">
        <v>1.44897</v>
      </c>
      <c r="JS58">
        <v>2.50244</v>
      </c>
      <c r="JT58">
        <v>36.9794</v>
      </c>
      <c r="JU58">
        <v>23.9649</v>
      </c>
      <c r="JV58">
        <v>18</v>
      </c>
      <c r="JW58">
        <v>477.941</v>
      </c>
      <c r="JX58">
        <v>476.235</v>
      </c>
      <c r="JY58">
        <v>27.4494</v>
      </c>
      <c r="JZ58">
        <v>29.6336</v>
      </c>
      <c r="KA58">
        <v>29.9999</v>
      </c>
      <c r="KB58">
        <v>29.3598</v>
      </c>
      <c r="KC58">
        <v>29.4273</v>
      </c>
      <c r="KD58">
        <v>33.6783</v>
      </c>
      <c r="KE58">
        <v>24.4586</v>
      </c>
      <c r="KF58">
        <v>100</v>
      </c>
      <c r="KG58">
        <v>27.4407</v>
      </c>
      <c r="KH58">
        <v>707.432</v>
      </c>
      <c r="KI58">
        <v>21.4122</v>
      </c>
      <c r="KJ58">
        <v>100.783</v>
      </c>
      <c r="KK58">
        <v>100.225</v>
      </c>
    </row>
    <row r="59" spans="1:297">
      <c r="A59">
        <v>43</v>
      </c>
      <c r="B59">
        <v>1758987685.6</v>
      </c>
      <c r="C59">
        <v>302</v>
      </c>
      <c r="D59" t="s">
        <v>529</v>
      </c>
      <c r="E59" t="s">
        <v>530</v>
      </c>
      <c r="F59">
        <v>5</v>
      </c>
      <c r="G59" t="s">
        <v>435</v>
      </c>
      <c r="H59" t="s">
        <v>436</v>
      </c>
      <c r="I59">
        <v>1758987677.814285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707.7686506572544</v>
      </c>
      <c r="AK59">
        <v>684.2575818181816</v>
      </c>
      <c r="AL59">
        <v>3.43875482656695</v>
      </c>
      <c r="AM59">
        <v>65.24509071788491</v>
      </c>
      <c r="AN59">
        <f>(AP59 - AO59 + DY59*1E3/(8.314*(EA59+273.15)) * AR59/DX59 * AQ59) * DX59/(100*DL59) * 1000/(1000 - AP59)</f>
        <v>0</v>
      </c>
      <c r="AO59">
        <v>21.42312842506798</v>
      </c>
      <c r="AP59">
        <v>22.54911696969696</v>
      </c>
      <c r="AQ59">
        <v>-3.687371696627107E-05</v>
      </c>
      <c r="AR59">
        <v>119.8657376750766</v>
      </c>
      <c r="AS59">
        <v>3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2.7</v>
      </c>
      <c r="DM59">
        <v>0.5</v>
      </c>
      <c r="DN59" t="s">
        <v>438</v>
      </c>
      <c r="DO59">
        <v>2</v>
      </c>
      <c r="DP59" t="b">
        <v>1</v>
      </c>
      <c r="DQ59">
        <v>1758987677.814285</v>
      </c>
      <c r="DR59">
        <v>644.3896428571428</v>
      </c>
      <c r="DS59">
        <v>676.9002142857142</v>
      </c>
      <c r="DT59">
        <v>22.57143214285714</v>
      </c>
      <c r="DU59">
        <v>21.42285</v>
      </c>
      <c r="DV59">
        <v>643.5411785714285</v>
      </c>
      <c r="DW59">
        <v>22.35947857142857</v>
      </c>
      <c r="DX59">
        <v>500.0092857142858</v>
      </c>
      <c r="DY59">
        <v>90.56526428571428</v>
      </c>
      <c r="DZ59">
        <v>0.05338799285714287</v>
      </c>
      <c r="EA59">
        <v>29.38163571428571</v>
      </c>
      <c r="EB59">
        <v>30.01035714285715</v>
      </c>
      <c r="EC59">
        <v>999.9000000000002</v>
      </c>
      <c r="ED59">
        <v>0</v>
      </c>
      <c r="EE59">
        <v>0</v>
      </c>
      <c r="EF59">
        <v>9979.022142857142</v>
      </c>
      <c r="EG59">
        <v>0</v>
      </c>
      <c r="EH59">
        <v>11.13248571428572</v>
      </c>
      <c r="EI59">
        <v>-32.51063928571428</v>
      </c>
      <c r="EJ59">
        <v>659.2700714285713</v>
      </c>
      <c r="EK59">
        <v>691.7187142857144</v>
      </c>
      <c r="EL59">
        <v>1.148584285714286</v>
      </c>
      <c r="EM59">
        <v>676.9002142857142</v>
      </c>
      <c r="EN59">
        <v>21.42285</v>
      </c>
      <c r="EO59">
        <v>2.0441875</v>
      </c>
      <c r="EP59">
        <v>1.940165357142857</v>
      </c>
      <c r="EQ59">
        <v>17.790825</v>
      </c>
      <c r="ER59">
        <v>16.96430357142857</v>
      </c>
      <c r="ES59">
        <v>2000.014642857143</v>
      </c>
      <c r="ET59">
        <v>0.980007</v>
      </c>
      <c r="EU59">
        <v>0.0199928</v>
      </c>
      <c r="EV59">
        <v>0</v>
      </c>
      <c r="EW59">
        <v>279.4426071428572</v>
      </c>
      <c r="EX59">
        <v>5.000560000000001</v>
      </c>
      <c r="EY59">
        <v>5738.207857142857</v>
      </c>
      <c r="EZ59">
        <v>17295.04642857143</v>
      </c>
      <c r="FA59">
        <v>41.93699999999999</v>
      </c>
      <c r="FB59">
        <v>42.14492857142857</v>
      </c>
      <c r="FC59">
        <v>41.68924999999998</v>
      </c>
      <c r="FD59">
        <v>41.281</v>
      </c>
      <c r="FE59">
        <v>42.625</v>
      </c>
      <c r="FF59">
        <v>1955.124642857143</v>
      </c>
      <c r="FG59">
        <v>39.89000000000001</v>
      </c>
      <c r="FH59">
        <v>0</v>
      </c>
      <c r="FI59">
        <v>1758987694.8</v>
      </c>
      <c r="FJ59">
        <v>0</v>
      </c>
      <c r="FK59">
        <v>279.5273461538462</v>
      </c>
      <c r="FL59">
        <v>6.90745299072022</v>
      </c>
      <c r="FM59">
        <v>149.9145300010462</v>
      </c>
      <c r="FN59">
        <v>5739.526153846153</v>
      </c>
      <c r="FO59">
        <v>15</v>
      </c>
      <c r="FP59">
        <v>0</v>
      </c>
      <c r="FQ59" t="s">
        <v>439</v>
      </c>
      <c r="FR59">
        <v>1747148579.5</v>
      </c>
      <c r="FS59">
        <v>1747148584.5</v>
      </c>
      <c r="FT59">
        <v>0</v>
      </c>
      <c r="FU59">
        <v>0.162</v>
      </c>
      <c r="FV59">
        <v>-0.001</v>
      </c>
      <c r="FW59">
        <v>0.139</v>
      </c>
      <c r="FX59">
        <v>0.058</v>
      </c>
      <c r="FY59">
        <v>420</v>
      </c>
      <c r="FZ59">
        <v>16</v>
      </c>
      <c r="GA59">
        <v>0.19</v>
      </c>
      <c r="GB59">
        <v>0.02</v>
      </c>
      <c r="GC59">
        <v>-32.4903775</v>
      </c>
      <c r="GD59">
        <v>-0.2785654784239848</v>
      </c>
      <c r="GE59">
        <v>0.06045389353672741</v>
      </c>
      <c r="GF59">
        <v>1</v>
      </c>
      <c r="GG59">
        <v>279.1632647058823</v>
      </c>
      <c r="GH59">
        <v>7.475248284425852</v>
      </c>
      <c r="GI59">
        <v>0.7566997348713217</v>
      </c>
      <c r="GJ59">
        <v>0</v>
      </c>
      <c r="GK59">
        <v>1.15582225</v>
      </c>
      <c r="GL59">
        <v>-0.1785403001876183</v>
      </c>
      <c r="GM59">
        <v>0.0171997007949993</v>
      </c>
      <c r="GN59">
        <v>0</v>
      </c>
      <c r="GO59">
        <v>1</v>
      </c>
      <c r="GP59">
        <v>3</v>
      </c>
      <c r="GQ59" t="s">
        <v>451</v>
      </c>
      <c r="GR59">
        <v>3.12725</v>
      </c>
      <c r="GS59">
        <v>2.73138</v>
      </c>
      <c r="GT59">
        <v>0.119924</v>
      </c>
      <c r="GU59">
        <v>0.124702</v>
      </c>
      <c r="GV59">
        <v>0.102395</v>
      </c>
      <c r="GW59">
        <v>0.09934270000000001</v>
      </c>
      <c r="GX59">
        <v>26350.8</v>
      </c>
      <c r="GY59">
        <v>25444</v>
      </c>
      <c r="GZ59">
        <v>30485</v>
      </c>
      <c r="HA59">
        <v>29326.2</v>
      </c>
      <c r="HB59">
        <v>37769.1</v>
      </c>
      <c r="HC59">
        <v>34748.3</v>
      </c>
      <c r="HD59">
        <v>46637.2</v>
      </c>
      <c r="HE59">
        <v>43568.8</v>
      </c>
      <c r="HF59">
        <v>1.81595</v>
      </c>
      <c r="HG59">
        <v>1.8611</v>
      </c>
      <c r="HH59">
        <v>0.11158</v>
      </c>
      <c r="HI59">
        <v>0</v>
      </c>
      <c r="HJ59">
        <v>28.1889</v>
      </c>
      <c r="HK59">
        <v>999.9</v>
      </c>
      <c r="HL59">
        <v>53.7</v>
      </c>
      <c r="HM59">
        <v>30.1</v>
      </c>
      <c r="HN59">
        <v>25.4053</v>
      </c>
      <c r="HO59">
        <v>63.2645</v>
      </c>
      <c r="HP59">
        <v>16.4623</v>
      </c>
      <c r="HQ59">
        <v>1</v>
      </c>
      <c r="HR59">
        <v>0.188498</v>
      </c>
      <c r="HS59">
        <v>0.151972</v>
      </c>
      <c r="HT59">
        <v>20.2008</v>
      </c>
      <c r="HU59">
        <v>5.22747</v>
      </c>
      <c r="HV59">
        <v>11.974</v>
      </c>
      <c r="HW59">
        <v>4.9703</v>
      </c>
      <c r="HX59">
        <v>3.2897</v>
      </c>
      <c r="HY59">
        <v>9999</v>
      </c>
      <c r="HZ59">
        <v>9999</v>
      </c>
      <c r="IA59">
        <v>9999</v>
      </c>
      <c r="IB59">
        <v>22.3</v>
      </c>
      <c r="IC59">
        <v>4.97295</v>
      </c>
      <c r="ID59">
        <v>1.87724</v>
      </c>
      <c r="IE59">
        <v>1.87532</v>
      </c>
      <c r="IF59">
        <v>1.87814</v>
      </c>
      <c r="IG59">
        <v>1.87485</v>
      </c>
      <c r="IH59">
        <v>1.87847</v>
      </c>
      <c r="II59">
        <v>1.87556</v>
      </c>
      <c r="IJ59">
        <v>1.87668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0.88</v>
      </c>
      <c r="IY59">
        <v>0.2115</v>
      </c>
      <c r="IZ59">
        <v>0.000996156149449386</v>
      </c>
      <c r="JA59">
        <v>0.001508328056841608</v>
      </c>
      <c r="JB59">
        <v>-4.279944224615399E-07</v>
      </c>
      <c r="JC59">
        <v>2.026670128534865E-10</v>
      </c>
      <c r="JD59">
        <v>-0.04486732872085866</v>
      </c>
      <c r="JE59">
        <v>-0.001179386599836408</v>
      </c>
      <c r="JF59">
        <v>0.0006983580007418804</v>
      </c>
      <c r="JG59">
        <v>-5.900263066608664E-06</v>
      </c>
      <c r="JH59">
        <v>1</v>
      </c>
      <c r="JI59">
        <v>2117</v>
      </c>
      <c r="JJ59">
        <v>1</v>
      </c>
      <c r="JK59">
        <v>26</v>
      </c>
      <c r="JL59">
        <v>197318.4</v>
      </c>
      <c r="JM59">
        <v>197318.4</v>
      </c>
      <c r="JN59">
        <v>1.71021</v>
      </c>
      <c r="JO59">
        <v>2.53784</v>
      </c>
      <c r="JP59">
        <v>1.39893</v>
      </c>
      <c r="JQ59">
        <v>2.35229</v>
      </c>
      <c r="JR59">
        <v>1.44897</v>
      </c>
      <c r="JS59">
        <v>2.60132</v>
      </c>
      <c r="JT59">
        <v>36.9794</v>
      </c>
      <c r="JU59">
        <v>23.9649</v>
      </c>
      <c r="JV59">
        <v>18</v>
      </c>
      <c r="JW59">
        <v>477.705</v>
      </c>
      <c r="JX59">
        <v>476.48</v>
      </c>
      <c r="JY59">
        <v>27.4367</v>
      </c>
      <c r="JZ59">
        <v>29.6308</v>
      </c>
      <c r="KA59">
        <v>30</v>
      </c>
      <c r="KB59">
        <v>29.3572</v>
      </c>
      <c r="KC59">
        <v>29.4248</v>
      </c>
      <c r="KD59">
        <v>34.3606</v>
      </c>
      <c r="KE59">
        <v>24.4586</v>
      </c>
      <c r="KF59">
        <v>100</v>
      </c>
      <c r="KG59">
        <v>27.4336</v>
      </c>
      <c r="KH59">
        <v>727.468</v>
      </c>
      <c r="KI59">
        <v>21.4387</v>
      </c>
      <c r="KJ59">
        <v>100.785</v>
      </c>
      <c r="KK59">
        <v>100.223</v>
      </c>
    </row>
    <row r="60" spans="1:297">
      <c r="A60">
        <v>44</v>
      </c>
      <c r="B60">
        <v>1758987690.6</v>
      </c>
      <c r="C60">
        <v>307</v>
      </c>
      <c r="D60" t="s">
        <v>531</v>
      </c>
      <c r="E60" t="s">
        <v>532</v>
      </c>
      <c r="F60">
        <v>5</v>
      </c>
      <c r="G60" t="s">
        <v>435</v>
      </c>
      <c r="H60" t="s">
        <v>436</v>
      </c>
      <c r="I60">
        <v>1758987683.1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724.7761616238414</v>
      </c>
      <c r="AK60">
        <v>701.3151696969695</v>
      </c>
      <c r="AL60">
        <v>3.419791823578139</v>
      </c>
      <c r="AM60">
        <v>65.24509071788491</v>
      </c>
      <c r="AN60">
        <f>(AP60 - AO60 + DY60*1E3/(8.314*(EA60+273.15)) * AR60/DX60 * AQ60) * DX60/(100*DL60) * 1000/(1000 - AP60)</f>
        <v>0</v>
      </c>
      <c r="AO60">
        <v>21.42519784071072</v>
      </c>
      <c r="AP60">
        <v>22.53490848484848</v>
      </c>
      <c r="AQ60">
        <v>-3.333084274686704E-05</v>
      </c>
      <c r="AR60">
        <v>119.8657376750766</v>
      </c>
      <c r="AS60">
        <v>3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2.7</v>
      </c>
      <c r="DM60">
        <v>0.5</v>
      </c>
      <c r="DN60" t="s">
        <v>438</v>
      </c>
      <c r="DO60">
        <v>2</v>
      </c>
      <c r="DP60" t="b">
        <v>1</v>
      </c>
      <c r="DQ60">
        <v>1758987683.1</v>
      </c>
      <c r="DR60">
        <v>662.0870740740741</v>
      </c>
      <c r="DS60">
        <v>694.5919629629628</v>
      </c>
      <c r="DT60">
        <v>22.55554444444444</v>
      </c>
      <c r="DU60">
        <v>21.42351481481481</v>
      </c>
      <c r="DV60">
        <v>661.2172222222223</v>
      </c>
      <c r="DW60">
        <v>22.34392222222223</v>
      </c>
      <c r="DX60">
        <v>499.9912592592592</v>
      </c>
      <c r="DY60">
        <v>90.56707037037037</v>
      </c>
      <c r="DZ60">
        <v>0.05351557777777777</v>
      </c>
      <c r="EA60">
        <v>29.38137407407407</v>
      </c>
      <c r="EB60">
        <v>30.00880740740741</v>
      </c>
      <c r="EC60">
        <v>999.9000000000001</v>
      </c>
      <c r="ED60">
        <v>0</v>
      </c>
      <c r="EE60">
        <v>0</v>
      </c>
      <c r="EF60">
        <v>9975.673703703704</v>
      </c>
      <c r="EG60">
        <v>0</v>
      </c>
      <c r="EH60">
        <v>11.13601851851852</v>
      </c>
      <c r="EI60">
        <v>-32.505</v>
      </c>
      <c r="EJ60">
        <v>677.3651851851852</v>
      </c>
      <c r="EK60">
        <v>709.7983333333333</v>
      </c>
      <c r="EL60">
        <v>1.132025925925926</v>
      </c>
      <c r="EM60">
        <v>694.5919629629628</v>
      </c>
      <c r="EN60">
        <v>21.42351481481481</v>
      </c>
      <c r="EO60">
        <v>2.042788518518519</v>
      </c>
      <c r="EP60">
        <v>1.940265185185185</v>
      </c>
      <c r="EQ60">
        <v>17.77995555555555</v>
      </c>
      <c r="ER60">
        <v>16.96510740740741</v>
      </c>
      <c r="ES60">
        <v>2000.014444444445</v>
      </c>
      <c r="ET60">
        <v>0.980007</v>
      </c>
      <c r="EU60">
        <v>0.0199928</v>
      </c>
      <c r="EV60">
        <v>0</v>
      </c>
      <c r="EW60">
        <v>280.0846296296296</v>
      </c>
      <c r="EX60">
        <v>5.000560000000001</v>
      </c>
      <c r="EY60">
        <v>5751.461481481482</v>
      </c>
      <c r="EZ60">
        <v>17295.04444444444</v>
      </c>
      <c r="FA60">
        <v>41.93699999999999</v>
      </c>
      <c r="FB60">
        <v>42.13188888888889</v>
      </c>
      <c r="FC60">
        <v>41.68699999999999</v>
      </c>
      <c r="FD60">
        <v>41.26377777777777</v>
      </c>
      <c r="FE60">
        <v>42.625</v>
      </c>
      <c r="FF60">
        <v>1955.124444444445</v>
      </c>
      <c r="FG60">
        <v>39.89000000000001</v>
      </c>
      <c r="FH60">
        <v>0</v>
      </c>
      <c r="FI60">
        <v>1758987699.6</v>
      </c>
      <c r="FJ60">
        <v>0</v>
      </c>
      <c r="FK60">
        <v>280.0801538461538</v>
      </c>
      <c r="FL60">
        <v>6.278427347210986</v>
      </c>
      <c r="FM60">
        <v>152.2892307538986</v>
      </c>
      <c r="FN60">
        <v>5751.539230769232</v>
      </c>
      <c r="FO60">
        <v>15</v>
      </c>
      <c r="FP60">
        <v>0</v>
      </c>
      <c r="FQ60" t="s">
        <v>439</v>
      </c>
      <c r="FR60">
        <v>1747148579.5</v>
      </c>
      <c r="FS60">
        <v>1747148584.5</v>
      </c>
      <c r="FT60">
        <v>0</v>
      </c>
      <c r="FU60">
        <v>0.162</v>
      </c>
      <c r="FV60">
        <v>-0.001</v>
      </c>
      <c r="FW60">
        <v>0.139</v>
      </c>
      <c r="FX60">
        <v>0.058</v>
      </c>
      <c r="FY60">
        <v>420</v>
      </c>
      <c r="FZ60">
        <v>16</v>
      </c>
      <c r="GA60">
        <v>0.19</v>
      </c>
      <c r="GB60">
        <v>0.02</v>
      </c>
      <c r="GC60">
        <v>-32.5050425</v>
      </c>
      <c r="GD60">
        <v>0.0671133208255604</v>
      </c>
      <c r="GE60">
        <v>0.04710639493476446</v>
      </c>
      <c r="GF60">
        <v>1</v>
      </c>
      <c r="GG60">
        <v>279.5907941176471</v>
      </c>
      <c r="GH60">
        <v>7.369304810756561</v>
      </c>
      <c r="GI60">
        <v>0.7510886913796135</v>
      </c>
      <c r="GJ60">
        <v>0</v>
      </c>
      <c r="GK60">
        <v>1.14378825</v>
      </c>
      <c r="GL60">
        <v>-0.1851439024390254</v>
      </c>
      <c r="GM60">
        <v>0.01782828004709091</v>
      </c>
      <c r="GN60">
        <v>0</v>
      </c>
      <c r="GO60">
        <v>1</v>
      </c>
      <c r="GP60">
        <v>3</v>
      </c>
      <c r="GQ60" t="s">
        <v>451</v>
      </c>
      <c r="GR60">
        <v>3.12724</v>
      </c>
      <c r="GS60">
        <v>2.73128</v>
      </c>
      <c r="GT60">
        <v>0.121962</v>
      </c>
      <c r="GU60">
        <v>0.12673</v>
      </c>
      <c r="GV60">
        <v>0.102351</v>
      </c>
      <c r="GW60">
        <v>0.0993546</v>
      </c>
      <c r="GX60">
        <v>26290.2</v>
      </c>
      <c r="GY60">
        <v>25384.9</v>
      </c>
      <c r="GZ60">
        <v>30485.5</v>
      </c>
      <c r="HA60">
        <v>29326.1</v>
      </c>
      <c r="HB60">
        <v>37771.7</v>
      </c>
      <c r="HC60">
        <v>34748.1</v>
      </c>
      <c r="HD60">
        <v>46638</v>
      </c>
      <c r="HE60">
        <v>43568.9</v>
      </c>
      <c r="HF60">
        <v>1.8161</v>
      </c>
      <c r="HG60">
        <v>1.86117</v>
      </c>
      <c r="HH60">
        <v>0.111967</v>
      </c>
      <c r="HI60">
        <v>0</v>
      </c>
      <c r="HJ60">
        <v>28.1913</v>
      </c>
      <c r="HK60">
        <v>999.9</v>
      </c>
      <c r="HL60">
        <v>53.7</v>
      </c>
      <c r="HM60">
        <v>30.1</v>
      </c>
      <c r="HN60">
        <v>25.4065</v>
      </c>
      <c r="HO60">
        <v>63.6945</v>
      </c>
      <c r="HP60">
        <v>16.7228</v>
      </c>
      <c r="HQ60">
        <v>1</v>
      </c>
      <c r="HR60">
        <v>0.18843</v>
      </c>
      <c r="HS60">
        <v>0.149782</v>
      </c>
      <c r="HT60">
        <v>20.2007</v>
      </c>
      <c r="HU60">
        <v>5.22702</v>
      </c>
      <c r="HV60">
        <v>11.974</v>
      </c>
      <c r="HW60">
        <v>4.96995</v>
      </c>
      <c r="HX60">
        <v>3.28965</v>
      </c>
      <c r="HY60">
        <v>9999</v>
      </c>
      <c r="HZ60">
        <v>9999</v>
      </c>
      <c r="IA60">
        <v>9999</v>
      </c>
      <c r="IB60">
        <v>22.3</v>
      </c>
      <c r="IC60">
        <v>4.97294</v>
      </c>
      <c r="ID60">
        <v>1.87728</v>
      </c>
      <c r="IE60">
        <v>1.87534</v>
      </c>
      <c r="IF60">
        <v>1.87818</v>
      </c>
      <c r="IG60">
        <v>1.87485</v>
      </c>
      <c r="IH60">
        <v>1.87848</v>
      </c>
      <c r="II60">
        <v>1.8756</v>
      </c>
      <c r="IJ60">
        <v>1.87669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0.9</v>
      </c>
      <c r="IY60">
        <v>0.2112</v>
      </c>
      <c r="IZ60">
        <v>0.000996156149449386</v>
      </c>
      <c r="JA60">
        <v>0.001508328056841608</v>
      </c>
      <c r="JB60">
        <v>-4.279944224615399E-07</v>
      </c>
      <c r="JC60">
        <v>2.026670128534865E-10</v>
      </c>
      <c r="JD60">
        <v>-0.04486732872085866</v>
      </c>
      <c r="JE60">
        <v>-0.001179386599836408</v>
      </c>
      <c r="JF60">
        <v>0.0006983580007418804</v>
      </c>
      <c r="JG60">
        <v>-5.900263066608664E-06</v>
      </c>
      <c r="JH60">
        <v>1</v>
      </c>
      <c r="JI60">
        <v>2117</v>
      </c>
      <c r="JJ60">
        <v>1</v>
      </c>
      <c r="JK60">
        <v>26</v>
      </c>
      <c r="JL60">
        <v>197318.5</v>
      </c>
      <c r="JM60">
        <v>197318.4</v>
      </c>
      <c r="JN60">
        <v>1.74072</v>
      </c>
      <c r="JO60">
        <v>2.53662</v>
      </c>
      <c r="JP60">
        <v>1.39893</v>
      </c>
      <c r="JQ60">
        <v>2.35107</v>
      </c>
      <c r="JR60">
        <v>1.44897</v>
      </c>
      <c r="JS60">
        <v>2.53418</v>
      </c>
      <c r="JT60">
        <v>36.9794</v>
      </c>
      <c r="JU60">
        <v>23.9737</v>
      </c>
      <c r="JV60">
        <v>18</v>
      </c>
      <c r="JW60">
        <v>477.771</v>
      </c>
      <c r="JX60">
        <v>476.51</v>
      </c>
      <c r="JY60">
        <v>27.4292</v>
      </c>
      <c r="JZ60">
        <v>29.6283</v>
      </c>
      <c r="KA60">
        <v>29.9999</v>
      </c>
      <c r="KB60">
        <v>29.3547</v>
      </c>
      <c r="KC60">
        <v>29.4223</v>
      </c>
      <c r="KD60">
        <v>34.9679</v>
      </c>
      <c r="KE60">
        <v>24.4586</v>
      </c>
      <c r="KF60">
        <v>100</v>
      </c>
      <c r="KG60">
        <v>27.4228</v>
      </c>
      <c r="KH60">
        <v>740.826</v>
      </c>
      <c r="KI60">
        <v>21.4666</v>
      </c>
      <c r="KJ60">
        <v>100.786</v>
      </c>
      <c r="KK60">
        <v>100.223</v>
      </c>
    </row>
    <row r="61" spans="1:297">
      <c r="A61">
        <v>45</v>
      </c>
      <c r="B61">
        <v>1758987695.6</v>
      </c>
      <c r="C61">
        <v>312</v>
      </c>
      <c r="D61" t="s">
        <v>533</v>
      </c>
      <c r="E61" t="s">
        <v>534</v>
      </c>
      <c r="F61">
        <v>5</v>
      </c>
      <c r="G61" t="s">
        <v>435</v>
      </c>
      <c r="H61" t="s">
        <v>436</v>
      </c>
      <c r="I61">
        <v>1758987687.814285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742.1467328681777</v>
      </c>
      <c r="AK61">
        <v>718.4525636363636</v>
      </c>
      <c r="AL61">
        <v>3.417419540214421</v>
      </c>
      <c r="AM61">
        <v>65.24509071788491</v>
      </c>
      <c r="AN61">
        <f>(AP61 - AO61 + DY61*1E3/(8.314*(EA61+273.15)) * AR61/DX61 * AQ61) * DX61/(100*DL61) * 1000/(1000 - AP61)</f>
        <v>0</v>
      </c>
      <c r="AO61">
        <v>21.42596157692028</v>
      </c>
      <c r="AP61">
        <v>22.51798909090909</v>
      </c>
      <c r="AQ61">
        <v>-3.75964719959049E-05</v>
      </c>
      <c r="AR61">
        <v>119.8657376750766</v>
      </c>
      <c r="AS61">
        <v>3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2.7</v>
      </c>
      <c r="DM61">
        <v>0.5</v>
      </c>
      <c r="DN61" t="s">
        <v>438</v>
      </c>
      <c r="DO61">
        <v>2</v>
      </c>
      <c r="DP61" t="b">
        <v>1</v>
      </c>
      <c r="DQ61">
        <v>1758987687.814285</v>
      </c>
      <c r="DR61">
        <v>677.8762857142857</v>
      </c>
      <c r="DS61">
        <v>710.4297142857141</v>
      </c>
      <c r="DT61">
        <v>22.54110357142857</v>
      </c>
      <c r="DU61">
        <v>21.42439642857143</v>
      </c>
      <c r="DV61">
        <v>676.9873928571429</v>
      </c>
      <c r="DW61">
        <v>22.32977857142857</v>
      </c>
      <c r="DX61">
        <v>499.9978928571428</v>
      </c>
      <c r="DY61">
        <v>90.5677142857143</v>
      </c>
      <c r="DZ61">
        <v>0.05354832142857143</v>
      </c>
      <c r="EA61">
        <v>29.38053214285714</v>
      </c>
      <c r="EB61">
        <v>30.01199285714286</v>
      </c>
      <c r="EC61">
        <v>999.9000000000002</v>
      </c>
      <c r="ED61">
        <v>0</v>
      </c>
      <c r="EE61">
        <v>0</v>
      </c>
      <c r="EF61">
        <v>9981.69357142857</v>
      </c>
      <c r="EG61">
        <v>0</v>
      </c>
      <c r="EH61">
        <v>11.14295357142857</v>
      </c>
      <c r="EI61">
        <v>-32.55357142857142</v>
      </c>
      <c r="EJ61">
        <v>693.5083928571428</v>
      </c>
      <c r="EK61">
        <v>725.9833928571428</v>
      </c>
      <c r="EL61">
        <v>1.116707142857143</v>
      </c>
      <c r="EM61">
        <v>710.4297142857141</v>
      </c>
      <c r="EN61">
        <v>21.42439642857143</v>
      </c>
      <c r="EO61">
        <v>2.041494642857143</v>
      </c>
      <c r="EP61">
        <v>1.940358928571428</v>
      </c>
      <c r="EQ61">
        <v>17.7699</v>
      </c>
      <c r="ER61">
        <v>16.96586428571428</v>
      </c>
      <c r="ES61">
        <v>2000.007142857143</v>
      </c>
      <c r="ET61">
        <v>0.9800068928571429</v>
      </c>
      <c r="EU61">
        <v>0.01999291071428572</v>
      </c>
      <c r="EV61">
        <v>0</v>
      </c>
      <c r="EW61">
        <v>280.6543571428571</v>
      </c>
      <c r="EX61">
        <v>5.000560000000001</v>
      </c>
      <c r="EY61">
        <v>5763.297857142857</v>
      </c>
      <c r="EZ61">
        <v>17294.97857142857</v>
      </c>
      <c r="FA61">
        <v>41.93699999999999</v>
      </c>
      <c r="FB61">
        <v>42.12942857142857</v>
      </c>
      <c r="FC61">
        <v>41.68699999999999</v>
      </c>
      <c r="FD61">
        <v>41.25664285714286</v>
      </c>
      <c r="FE61">
        <v>42.6205</v>
      </c>
      <c r="FF61">
        <v>1955.117142857143</v>
      </c>
      <c r="FG61">
        <v>39.89000000000001</v>
      </c>
      <c r="FH61">
        <v>0</v>
      </c>
      <c r="FI61">
        <v>1758987705</v>
      </c>
      <c r="FJ61">
        <v>0</v>
      </c>
      <c r="FK61">
        <v>280.7596</v>
      </c>
      <c r="FL61">
        <v>6.919153841520965</v>
      </c>
      <c r="FM61">
        <v>150.8299997833439</v>
      </c>
      <c r="FN61">
        <v>5765.903600000001</v>
      </c>
      <c r="FO61">
        <v>15</v>
      </c>
      <c r="FP61">
        <v>0</v>
      </c>
      <c r="FQ61" t="s">
        <v>439</v>
      </c>
      <c r="FR61">
        <v>1747148579.5</v>
      </c>
      <c r="FS61">
        <v>1747148584.5</v>
      </c>
      <c r="FT61">
        <v>0</v>
      </c>
      <c r="FU61">
        <v>0.162</v>
      </c>
      <c r="FV61">
        <v>-0.001</v>
      </c>
      <c r="FW61">
        <v>0.139</v>
      </c>
      <c r="FX61">
        <v>0.058</v>
      </c>
      <c r="FY61">
        <v>420</v>
      </c>
      <c r="FZ61">
        <v>16</v>
      </c>
      <c r="GA61">
        <v>0.19</v>
      </c>
      <c r="GB61">
        <v>0.02</v>
      </c>
      <c r="GC61">
        <v>-32.5389125</v>
      </c>
      <c r="GD61">
        <v>-0.4540131332080998</v>
      </c>
      <c r="GE61">
        <v>0.07756084446258986</v>
      </c>
      <c r="GF61">
        <v>1</v>
      </c>
      <c r="GG61">
        <v>280.224294117647</v>
      </c>
      <c r="GH61">
        <v>6.963544690428394</v>
      </c>
      <c r="GI61">
        <v>0.7115685874680556</v>
      </c>
      <c r="GJ61">
        <v>0</v>
      </c>
      <c r="GK61">
        <v>1.127675</v>
      </c>
      <c r="GL61">
        <v>-0.1936232645403386</v>
      </c>
      <c r="GM61">
        <v>0.01865973351899753</v>
      </c>
      <c r="GN61">
        <v>0</v>
      </c>
      <c r="GO61">
        <v>1</v>
      </c>
      <c r="GP61">
        <v>3</v>
      </c>
      <c r="GQ61" t="s">
        <v>451</v>
      </c>
      <c r="GR61">
        <v>3.12754</v>
      </c>
      <c r="GS61">
        <v>2.73109</v>
      </c>
      <c r="GT61">
        <v>0.123974</v>
      </c>
      <c r="GU61">
        <v>0.1287</v>
      </c>
      <c r="GV61">
        <v>0.102296</v>
      </c>
      <c r="GW61">
        <v>0.09935099999999999</v>
      </c>
      <c r="GX61">
        <v>26229.5</v>
      </c>
      <c r="GY61">
        <v>25328</v>
      </c>
      <c r="GZ61">
        <v>30485.1</v>
      </c>
      <c r="HA61">
        <v>29326.5</v>
      </c>
      <c r="HB61">
        <v>37773.7</v>
      </c>
      <c r="HC61">
        <v>34748.7</v>
      </c>
      <c r="HD61">
        <v>46637.4</v>
      </c>
      <c r="HE61">
        <v>43569.4</v>
      </c>
      <c r="HF61">
        <v>1.81632</v>
      </c>
      <c r="HG61">
        <v>1.86068</v>
      </c>
      <c r="HH61">
        <v>0.111893</v>
      </c>
      <c r="HI61">
        <v>0</v>
      </c>
      <c r="HJ61">
        <v>28.1942</v>
      </c>
      <c r="HK61">
        <v>999.9</v>
      </c>
      <c r="HL61">
        <v>53.7</v>
      </c>
      <c r="HM61">
        <v>30</v>
      </c>
      <c r="HN61">
        <v>25.2599</v>
      </c>
      <c r="HO61">
        <v>62.9545</v>
      </c>
      <c r="HP61">
        <v>16.4543</v>
      </c>
      <c r="HQ61">
        <v>1</v>
      </c>
      <c r="HR61">
        <v>0.188158</v>
      </c>
      <c r="HS61">
        <v>0.171653</v>
      </c>
      <c r="HT61">
        <v>20.2007</v>
      </c>
      <c r="HU61">
        <v>5.22717</v>
      </c>
      <c r="HV61">
        <v>11.974</v>
      </c>
      <c r="HW61">
        <v>4.97</v>
      </c>
      <c r="HX61">
        <v>3.2898</v>
      </c>
      <c r="HY61">
        <v>9999</v>
      </c>
      <c r="HZ61">
        <v>9999</v>
      </c>
      <c r="IA61">
        <v>9999</v>
      </c>
      <c r="IB61">
        <v>22.3</v>
      </c>
      <c r="IC61">
        <v>4.97294</v>
      </c>
      <c r="ID61">
        <v>1.87726</v>
      </c>
      <c r="IE61">
        <v>1.87532</v>
      </c>
      <c r="IF61">
        <v>1.87815</v>
      </c>
      <c r="IG61">
        <v>1.87485</v>
      </c>
      <c r="IH61">
        <v>1.87847</v>
      </c>
      <c r="II61">
        <v>1.87557</v>
      </c>
      <c r="IJ61">
        <v>1.87668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0.92</v>
      </c>
      <c r="IY61">
        <v>0.2108</v>
      </c>
      <c r="IZ61">
        <v>0.000996156149449386</v>
      </c>
      <c r="JA61">
        <v>0.001508328056841608</v>
      </c>
      <c r="JB61">
        <v>-4.279944224615399E-07</v>
      </c>
      <c r="JC61">
        <v>2.026670128534865E-10</v>
      </c>
      <c r="JD61">
        <v>-0.04486732872085866</v>
      </c>
      <c r="JE61">
        <v>-0.001179386599836408</v>
      </c>
      <c r="JF61">
        <v>0.0006983580007418804</v>
      </c>
      <c r="JG61">
        <v>-5.900263066608664E-06</v>
      </c>
      <c r="JH61">
        <v>1</v>
      </c>
      <c r="JI61">
        <v>2117</v>
      </c>
      <c r="JJ61">
        <v>1</v>
      </c>
      <c r="JK61">
        <v>26</v>
      </c>
      <c r="JL61">
        <v>197318.6</v>
      </c>
      <c r="JM61">
        <v>197318.5</v>
      </c>
      <c r="JN61">
        <v>1.77368</v>
      </c>
      <c r="JO61">
        <v>2.54395</v>
      </c>
      <c r="JP61">
        <v>1.39893</v>
      </c>
      <c r="JQ61">
        <v>2.35229</v>
      </c>
      <c r="JR61">
        <v>1.44897</v>
      </c>
      <c r="JS61">
        <v>2.60498</v>
      </c>
      <c r="JT61">
        <v>36.9794</v>
      </c>
      <c r="JU61">
        <v>23.9737</v>
      </c>
      <c r="JV61">
        <v>18</v>
      </c>
      <c r="JW61">
        <v>477.874</v>
      </c>
      <c r="JX61">
        <v>476.159</v>
      </c>
      <c r="JY61">
        <v>27.4192</v>
      </c>
      <c r="JZ61">
        <v>29.6257</v>
      </c>
      <c r="KA61">
        <v>29.9999</v>
      </c>
      <c r="KB61">
        <v>29.3515</v>
      </c>
      <c r="KC61">
        <v>29.4198</v>
      </c>
      <c r="KD61">
        <v>35.6371</v>
      </c>
      <c r="KE61">
        <v>24.4586</v>
      </c>
      <c r="KF61">
        <v>100</v>
      </c>
      <c r="KG61">
        <v>27.407</v>
      </c>
      <c r="KH61">
        <v>760.861</v>
      </c>
      <c r="KI61">
        <v>21.5035</v>
      </c>
      <c r="KJ61">
        <v>100.785</v>
      </c>
      <c r="KK61">
        <v>100.225</v>
      </c>
    </row>
    <row r="62" spans="1:297">
      <c r="A62">
        <v>46</v>
      </c>
      <c r="B62">
        <v>1758987700.6</v>
      </c>
      <c r="C62">
        <v>317</v>
      </c>
      <c r="D62" t="s">
        <v>535</v>
      </c>
      <c r="E62" t="s">
        <v>536</v>
      </c>
      <c r="F62">
        <v>5</v>
      </c>
      <c r="G62" t="s">
        <v>435</v>
      </c>
      <c r="H62" t="s">
        <v>436</v>
      </c>
      <c r="I62">
        <v>1758987693.1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759.116322865352</v>
      </c>
      <c r="AK62">
        <v>735.5937393939392</v>
      </c>
      <c r="AL62">
        <v>3.428849419920315</v>
      </c>
      <c r="AM62">
        <v>65.24509071788491</v>
      </c>
      <c r="AN62">
        <f>(AP62 - AO62 + DY62*1E3/(8.314*(EA62+273.15)) * AR62/DX62 * AQ62) * DX62/(100*DL62) * 1000/(1000 - AP62)</f>
        <v>0</v>
      </c>
      <c r="AO62">
        <v>21.4272535966143</v>
      </c>
      <c r="AP62">
        <v>22.5014593939394</v>
      </c>
      <c r="AQ62">
        <v>-4.036913823745548E-05</v>
      </c>
      <c r="AR62">
        <v>119.8657376750766</v>
      </c>
      <c r="AS62">
        <v>3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2.7</v>
      </c>
      <c r="DM62">
        <v>0.5</v>
      </c>
      <c r="DN62" t="s">
        <v>438</v>
      </c>
      <c r="DO62">
        <v>2</v>
      </c>
      <c r="DP62" t="b">
        <v>1</v>
      </c>
      <c r="DQ62">
        <v>1758987693.1</v>
      </c>
      <c r="DR62">
        <v>695.5702222222221</v>
      </c>
      <c r="DS62">
        <v>728.1311481481482</v>
      </c>
      <c r="DT62">
        <v>22.52463333333333</v>
      </c>
      <c r="DU62">
        <v>21.42596296296296</v>
      </c>
      <c r="DV62">
        <v>694.6600000000001</v>
      </c>
      <c r="DW62">
        <v>22.31365185185184</v>
      </c>
      <c r="DX62">
        <v>500.0058148148148</v>
      </c>
      <c r="DY62">
        <v>90.56742962962963</v>
      </c>
      <c r="DZ62">
        <v>0.05348600740740739</v>
      </c>
      <c r="EA62">
        <v>29.37828148148148</v>
      </c>
      <c r="EB62">
        <v>30.01620370370371</v>
      </c>
      <c r="EC62">
        <v>999.9000000000001</v>
      </c>
      <c r="ED62">
        <v>0</v>
      </c>
      <c r="EE62">
        <v>0</v>
      </c>
      <c r="EF62">
        <v>10000.69037037037</v>
      </c>
      <c r="EG62">
        <v>0</v>
      </c>
      <c r="EH62">
        <v>11.1431</v>
      </c>
      <c r="EI62">
        <v>-32.56100000000001</v>
      </c>
      <c r="EJ62">
        <v>711.5983333333332</v>
      </c>
      <c r="EK62">
        <v>744.0735925925926</v>
      </c>
      <c r="EL62">
        <v>1.09867037037037</v>
      </c>
      <c r="EM62">
        <v>728.1311481481482</v>
      </c>
      <c r="EN62">
        <v>21.42596296296296</v>
      </c>
      <c r="EO62">
        <v>2.039997037037037</v>
      </c>
      <c r="EP62">
        <v>1.940495185185185</v>
      </c>
      <c r="EQ62">
        <v>17.75825185185185</v>
      </c>
      <c r="ER62">
        <v>16.96696666666666</v>
      </c>
      <c r="ES62">
        <v>2000.005555555556</v>
      </c>
      <c r="ET62">
        <v>0.9800068888888889</v>
      </c>
      <c r="EU62">
        <v>0.01999291481481482</v>
      </c>
      <c r="EV62">
        <v>0</v>
      </c>
      <c r="EW62">
        <v>281.2762962962963</v>
      </c>
      <c r="EX62">
        <v>5.000560000000001</v>
      </c>
      <c r="EY62">
        <v>5776.215185185185</v>
      </c>
      <c r="EZ62">
        <v>17294.96296296296</v>
      </c>
      <c r="FA62">
        <v>41.93699999999999</v>
      </c>
      <c r="FB62">
        <v>42.125</v>
      </c>
      <c r="FC62">
        <v>41.68699999999999</v>
      </c>
      <c r="FD62">
        <v>41.25459259259259</v>
      </c>
      <c r="FE62">
        <v>42.60866666666666</v>
      </c>
      <c r="FF62">
        <v>1955.115555555556</v>
      </c>
      <c r="FG62">
        <v>39.89000000000001</v>
      </c>
      <c r="FH62">
        <v>0</v>
      </c>
      <c r="FI62">
        <v>1758987709.8</v>
      </c>
      <c r="FJ62">
        <v>0</v>
      </c>
      <c r="FK62">
        <v>281.33612</v>
      </c>
      <c r="FL62">
        <v>7.411153858775399</v>
      </c>
      <c r="FM62">
        <v>142.5592310190217</v>
      </c>
      <c r="FN62">
        <v>5777.515600000001</v>
      </c>
      <c r="FO62">
        <v>15</v>
      </c>
      <c r="FP62">
        <v>0</v>
      </c>
      <c r="FQ62" t="s">
        <v>439</v>
      </c>
      <c r="FR62">
        <v>1747148579.5</v>
      </c>
      <c r="FS62">
        <v>1747148584.5</v>
      </c>
      <c r="FT62">
        <v>0</v>
      </c>
      <c r="FU62">
        <v>0.162</v>
      </c>
      <c r="FV62">
        <v>-0.001</v>
      </c>
      <c r="FW62">
        <v>0.139</v>
      </c>
      <c r="FX62">
        <v>0.058</v>
      </c>
      <c r="FY62">
        <v>420</v>
      </c>
      <c r="FZ62">
        <v>16</v>
      </c>
      <c r="GA62">
        <v>0.19</v>
      </c>
      <c r="GB62">
        <v>0.02</v>
      </c>
      <c r="GC62">
        <v>-32.55403</v>
      </c>
      <c r="GD62">
        <v>-0.2108195121951559</v>
      </c>
      <c r="GE62">
        <v>0.07154952899914886</v>
      </c>
      <c r="GF62">
        <v>1</v>
      </c>
      <c r="GG62">
        <v>280.7985588235293</v>
      </c>
      <c r="GH62">
        <v>7.208601986329677</v>
      </c>
      <c r="GI62">
        <v>0.7426724078376172</v>
      </c>
      <c r="GJ62">
        <v>0</v>
      </c>
      <c r="GK62">
        <v>1.1114275</v>
      </c>
      <c r="GL62">
        <v>-0.2051230018761738</v>
      </c>
      <c r="GM62">
        <v>0.0197395307378367</v>
      </c>
      <c r="GN62">
        <v>0</v>
      </c>
      <c r="GO62">
        <v>1</v>
      </c>
      <c r="GP62">
        <v>3</v>
      </c>
      <c r="GQ62" t="s">
        <v>451</v>
      </c>
      <c r="GR62">
        <v>3.12734</v>
      </c>
      <c r="GS62">
        <v>2.73137</v>
      </c>
      <c r="GT62">
        <v>0.125971</v>
      </c>
      <c r="GU62">
        <v>0.130659</v>
      </c>
      <c r="GV62">
        <v>0.102246</v>
      </c>
      <c r="GW62">
        <v>0.0993564</v>
      </c>
      <c r="GX62">
        <v>26169.9</v>
      </c>
      <c r="GY62">
        <v>25271.6</v>
      </c>
      <c r="GZ62">
        <v>30485.2</v>
      </c>
      <c r="HA62">
        <v>29327.1</v>
      </c>
      <c r="HB62">
        <v>37776.1</v>
      </c>
      <c r="HC62">
        <v>34749.4</v>
      </c>
      <c r="HD62">
        <v>46637.5</v>
      </c>
      <c r="HE62">
        <v>43570.3</v>
      </c>
      <c r="HF62">
        <v>1.81603</v>
      </c>
      <c r="HG62">
        <v>1.86122</v>
      </c>
      <c r="HH62">
        <v>0.11123</v>
      </c>
      <c r="HI62">
        <v>0</v>
      </c>
      <c r="HJ62">
        <v>28.1966</v>
      </c>
      <c r="HK62">
        <v>999.9</v>
      </c>
      <c r="HL62">
        <v>53.7</v>
      </c>
      <c r="HM62">
        <v>30.1</v>
      </c>
      <c r="HN62">
        <v>25.4081</v>
      </c>
      <c r="HO62">
        <v>63.2045</v>
      </c>
      <c r="HP62">
        <v>16.6306</v>
      </c>
      <c r="HQ62">
        <v>1</v>
      </c>
      <c r="HR62">
        <v>0.187866</v>
      </c>
      <c r="HS62">
        <v>0.200125</v>
      </c>
      <c r="HT62">
        <v>20.2008</v>
      </c>
      <c r="HU62">
        <v>5.22627</v>
      </c>
      <c r="HV62">
        <v>11.974</v>
      </c>
      <c r="HW62">
        <v>4.9702</v>
      </c>
      <c r="HX62">
        <v>3.28965</v>
      </c>
      <c r="HY62">
        <v>9999</v>
      </c>
      <c r="HZ62">
        <v>9999</v>
      </c>
      <c r="IA62">
        <v>9999</v>
      </c>
      <c r="IB62">
        <v>22.3</v>
      </c>
      <c r="IC62">
        <v>4.97295</v>
      </c>
      <c r="ID62">
        <v>1.87725</v>
      </c>
      <c r="IE62">
        <v>1.87533</v>
      </c>
      <c r="IF62">
        <v>1.87816</v>
      </c>
      <c r="IG62">
        <v>1.87484</v>
      </c>
      <c r="IH62">
        <v>1.87845</v>
      </c>
      <c r="II62">
        <v>1.87556</v>
      </c>
      <c r="IJ62">
        <v>1.87671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0.9409999999999999</v>
      </c>
      <c r="IY62">
        <v>0.2105</v>
      </c>
      <c r="IZ62">
        <v>0.000996156149449386</v>
      </c>
      <c r="JA62">
        <v>0.001508328056841608</v>
      </c>
      <c r="JB62">
        <v>-4.279944224615399E-07</v>
      </c>
      <c r="JC62">
        <v>2.026670128534865E-10</v>
      </c>
      <c r="JD62">
        <v>-0.04486732872085866</v>
      </c>
      <c r="JE62">
        <v>-0.001179386599836408</v>
      </c>
      <c r="JF62">
        <v>0.0006983580007418804</v>
      </c>
      <c r="JG62">
        <v>-5.900263066608664E-06</v>
      </c>
      <c r="JH62">
        <v>1</v>
      </c>
      <c r="JI62">
        <v>2117</v>
      </c>
      <c r="JJ62">
        <v>1</v>
      </c>
      <c r="JK62">
        <v>26</v>
      </c>
      <c r="JL62">
        <v>197318.7</v>
      </c>
      <c r="JM62">
        <v>197318.6</v>
      </c>
      <c r="JN62">
        <v>1.80786</v>
      </c>
      <c r="JO62">
        <v>2.56714</v>
      </c>
      <c r="JP62">
        <v>1.39893</v>
      </c>
      <c r="JQ62">
        <v>2.35107</v>
      </c>
      <c r="JR62">
        <v>1.44897</v>
      </c>
      <c r="JS62">
        <v>2.55005</v>
      </c>
      <c r="JT62">
        <v>36.9794</v>
      </c>
      <c r="JU62">
        <v>23.9737</v>
      </c>
      <c r="JV62">
        <v>18</v>
      </c>
      <c r="JW62">
        <v>477.697</v>
      </c>
      <c r="JX62">
        <v>476.502</v>
      </c>
      <c r="JY62">
        <v>27.4047</v>
      </c>
      <c r="JZ62">
        <v>29.6232</v>
      </c>
      <c r="KA62">
        <v>30</v>
      </c>
      <c r="KB62">
        <v>29.3496</v>
      </c>
      <c r="KC62">
        <v>29.4172</v>
      </c>
      <c r="KD62">
        <v>36.2473</v>
      </c>
      <c r="KE62">
        <v>24.1882</v>
      </c>
      <c r="KF62">
        <v>100</v>
      </c>
      <c r="KG62">
        <v>27.3869</v>
      </c>
      <c r="KH62">
        <v>774.235</v>
      </c>
      <c r="KI62">
        <v>21.5464</v>
      </c>
      <c r="KJ62">
        <v>100.785</v>
      </c>
      <c r="KK62">
        <v>100.227</v>
      </c>
    </row>
    <row r="63" spans="1:297">
      <c r="A63">
        <v>47</v>
      </c>
      <c r="B63">
        <v>1758987705.6</v>
      </c>
      <c r="C63">
        <v>322</v>
      </c>
      <c r="D63" t="s">
        <v>537</v>
      </c>
      <c r="E63" t="s">
        <v>538</v>
      </c>
      <c r="F63">
        <v>5</v>
      </c>
      <c r="G63" t="s">
        <v>435</v>
      </c>
      <c r="H63" t="s">
        <v>436</v>
      </c>
      <c r="I63">
        <v>1758987697.814285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776.2178973579358</v>
      </c>
      <c r="AK63">
        <v>752.7011151515145</v>
      </c>
      <c r="AL63">
        <v>3.421652812331052</v>
      </c>
      <c r="AM63">
        <v>65.24509071788491</v>
      </c>
      <c r="AN63">
        <f>(AP63 - AO63 + DY63*1E3/(8.314*(EA63+273.15)) * AR63/DX63 * AQ63) * DX63/(100*DL63) * 1000/(1000 - AP63)</f>
        <v>0</v>
      </c>
      <c r="AO63">
        <v>21.43848056963402</v>
      </c>
      <c r="AP63">
        <v>22.4848</v>
      </c>
      <c r="AQ63">
        <v>-3.88365449543275E-05</v>
      </c>
      <c r="AR63">
        <v>119.8657376750766</v>
      </c>
      <c r="AS63">
        <v>3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2.7</v>
      </c>
      <c r="DM63">
        <v>0.5</v>
      </c>
      <c r="DN63" t="s">
        <v>438</v>
      </c>
      <c r="DO63">
        <v>2</v>
      </c>
      <c r="DP63" t="b">
        <v>1</v>
      </c>
      <c r="DQ63">
        <v>1758987697.814285</v>
      </c>
      <c r="DR63">
        <v>711.3689999999999</v>
      </c>
      <c r="DS63">
        <v>743.9446071428572</v>
      </c>
      <c r="DT63">
        <v>22.50936428571429</v>
      </c>
      <c r="DU63">
        <v>21.42921428571429</v>
      </c>
      <c r="DV63">
        <v>710.4397857142859</v>
      </c>
      <c r="DW63">
        <v>22.2987</v>
      </c>
      <c r="DX63">
        <v>500.0661071428572</v>
      </c>
      <c r="DY63">
        <v>90.56653571428571</v>
      </c>
      <c r="DZ63">
        <v>0.053372775</v>
      </c>
      <c r="EA63">
        <v>29.37654285714286</v>
      </c>
      <c r="EB63">
        <v>30.01731785714285</v>
      </c>
      <c r="EC63">
        <v>999.9000000000002</v>
      </c>
      <c r="ED63">
        <v>0</v>
      </c>
      <c r="EE63">
        <v>0</v>
      </c>
      <c r="EF63">
        <v>10008.5275</v>
      </c>
      <c r="EG63">
        <v>0</v>
      </c>
      <c r="EH63">
        <v>11.1431</v>
      </c>
      <c r="EI63">
        <v>-32.57558214285714</v>
      </c>
      <c r="EJ63">
        <v>727.7498571428571</v>
      </c>
      <c r="EK63">
        <v>760.2358214285714</v>
      </c>
      <c r="EL63">
        <v>1.080153214285714</v>
      </c>
      <c r="EM63">
        <v>743.9446071428572</v>
      </c>
      <c r="EN63">
        <v>21.42921428571429</v>
      </c>
      <c r="EO63">
        <v>2.038594642857143</v>
      </c>
      <c r="EP63">
        <v>1.940769285714286</v>
      </c>
      <c r="EQ63">
        <v>17.74733214285714</v>
      </c>
      <c r="ER63">
        <v>16.96920357142857</v>
      </c>
      <c r="ES63">
        <v>2000.000714285715</v>
      </c>
      <c r="ET63">
        <v>0.9800068928571429</v>
      </c>
      <c r="EU63">
        <v>0.01999291071428572</v>
      </c>
      <c r="EV63">
        <v>0</v>
      </c>
      <c r="EW63">
        <v>281.9080714285715</v>
      </c>
      <c r="EX63">
        <v>5.000560000000001</v>
      </c>
      <c r="EY63">
        <v>5787.329285714286</v>
      </c>
      <c r="EZ63">
        <v>17294.91785714286</v>
      </c>
      <c r="FA63">
        <v>41.93699999999999</v>
      </c>
      <c r="FB63">
        <v>42.125</v>
      </c>
      <c r="FC63">
        <v>41.68699999999999</v>
      </c>
      <c r="FD63">
        <v>41.25</v>
      </c>
      <c r="FE63">
        <v>42.59349999999998</v>
      </c>
      <c r="FF63">
        <v>1955.110714285715</v>
      </c>
      <c r="FG63">
        <v>39.89000000000001</v>
      </c>
      <c r="FH63">
        <v>0</v>
      </c>
      <c r="FI63">
        <v>1758987714.6</v>
      </c>
      <c r="FJ63">
        <v>0</v>
      </c>
      <c r="FK63">
        <v>281.98312</v>
      </c>
      <c r="FL63">
        <v>7.545769235194274</v>
      </c>
      <c r="FM63">
        <v>139.3138463845973</v>
      </c>
      <c r="FN63">
        <v>5788.847999999999</v>
      </c>
      <c r="FO63">
        <v>15</v>
      </c>
      <c r="FP63">
        <v>0</v>
      </c>
      <c r="FQ63" t="s">
        <v>439</v>
      </c>
      <c r="FR63">
        <v>1747148579.5</v>
      </c>
      <c r="FS63">
        <v>1747148584.5</v>
      </c>
      <c r="FT63">
        <v>0</v>
      </c>
      <c r="FU63">
        <v>0.162</v>
      </c>
      <c r="FV63">
        <v>-0.001</v>
      </c>
      <c r="FW63">
        <v>0.139</v>
      </c>
      <c r="FX63">
        <v>0.058</v>
      </c>
      <c r="FY63">
        <v>420</v>
      </c>
      <c r="FZ63">
        <v>16</v>
      </c>
      <c r="GA63">
        <v>0.19</v>
      </c>
      <c r="GB63">
        <v>0.02</v>
      </c>
      <c r="GC63">
        <v>-32.5507024390244</v>
      </c>
      <c r="GD63">
        <v>-0.05361951219512493</v>
      </c>
      <c r="GE63">
        <v>0.07351246945099127</v>
      </c>
      <c r="GF63">
        <v>1</v>
      </c>
      <c r="GG63">
        <v>281.464705882353</v>
      </c>
      <c r="GH63">
        <v>7.665485093426478</v>
      </c>
      <c r="GI63">
        <v>0.7919070626328274</v>
      </c>
      <c r="GJ63">
        <v>0</v>
      </c>
      <c r="GK63">
        <v>1.09242</v>
      </c>
      <c r="GL63">
        <v>-0.2226896864111507</v>
      </c>
      <c r="GM63">
        <v>0.02210290280020074</v>
      </c>
      <c r="GN63">
        <v>0</v>
      </c>
      <c r="GO63">
        <v>1</v>
      </c>
      <c r="GP63">
        <v>3</v>
      </c>
      <c r="GQ63" t="s">
        <v>451</v>
      </c>
      <c r="GR63">
        <v>3.12755</v>
      </c>
      <c r="GS63">
        <v>2.73075</v>
      </c>
      <c r="GT63">
        <v>0.127945</v>
      </c>
      <c r="GU63">
        <v>0.132623</v>
      </c>
      <c r="GV63">
        <v>0.102195</v>
      </c>
      <c r="GW63">
        <v>0.099437</v>
      </c>
      <c r="GX63">
        <v>26110.9</v>
      </c>
      <c r="GY63">
        <v>25214.6</v>
      </c>
      <c r="GZ63">
        <v>30485.4</v>
      </c>
      <c r="HA63">
        <v>29327.3</v>
      </c>
      <c r="HB63">
        <v>37778.6</v>
      </c>
      <c r="HC63">
        <v>34746.5</v>
      </c>
      <c r="HD63">
        <v>46637.8</v>
      </c>
      <c r="HE63">
        <v>43570.6</v>
      </c>
      <c r="HF63">
        <v>1.8163</v>
      </c>
      <c r="HG63">
        <v>1.86095</v>
      </c>
      <c r="HH63">
        <v>0.111915</v>
      </c>
      <c r="HI63">
        <v>0</v>
      </c>
      <c r="HJ63">
        <v>28.1966</v>
      </c>
      <c r="HK63">
        <v>999.9</v>
      </c>
      <c r="HL63">
        <v>53.7</v>
      </c>
      <c r="HM63">
        <v>30.1</v>
      </c>
      <c r="HN63">
        <v>25.4062</v>
      </c>
      <c r="HO63">
        <v>62.8845</v>
      </c>
      <c r="HP63">
        <v>16.3702</v>
      </c>
      <c r="HQ63">
        <v>1</v>
      </c>
      <c r="HR63">
        <v>0.187927</v>
      </c>
      <c r="HS63">
        <v>0.210632</v>
      </c>
      <c r="HT63">
        <v>20.201</v>
      </c>
      <c r="HU63">
        <v>5.22613</v>
      </c>
      <c r="HV63">
        <v>11.974</v>
      </c>
      <c r="HW63">
        <v>4.9702</v>
      </c>
      <c r="HX63">
        <v>3.28968</v>
      </c>
      <c r="HY63">
        <v>9999</v>
      </c>
      <c r="HZ63">
        <v>9999</v>
      </c>
      <c r="IA63">
        <v>9999</v>
      </c>
      <c r="IB63">
        <v>22.3</v>
      </c>
      <c r="IC63">
        <v>4.97295</v>
      </c>
      <c r="ID63">
        <v>1.87727</v>
      </c>
      <c r="IE63">
        <v>1.87531</v>
      </c>
      <c r="IF63">
        <v>1.87816</v>
      </c>
      <c r="IG63">
        <v>1.87484</v>
      </c>
      <c r="IH63">
        <v>1.87847</v>
      </c>
      <c r="II63">
        <v>1.87556</v>
      </c>
      <c r="IJ63">
        <v>1.87672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0.961</v>
      </c>
      <c r="IY63">
        <v>0.2101</v>
      </c>
      <c r="IZ63">
        <v>0.000996156149449386</v>
      </c>
      <c r="JA63">
        <v>0.001508328056841608</v>
      </c>
      <c r="JB63">
        <v>-4.279944224615399E-07</v>
      </c>
      <c r="JC63">
        <v>2.026670128534865E-10</v>
      </c>
      <c r="JD63">
        <v>-0.04486732872085866</v>
      </c>
      <c r="JE63">
        <v>-0.001179386599836408</v>
      </c>
      <c r="JF63">
        <v>0.0006983580007418804</v>
      </c>
      <c r="JG63">
        <v>-5.900263066608664E-06</v>
      </c>
      <c r="JH63">
        <v>1</v>
      </c>
      <c r="JI63">
        <v>2117</v>
      </c>
      <c r="JJ63">
        <v>1</v>
      </c>
      <c r="JK63">
        <v>26</v>
      </c>
      <c r="JL63">
        <v>197318.8</v>
      </c>
      <c r="JM63">
        <v>197318.7</v>
      </c>
      <c r="JN63">
        <v>1.83716</v>
      </c>
      <c r="JO63">
        <v>2.54517</v>
      </c>
      <c r="JP63">
        <v>1.39893</v>
      </c>
      <c r="JQ63">
        <v>2.35229</v>
      </c>
      <c r="JR63">
        <v>1.44897</v>
      </c>
      <c r="JS63">
        <v>2.58179</v>
      </c>
      <c r="JT63">
        <v>37.0032</v>
      </c>
      <c r="JU63">
        <v>23.9737</v>
      </c>
      <c r="JV63">
        <v>18</v>
      </c>
      <c r="JW63">
        <v>477.832</v>
      </c>
      <c r="JX63">
        <v>476.3</v>
      </c>
      <c r="JY63">
        <v>27.3842</v>
      </c>
      <c r="JZ63">
        <v>29.6206</v>
      </c>
      <c r="KA63">
        <v>30</v>
      </c>
      <c r="KB63">
        <v>29.3471</v>
      </c>
      <c r="KC63">
        <v>29.4147</v>
      </c>
      <c r="KD63">
        <v>36.9132</v>
      </c>
      <c r="KE63">
        <v>23.911</v>
      </c>
      <c r="KF63">
        <v>100</v>
      </c>
      <c r="KG63">
        <v>27.3731</v>
      </c>
      <c r="KH63">
        <v>794.271</v>
      </c>
      <c r="KI63">
        <v>21.5937</v>
      </c>
      <c r="KJ63">
        <v>100.786</v>
      </c>
      <c r="KK63">
        <v>100.227</v>
      </c>
    </row>
    <row r="64" spans="1:297">
      <c r="A64">
        <v>48</v>
      </c>
      <c r="B64">
        <v>1758987710.6</v>
      </c>
      <c r="C64">
        <v>327</v>
      </c>
      <c r="D64" t="s">
        <v>539</v>
      </c>
      <c r="E64" t="s">
        <v>540</v>
      </c>
      <c r="F64">
        <v>5</v>
      </c>
      <c r="G64" t="s">
        <v>435</v>
      </c>
      <c r="H64" t="s">
        <v>436</v>
      </c>
      <c r="I64">
        <v>1758987703.1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793.4875516859377</v>
      </c>
      <c r="AK64">
        <v>769.9603272727269</v>
      </c>
      <c r="AL64">
        <v>3.446628701111104</v>
      </c>
      <c r="AM64">
        <v>65.24509071788491</v>
      </c>
      <c r="AN64">
        <f>(AP64 - AO64 + DY64*1E3/(8.314*(EA64+273.15)) * AR64/DX64 * AQ64) * DX64/(100*DL64) * 1000/(1000 - AP64)</f>
        <v>0</v>
      </c>
      <c r="AO64">
        <v>21.50468080997438</v>
      </c>
      <c r="AP64">
        <v>22.48312181818182</v>
      </c>
      <c r="AQ64">
        <v>1.248878966419346E-05</v>
      </c>
      <c r="AR64">
        <v>119.8657376750766</v>
      </c>
      <c r="AS64">
        <v>3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2.7</v>
      </c>
      <c r="DM64">
        <v>0.5</v>
      </c>
      <c r="DN64" t="s">
        <v>438</v>
      </c>
      <c r="DO64">
        <v>2</v>
      </c>
      <c r="DP64" t="b">
        <v>1</v>
      </c>
      <c r="DQ64">
        <v>1758987703.1</v>
      </c>
      <c r="DR64">
        <v>729.1081481481481</v>
      </c>
      <c r="DS64">
        <v>761.6367037037037</v>
      </c>
      <c r="DT64">
        <v>22.49391481481481</v>
      </c>
      <c r="DU64">
        <v>21.44948148148148</v>
      </c>
      <c r="DV64">
        <v>728.1575555555554</v>
      </c>
      <c r="DW64">
        <v>22.28356666666667</v>
      </c>
      <c r="DX64">
        <v>500.0321851851852</v>
      </c>
      <c r="DY64">
        <v>90.56627777777776</v>
      </c>
      <c r="DZ64">
        <v>0.05335812592592593</v>
      </c>
      <c r="EA64">
        <v>29.37315925925926</v>
      </c>
      <c r="EB64">
        <v>30.0159037037037</v>
      </c>
      <c r="EC64">
        <v>999.9000000000001</v>
      </c>
      <c r="ED64">
        <v>0</v>
      </c>
      <c r="EE64">
        <v>0</v>
      </c>
      <c r="EF64">
        <v>9990.582222222221</v>
      </c>
      <c r="EG64">
        <v>0</v>
      </c>
      <c r="EH64">
        <v>11.1431</v>
      </c>
      <c r="EI64">
        <v>-32.5284962962963</v>
      </c>
      <c r="EJ64">
        <v>745.8858148148147</v>
      </c>
      <c r="EK64">
        <v>778.3318148148147</v>
      </c>
      <c r="EL64">
        <v>1.044437518518518</v>
      </c>
      <c r="EM64">
        <v>761.6367037037037</v>
      </c>
      <c r="EN64">
        <v>21.44948148148148</v>
      </c>
      <c r="EO64">
        <v>2.03719037037037</v>
      </c>
      <c r="EP64">
        <v>1.942599259259259</v>
      </c>
      <c r="EQ64">
        <v>17.73638888888889</v>
      </c>
      <c r="ER64">
        <v>16.98405925925926</v>
      </c>
      <c r="ES64">
        <v>2000.004444444445</v>
      </c>
      <c r="ET64">
        <v>0.980007</v>
      </c>
      <c r="EU64">
        <v>0.0199928</v>
      </c>
      <c r="EV64">
        <v>0</v>
      </c>
      <c r="EW64">
        <v>282.556925925926</v>
      </c>
      <c r="EX64">
        <v>5.000560000000001</v>
      </c>
      <c r="EY64">
        <v>5799.48</v>
      </c>
      <c r="EZ64">
        <v>17294.95925925926</v>
      </c>
      <c r="FA64">
        <v>41.93699999999999</v>
      </c>
      <c r="FB64">
        <v>42.125</v>
      </c>
      <c r="FC64">
        <v>41.68699999999999</v>
      </c>
      <c r="FD64">
        <v>41.25</v>
      </c>
      <c r="FE64">
        <v>42.58766666666666</v>
      </c>
      <c r="FF64">
        <v>1955.114444444445</v>
      </c>
      <c r="FG64">
        <v>39.89000000000001</v>
      </c>
      <c r="FH64">
        <v>0</v>
      </c>
      <c r="FI64">
        <v>1758987719.4</v>
      </c>
      <c r="FJ64">
        <v>0</v>
      </c>
      <c r="FK64">
        <v>282.54372</v>
      </c>
      <c r="FL64">
        <v>7.245076897849955</v>
      </c>
      <c r="FM64">
        <v>138.6538459491507</v>
      </c>
      <c r="FN64">
        <v>5799.845600000001</v>
      </c>
      <c r="FO64">
        <v>15</v>
      </c>
      <c r="FP64">
        <v>0</v>
      </c>
      <c r="FQ64" t="s">
        <v>439</v>
      </c>
      <c r="FR64">
        <v>1747148579.5</v>
      </c>
      <c r="FS64">
        <v>1747148584.5</v>
      </c>
      <c r="FT64">
        <v>0</v>
      </c>
      <c r="FU64">
        <v>0.162</v>
      </c>
      <c r="FV64">
        <v>-0.001</v>
      </c>
      <c r="FW64">
        <v>0.139</v>
      </c>
      <c r="FX64">
        <v>0.058</v>
      </c>
      <c r="FY64">
        <v>420</v>
      </c>
      <c r="FZ64">
        <v>16</v>
      </c>
      <c r="GA64">
        <v>0.19</v>
      </c>
      <c r="GB64">
        <v>0.02</v>
      </c>
      <c r="GC64">
        <v>-32.55819</v>
      </c>
      <c r="GD64">
        <v>0.4439527204503135</v>
      </c>
      <c r="GE64">
        <v>0.07406875792127234</v>
      </c>
      <c r="GF64">
        <v>1</v>
      </c>
      <c r="GG64">
        <v>282.1221764705882</v>
      </c>
      <c r="GH64">
        <v>7.527792206149701</v>
      </c>
      <c r="GI64">
        <v>0.777225664504214</v>
      </c>
      <c r="GJ64">
        <v>0</v>
      </c>
      <c r="GK64">
        <v>1.059645075</v>
      </c>
      <c r="GL64">
        <v>-0.396954405253284</v>
      </c>
      <c r="GM64">
        <v>0.04082308952626411</v>
      </c>
      <c r="GN64">
        <v>0</v>
      </c>
      <c r="GO64">
        <v>1</v>
      </c>
      <c r="GP64">
        <v>3</v>
      </c>
      <c r="GQ64" t="s">
        <v>451</v>
      </c>
      <c r="GR64">
        <v>3.12712</v>
      </c>
      <c r="GS64">
        <v>2.73127</v>
      </c>
      <c r="GT64">
        <v>0.129896</v>
      </c>
      <c r="GU64">
        <v>0.134517</v>
      </c>
      <c r="GV64">
        <v>0.102195</v>
      </c>
      <c r="GW64">
        <v>0.0997212</v>
      </c>
      <c r="GX64">
        <v>26052.7</v>
      </c>
      <c r="GY64">
        <v>25159.5</v>
      </c>
      <c r="GZ64">
        <v>30485.7</v>
      </c>
      <c r="HA64">
        <v>29327.2</v>
      </c>
      <c r="HB64">
        <v>37779</v>
      </c>
      <c r="HC64">
        <v>34735.5</v>
      </c>
      <c r="HD64">
        <v>46638.1</v>
      </c>
      <c r="HE64">
        <v>43570.4</v>
      </c>
      <c r="HF64">
        <v>1.81568</v>
      </c>
      <c r="HG64">
        <v>1.8619</v>
      </c>
      <c r="HH64">
        <v>0.111043</v>
      </c>
      <c r="HI64">
        <v>0</v>
      </c>
      <c r="HJ64">
        <v>28.1966</v>
      </c>
      <c r="HK64">
        <v>999.9</v>
      </c>
      <c r="HL64">
        <v>53.7</v>
      </c>
      <c r="HM64">
        <v>30.1</v>
      </c>
      <c r="HN64">
        <v>25.4048</v>
      </c>
      <c r="HO64">
        <v>62.5345</v>
      </c>
      <c r="HP64">
        <v>16.6186</v>
      </c>
      <c r="HQ64">
        <v>1</v>
      </c>
      <c r="HR64">
        <v>0.187835</v>
      </c>
      <c r="HS64">
        <v>0.220335</v>
      </c>
      <c r="HT64">
        <v>20.201</v>
      </c>
      <c r="HU64">
        <v>5.22627</v>
      </c>
      <c r="HV64">
        <v>11.974</v>
      </c>
      <c r="HW64">
        <v>4.9703</v>
      </c>
      <c r="HX64">
        <v>3.2898</v>
      </c>
      <c r="HY64">
        <v>9999</v>
      </c>
      <c r="HZ64">
        <v>9999</v>
      </c>
      <c r="IA64">
        <v>9999</v>
      </c>
      <c r="IB64">
        <v>22.3</v>
      </c>
      <c r="IC64">
        <v>4.97297</v>
      </c>
      <c r="ID64">
        <v>1.87728</v>
      </c>
      <c r="IE64">
        <v>1.87532</v>
      </c>
      <c r="IF64">
        <v>1.87815</v>
      </c>
      <c r="IG64">
        <v>1.87485</v>
      </c>
      <c r="IH64">
        <v>1.87847</v>
      </c>
      <c r="II64">
        <v>1.87554</v>
      </c>
      <c r="IJ64">
        <v>1.87672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0.981</v>
      </c>
      <c r="IY64">
        <v>0.2101</v>
      </c>
      <c r="IZ64">
        <v>0.000996156149449386</v>
      </c>
      <c r="JA64">
        <v>0.001508328056841608</v>
      </c>
      <c r="JB64">
        <v>-4.279944224615399E-07</v>
      </c>
      <c r="JC64">
        <v>2.026670128534865E-10</v>
      </c>
      <c r="JD64">
        <v>-0.04486732872085866</v>
      </c>
      <c r="JE64">
        <v>-0.001179386599836408</v>
      </c>
      <c r="JF64">
        <v>0.0006983580007418804</v>
      </c>
      <c r="JG64">
        <v>-5.900263066608664E-06</v>
      </c>
      <c r="JH64">
        <v>1</v>
      </c>
      <c r="JI64">
        <v>2117</v>
      </c>
      <c r="JJ64">
        <v>1</v>
      </c>
      <c r="JK64">
        <v>26</v>
      </c>
      <c r="JL64">
        <v>197318.9</v>
      </c>
      <c r="JM64">
        <v>197318.8</v>
      </c>
      <c r="JN64">
        <v>1.8689</v>
      </c>
      <c r="JO64">
        <v>2.54761</v>
      </c>
      <c r="JP64">
        <v>1.39893</v>
      </c>
      <c r="JQ64">
        <v>2.35229</v>
      </c>
      <c r="JR64">
        <v>1.44897</v>
      </c>
      <c r="JS64">
        <v>2.59033</v>
      </c>
      <c r="JT64">
        <v>36.9794</v>
      </c>
      <c r="JU64">
        <v>23.9737</v>
      </c>
      <c r="JV64">
        <v>18</v>
      </c>
      <c r="JW64">
        <v>477.469</v>
      </c>
      <c r="JX64">
        <v>476.91</v>
      </c>
      <c r="JY64">
        <v>27.3697</v>
      </c>
      <c r="JZ64">
        <v>29.6181</v>
      </c>
      <c r="KA64">
        <v>29.9999</v>
      </c>
      <c r="KB64">
        <v>29.3439</v>
      </c>
      <c r="KC64">
        <v>29.4123</v>
      </c>
      <c r="KD64">
        <v>37.4682</v>
      </c>
      <c r="KE64">
        <v>23.911</v>
      </c>
      <c r="KF64">
        <v>100</v>
      </c>
      <c r="KG64">
        <v>27.3577</v>
      </c>
      <c r="KH64">
        <v>807.638</v>
      </c>
      <c r="KI64">
        <v>21.6205</v>
      </c>
      <c r="KJ64">
        <v>100.787</v>
      </c>
      <c r="KK64">
        <v>100.227</v>
      </c>
    </row>
    <row r="65" spans="1:297">
      <c r="A65">
        <v>49</v>
      </c>
      <c r="B65">
        <v>1758987715.6</v>
      </c>
      <c r="C65">
        <v>332</v>
      </c>
      <c r="D65" t="s">
        <v>541</v>
      </c>
      <c r="E65" t="s">
        <v>542</v>
      </c>
      <c r="F65">
        <v>5</v>
      </c>
      <c r="G65" t="s">
        <v>435</v>
      </c>
      <c r="H65" t="s">
        <v>436</v>
      </c>
      <c r="I65">
        <v>1758987707.814285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810.0327245297184</v>
      </c>
      <c r="AK65">
        <v>786.7927212121211</v>
      </c>
      <c r="AL65">
        <v>3.358406484198876</v>
      </c>
      <c r="AM65">
        <v>65.24509071788491</v>
      </c>
      <c r="AN65">
        <f>(AP65 - AO65 + DY65*1E3/(8.314*(EA65+273.15)) * AR65/DX65 * AQ65) * DX65/(100*DL65) * 1000/(1000 - AP65)</f>
        <v>0</v>
      </c>
      <c r="AO65">
        <v>21.57529024393888</v>
      </c>
      <c r="AP65">
        <v>22.51144484848484</v>
      </c>
      <c r="AQ65">
        <v>0.0063890718102315</v>
      </c>
      <c r="AR65">
        <v>119.8657376750766</v>
      </c>
      <c r="AS65">
        <v>4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2.7</v>
      </c>
      <c r="DM65">
        <v>0.5</v>
      </c>
      <c r="DN65" t="s">
        <v>438</v>
      </c>
      <c r="DO65">
        <v>2</v>
      </c>
      <c r="DP65" t="b">
        <v>1</v>
      </c>
      <c r="DQ65">
        <v>1758987707.814285</v>
      </c>
      <c r="DR65">
        <v>744.8906071428572</v>
      </c>
      <c r="DS65">
        <v>777.2097857142857</v>
      </c>
      <c r="DT65">
        <v>22.491</v>
      </c>
      <c r="DU65">
        <v>21.49410714285714</v>
      </c>
      <c r="DV65">
        <v>743.9209285714287</v>
      </c>
      <c r="DW65">
        <v>22.28071428571428</v>
      </c>
      <c r="DX65">
        <v>500.0201785714286</v>
      </c>
      <c r="DY65">
        <v>90.56542142857141</v>
      </c>
      <c r="DZ65">
        <v>0.05346859285714285</v>
      </c>
      <c r="EA65">
        <v>29.36959642857143</v>
      </c>
      <c r="EB65">
        <v>30.01005</v>
      </c>
      <c r="EC65">
        <v>999.9000000000002</v>
      </c>
      <c r="ED65">
        <v>0</v>
      </c>
      <c r="EE65">
        <v>0</v>
      </c>
      <c r="EF65">
        <v>9982.945357142857</v>
      </c>
      <c r="EG65">
        <v>0</v>
      </c>
      <c r="EH65">
        <v>11.1431</v>
      </c>
      <c r="EI65">
        <v>-32.319125</v>
      </c>
      <c r="EJ65">
        <v>762.0293214285714</v>
      </c>
      <c r="EK65">
        <v>794.2829285714286</v>
      </c>
      <c r="EL65">
        <v>0.9968957142857143</v>
      </c>
      <c r="EM65">
        <v>777.2097857142857</v>
      </c>
      <c r="EN65">
        <v>21.49410714285714</v>
      </c>
      <c r="EO65">
        <v>2.036906428571428</v>
      </c>
      <c r="EP65">
        <v>1.946622142857143</v>
      </c>
      <c r="EQ65">
        <v>17.734175</v>
      </c>
      <c r="ER65">
        <v>17.01666428571428</v>
      </c>
      <c r="ES65">
        <v>2000.003571428572</v>
      </c>
      <c r="ET65">
        <v>0.980007</v>
      </c>
      <c r="EU65">
        <v>0.0199928</v>
      </c>
      <c r="EV65">
        <v>0</v>
      </c>
      <c r="EW65">
        <v>283.1628214285714</v>
      </c>
      <c r="EX65">
        <v>5.000560000000001</v>
      </c>
      <c r="EY65">
        <v>5810.191428571428</v>
      </c>
      <c r="EZ65">
        <v>17294.95</v>
      </c>
      <c r="FA65">
        <v>41.93257142857142</v>
      </c>
      <c r="FB65">
        <v>42.125</v>
      </c>
      <c r="FC65">
        <v>41.68699999999999</v>
      </c>
      <c r="FD65">
        <v>41.25</v>
      </c>
      <c r="FE65">
        <v>42.57774999999999</v>
      </c>
      <c r="FF65">
        <v>1955.113571428572</v>
      </c>
      <c r="FG65">
        <v>39.89000000000001</v>
      </c>
      <c r="FH65">
        <v>0</v>
      </c>
      <c r="FI65">
        <v>1758987724.8</v>
      </c>
      <c r="FJ65">
        <v>0</v>
      </c>
      <c r="FK65">
        <v>283.1850384615385</v>
      </c>
      <c r="FL65">
        <v>7.062529909478367</v>
      </c>
      <c r="FM65">
        <v>134.9377778596575</v>
      </c>
      <c r="FN65">
        <v>5811.417307692308</v>
      </c>
      <c r="FO65">
        <v>15</v>
      </c>
      <c r="FP65">
        <v>0</v>
      </c>
      <c r="FQ65" t="s">
        <v>439</v>
      </c>
      <c r="FR65">
        <v>1747148579.5</v>
      </c>
      <c r="FS65">
        <v>1747148584.5</v>
      </c>
      <c r="FT65">
        <v>0</v>
      </c>
      <c r="FU65">
        <v>0.162</v>
      </c>
      <c r="FV65">
        <v>-0.001</v>
      </c>
      <c r="FW65">
        <v>0.139</v>
      </c>
      <c r="FX65">
        <v>0.058</v>
      </c>
      <c r="FY65">
        <v>420</v>
      </c>
      <c r="FZ65">
        <v>16</v>
      </c>
      <c r="GA65">
        <v>0.19</v>
      </c>
      <c r="GB65">
        <v>0.02</v>
      </c>
      <c r="GC65">
        <v>-32.430845</v>
      </c>
      <c r="GD65">
        <v>1.659777861163313</v>
      </c>
      <c r="GE65">
        <v>0.2374774294011957</v>
      </c>
      <c r="GF65">
        <v>0</v>
      </c>
      <c r="GG65">
        <v>282.6605882352941</v>
      </c>
      <c r="GH65">
        <v>7.64803666532755</v>
      </c>
      <c r="GI65">
        <v>0.7841532007296345</v>
      </c>
      <c r="GJ65">
        <v>0</v>
      </c>
      <c r="GK65">
        <v>1.02564</v>
      </c>
      <c r="GL65">
        <v>-0.5897123076923099</v>
      </c>
      <c r="GM65">
        <v>0.05908029274724356</v>
      </c>
      <c r="GN65">
        <v>0</v>
      </c>
      <c r="GO65">
        <v>0</v>
      </c>
      <c r="GP65">
        <v>3</v>
      </c>
      <c r="GQ65" t="s">
        <v>472</v>
      </c>
      <c r="GR65">
        <v>3.12738</v>
      </c>
      <c r="GS65">
        <v>2.73117</v>
      </c>
      <c r="GT65">
        <v>0.131776</v>
      </c>
      <c r="GU65">
        <v>0.136281</v>
      </c>
      <c r="GV65">
        <v>0.102284</v>
      </c>
      <c r="GW65">
        <v>0.0998363</v>
      </c>
      <c r="GX65">
        <v>25996.5</v>
      </c>
      <c r="GY65">
        <v>25108.4</v>
      </c>
      <c r="GZ65">
        <v>30485.8</v>
      </c>
      <c r="HA65">
        <v>29327.4</v>
      </c>
      <c r="HB65">
        <v>37775.4</v>
      </c>
      <c r="HC65">
        <v>34731.3</v>
      </c>
      <c r="HD65">
        <v>46638.1</v>
      </c>
      <c r="HE65">
        <v>43570.7</v>
      </c>
      <c r="HF65">
        <v>1.81595</v>
      </c>
      <c r="HG65">
        <v>1.8616</v>
      </c>
      <c r="HH65">
        <v>0.110097</v>
      </c>
      <c r="HI65">
        <v>0</v>
      </c>
      <c r="HJ65">
        <v>28.1953</v>
      </c>
      <c r="HK65">
        <v>999.9</v>
      </c>
      <c r="HL65">
        <v>53.7</v>
      </c>
      <c r="HM65">
        <v>30.1</v>
      </c>
      <c r="HN65">
        <v>25.4092</v>
      </c>
      <c r="HO65">
        <v>62.8745</v>
      </c>
      <c r="HP65">
        <v>16.4263</v>
      </c>
      <c r="HQ65">
        <v>1</v>
      </c>
      <c r="HR65">
        <v>0.187779</v>
      </c>
      <c r="HS65">
        <v>0.205327</v>
      </c>
      <c r="HT65">
        <v>20.2009</v>
      </c>
      <c r="HU65">
        <v>5.22687</v>
      </c>
      <c r="HV65">
        <v>11.974</v>
      </c>
      <c r="HW65">
        <v>4.97025</v>
      </c>
      <c r="HX65">
        <v>3.2898</v>
      </c>
      <c r="HY65">
        <v>9999</v>
      </c>
      <c r="HZ65">
        <v>9999</v>
      </c>
      <c r="IA65">
        <v>9999</v>
      </c>
      <c r="IB65">
        <v>22.3</v>
      </c>
      <c r="IC65">
        <v>4.97295</v>
      </c>
      <c r="ID65">
        <v>1.87728</v>
      </c>
      <c r="IE65">
        <v>1.87533</v>
      </c>
      <c r="IF65">
        <v>1.87819</v>
      </c>
      <c r="IG65">
        <v>1.87485</v>
      </c>
      <c r="IH65">
        <v>1.87849</v>
      </c>
      <c r="II65">
        <v>1.8756</v>
      </c>
      <c r="IJ65">
        <v>1.87672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1.001</v>
      </c>
      <c r="IY65">
        <v>0.2107</v>
      </c>
      <c r="IZ65">
        <v>0.000996156149449386</v>
      </c>
      <c r="JA65">
        <v>0.001508328056841608</v>
      </c>
      <c r="JB65">
        <v>-4.279944224615399E-07</v>
      </c>
      <c r="JC65">
        <v>2.026670128534865E-10</v>
      </c>
      <c r="JD65">
        <v>-0.04486732872085866</v>
      </c>
      <c r="JE65">
        <v>-0.001179386599836408</v>
      </c>
      <c r="JF65">
        <v>0.0006983580007418804</v>
      </c>
      <c r="JG65">
        <v>-5.900263066608664E-06</v>
      </c>
      <c r="JH65">
        <v>1</v>
      </c>
      <c r="JI65">
        <v>2117</v>
      </c>
      <c r="JJ65">
        <v>1</v>
      </c>
      <c r="JK65">
        <v>26</v>
      </c>
      <c r="JL65">
        <v>197318.9</v>
      </c>
      <c r="JM65">
        <v>197318.9</v>
      </c>
      <c r="JN65">
        <v>1.89697</v>
      </c>
      <c r="JO65">
        <v>2.57324</v>
      </c>
      <c r="JP65">
        <v>1.39893</v>
      </c>
      <c r="JQ65">
        <v>2.35229</v>
      </c>
      <c r="JR65">
        <v>1.44897</v>
      </c>
      <c r="JS65">
        <v>2.48657</v>
      </c>
      <c r="JT65">
        <v>37.0032</v>
      </c>
      <c r="JU65">
        <v>23.9649</v>
      </c>
      <c r="JV65">
        <v>18</v>
      </c>
      <c r="JW65">
        <v>477.608</v>
      </c>
      <c r="JX65">
        <v>476.691</v>
      </c>
      <c r="JY65">
        <v>27.3535</v>
      </c>
      <c r="JZ65">
        <v>29.6155</v>
      </c>
      <c r="KA65">
        <v>29.9999</v>
      </c>
      <c r="KB65">
        <v>29.3421</v>
      </c>
      <c r="KC65">
        <v>29.4098</v>
      </c>
      <c r="KD65">
        <v>38.0529</v>
      </c>
      <c r="KE65">
        <v>23.911</v>
      </c>
      <c r="KF65">
        <v>100</v>
      </c>
      <c r="KG65">
        <v>27.3527</v>
      </c>
      <c r="KH65">
        <v>820.996</v>
      </c>
      <c r="KI65">
        <v>21.6271</v>
      </c>
      <c r="KJ65">
        <v>100.787</v>
      </c>
      <c r="KK65">
        <v>100.227</v>
      </c>
    </row>
    <row r="66" spans="1:297">
      <c r="A66">
        <v>50</v>
      </c>
      <c r="B66">
        <v>1758987720.6</v>
      </c>
      <c r="C66">
        <v>337</v>
      </c>
      <c r="D66" t="s">
        <v>543</v>
      </c>
      <c r="E66" t="s">
        <v>544</v>
      </c>
      <c r="F66">
        <v>5</v>
      </c>
      <c r="G66" t="s">
        <v>435</v>
      </c>
      <c r="H66" t="s">
        <v>436</v>
      </c>
      <c r="I66">
        <v>1758987713.1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826.3053516115924</v>
      </c>
      <c r="AK66">
        <v>803.4082545454544</v>
      </c>
      <c r="AL66">
        <v>3.316629302356338</v>
      </c>
      <c r="AM66">
        <v>65.24509071788491</v>
      </c>
      <c r="AN66">
        <f>(AP66 - AO66 + DY66*1E3/(8.314*(EA66+273.15)) * AR66/DX66 * AQ66) * DX66/(100*DL66) * 1000/(1000 - AP66)</f>
        <v>0</v>
      </c>
      <c r="AO66">
        <v>21.58190351559164</v>
      </c>
      <c r="AP66">
        <v>22.52521333333332</v>
      </c>
      <c r="AQ66">
        <v>0.0005885166877560357</v>
      </c>
      <c r="AR66">
        <v>119.8657376750766</v>
      </c>
      <c r="AS66">
        <v>3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2.7</v>
      </c>
      <c r="DM66">
        <v>0.5</v>
      </c>
      <c r="DN66" t="s">
        <v>438</v>
      </c>
      <c r="DO66">
        <v>2</v>
      </c>
      <c r="DP66" t="b">
        <v>1</v>
      </c>
      <c r="DQ66">
        <v>1758987713.1</v>
      </c>
      <c r="DR66">
        <v>762.433037037037</v>
      </c>
      <c r="DS66">
        <v>794.4519999999999</v>
      </c>
      <c r="DT66">
        <v>22.50041111111111</v>
      </c>
      <c r="DU66">
        <v>21.5454</v>
      </c>
      <c r="DV66">
        <v>761.4422222222222</v>
      </c>
      <c r="DW66">
        <v>22.28992962962963</v>
      </c>
      <c r="DX66">
        <v>499.9820370370371</v>
      </c>
      <c r="DY66">
        <v>90.56370740740742</v>
      </c>
      <c r="DZ66">
        <v>0.05340249629629629</v>
      </c>
      <c r="EA66">
        <v>29.36457407407407</v>
      </c>
      <c r="EB66">
        <v>30.0024962962963</v>
      </c>
      <c r="EC66">
        <v>999.9000000000001</v>
      </c>
      <c r="ED66">
        <v>0</v>
      </c>
      <c r="EE66">
        <v>0</v>
      </c>
      <c r="EF66">
        <v>9980.574814814816</v>
      </c>
      <c r="EG66">
        <v>0</v>
      </c>
      <c r="EH66">
        <v>11.1431</v>
      </c>
      <c r="EI66">
        <v>-32.01892962962962</v>
      </c>
      <c r="EJ66">
        <v>779.9830000000001</v>
      </c>
      <c r="EK66">
        <v>811.9462222222222</v>
      </c>
      <c r="EL66">
        <v>0.9550171851851853</v>
      </c>
      <c r="EM66">
        <v>794.4519999999999</v>
      </c>
      <c r="EN66">
        <v>21.5454</v>
      </c>
      <c r="EO66">
        <v>2.037719629629629</v>
      </c>
      <c r="EP66">
        <v>1.951230740740741</v>
      </c>
      <c r="EQ66">
        <v>17.74051481481482</v>
      </c>
      <c r="ER66">
        <v>17.05400370370371</v>
      </c>
      <c r="ES66">
        <v>2000.004814814815</v>
      </c>
      <c r="ET66">
        <v>0.980007</v>
      </c>
      <c r="EU66">
        <v>0.0199928</v>
      </c>
      <c r="EV66">
        <v>0</v>
      </c>
      <c r="EW66">
        <v>283.677962962963</v>
      </c>
      <c r="EX66">
        <v>5.000560000000001</v>
      </c>
      <c r="EY66">
        <v>5821.704074074074</v>
      </c>
      <c r="EZ66">
        <v>17294.95925925926</v>
      </c>
      <c r="FA66">
        <v>41.92781481481481</v>
      </c>
      <c r="FB66">
        <v>42.11799999999999</v>
      </c>
      <c r="FC66">
        <v>41.6824074074074</v>
      </c>
      <c r="FD66">
        <v>41.24533333333333</v>
      </c>
      <c r="FE66">
        <v>42.57366666666666</v>
      </c>
      <c r="FF66">
        <v>1955.114814814815</v>
      </c>
      <c r="FG66">
        <v>39.89000000000001</v>
      </c>
      <c r="FH66">
        <v>0</v>
      </c>
      <c r="FI66">
        <v>1758987729.6</v>
      </c>
      <c r="FJ66">
        <v>0</v>
      </c>
      <c r="FK66">
        <v>283.6880384615384</v>
      </c>
      <c r="FL66">
        <v>6.253094009730662</v>
      </c>
      <c r="FM66">
        <v>125.2345299251631</v>
      </c>
      <c r="FN66">
        <v>5821.779615384615</v>
      </c>
      <c r="FO66">
        <v>15</v>
      </c>
      <c r="FP66">
        <v>0</v>
      </c>
      <c r="FQ66" t="s">
        <v>439</v>
      </c>
      <c r="FR66">
        <v>1747148579.5</v>
      </c>
      <c r="FS66">
        <v>1747148584.5</v>
      </c>
      <c r="FT66">
        <v>0</v>
      </c>
      <c r="FU66">
        <v>0.162</v>
      </c>
      <c r="FV66">
        <v>-0.001</v>
      </c>
      <c r="FW66">
        <v>0.139</v>
      </c>
      <c r="FX66">
        <v>0.058</v>
      </c>
      <c r="FY66">
        <v>420</v>
      </c>
      <c r="FZ66">
        <v>16</v>
      </c>
      <c r="GA66">
        <v>0.19</v>
      </c>
      <c r="GB66">
        <v>0.02</v>
      </c>
      <c r="GC66">
        <v>-32.18368780487805</v>
      </c>
      <c r="GD66">
        <v>3.636353310104512</v>
      </c>
      <c r="GE66">
        <v>0.412814593825932</v>
      </c>
      <c r="GF66">
        <v>0</v>
      </c>
      <c r="GG66">
        <v>283.2906470588236</v>
      </c>
      <c r="GH66">
        <v>6.479847199405095</v>
      </c>
      <c r="GI66">
        <v>0.6718147452260238</v>
      </c>
      <c r="GJ66">
        <v>0</v>
      </c>
      <c r="GK66">
        <v>0.9876137804878049</v>
      </c>
      <c r="GL66">
        <v>-0.5221029407665491</v>
      </c>
      <c r="GM66">
        <v>0.05573117998930755</v>
      </c>
      <c r="GN66">
        <v>0</v>
      </c>
      <c r="GO66">
        <v>0</v>
      </c>
      <c r="GP66">
        <v>3</v>
      </c>
      <c r="GQ66" t="s">
        <v>472</v>
      </c>
      <c r="GR66">
        <v>3.12712</v>
      </c>
      <c r="GS66">
        <v>2.7312</v>
      </c>
      <c r="GT66">
        <v>0.133622</v>
      </c>
      <c r="GU66">
        <v>0.138148</v>
      </c>
      <c r="GV66">
        <v>0.102323</v>
      </c>
      <c r="GW66">
        <v>0.09985239999999999</v>
      </c>
      <c r="GX66">
        <v>25941.5</v>
      </c>
      <c r="GY66">
        <v>25053.9</v>
      </c>
      <c r="GZ66">
        <v>30486.2</v>
      </c>
      <c r="HA66">
        <v>29327.2</v>
      </c>
      <c r="HB66">
        <v>37774.3</v>
      </c>
      <c r="HC66">
        <v>34730.5</v>
      </c>
      <c r="HD66">
        <v>46638.7</v>
      </c>
      <c r="HE66">
        <v>43570.2</v>
      </c>
      <c r="HF66">
        <v>1.81565</v>
      </c>
      <c r="HG66">
        <v>1.8618</v>
      </c>
      <c r="HH66">
        <v>0.110731</v>
      </c>
      <c r="HI66">
        <v>0</v>
      </c>
      <c r="HJ66">
        <v>28.1942</v>
      </c>
      <c r="HK66">
        <v>999.9</v>
      </c>
      <c r="HL66">
        <v>53.7</v>
      </c>
      <c r="HM66">
        <v>30.1</v>
      </c>
      <c r="HN66">
        <v>25.4087</v>
      </c>
      <c r="HO66">
        <v>63.3944</v>
      </c>
      <c r="HP66">
        <v>16.6066</v>
      </c>
      <c r="HQ66">
        <v>1</v>
      </c>
      <c r="HR66">
        <v>0.187175</v>
      </c>
      <c r="HS66">
        <v>0.0542538</v>
      </c>
      <c r="HT66">
        <v>20.2009</v>
      </c>
      <c r="HU66">
        <v>5.22657</v>
      </c>
      <c r="HV66">
        <v>11.974</v>
      </c>
      <c r="HW66">
        <v>4.97005</v>
      </c>
      <c r="HX66">
        <v>3.28968</v>
      </c>
      <c r="HY66">
        <v>9999</v>
      </c>
      <c r="HZ66">
        <v>9999</v>
      </c>
      <c r="IA66">
        <v>9999</v>
      </c>
      <c r="IB66">
        <v>22.3</v>
      </c>
      <c r="IC66">
        <v>4.97297</v>
      </c>
      <c r="ID66">
        <v>1.87729</v>
      </c>
      <c r="IE66">
        <v>1.87531</v>
      </c>
      <c r="IF66">
        <v>1.87817</v>
      </c>
      <c r="IG66">
        <v>1.87485</v>
      </c>
      <c r="IH66">
        <v>1.87847</v>
      </c>
      <c r="II66">
        <v>1.87558</v>
      </c>
      <c r="IJ66">
        <v>1.87673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1.021</v>
      </c>
      <c r="IY66">
        <v>0.211</v>
      </c>
      <c r="IZ66">
        <v>0.000996156149449386</v>
      </c>
      <c r="JA66">
        <v>0.001508328056841608</v>
      </c>
      <c r="JB66">
        <v>-4.279944224615399E-07</v>
      </c>
      <c r="JC66">
        <v>2.026670128534865E-10</v>
      </c>
      <c r="JD66">
        <v>-0.04486732872085866</v>
      </c>
      <c r="JE66">
        <v>-0.001179386599836408</v>
      </c>
      <c r="JF66">
        <v>0.0006983580007418804</v>
      </c>
      <c r="JG66">
        <v>-5.900263066608664E-06</v>
      </c>
      <c r="JH66">
        <v>1</v>
      </c>
      <c r="JI66">
        <v>2117</v>
      </c>
      <c r="JJ66">
        <v>1</v>
      </c>
      <c r="JK66">
        <v>26</v>
      </c>
      <c r="JL66">
        <v>197319</v>
      </c>
      <c r="JM66">
        <v>197318.9</v>
      </c>
      <c r="JN66">
        <v>1.93115</v>
      </c>
      <c r="JO66">
        <v>2.55127</v>
      </c>
      <c r="JP66">
        <v>1.39893</v>
      </c>
      <c r="JQ66">
        <v>2.35107</v>
      </c>
      <c r="JR66">
        <v>1.44897</v>
      </c>
      <c r="JS66">
        <v>2.59644</v>
      </c>
      <c r="JT66">
        <v>36.9794</v>
      </c>
      <c r="JU66">
        <v>23.9737</v>
      </c>
      <c r="JV66">
        <v>18</v>
      </c>
      <c r="JW66">
        <v>477.427</v>
      </c>
      <c r="JX66">
        <v>476.803</v>
      </c>
      <c r="JY66">
        <v>27.3497</v>
      </c>
      <c r="JZ66">
        <v>29.613</v>
      </c>
      <c r="KA66">
        <v>29.9999</v>
      </c>
      <c r="KB66">
        <v>29.3395</v>
      </c>
      <c r="KC66">
        <v>29.4071</v>
      </c>
      <c r="KD66">
        <v>38.7098</v>
      </c>
      <c r="KE66">
        <v>23.911</v>
      </c>
      <c r="KF66">
        <v>100</v>
      </c>
      <c r="KG66">
        <v>27.4201</v>
      </c>
      <c r="KH66">
        <v>841.0309999999999</v>
      </c>
      <c r="KI66">
        <v>21.647</v>
      </c>
      <c r="KJ66">
        <v>100.788</v>
      </c>
      <c r="KK66">
        <v>100.227</v>
      </c>
    </row>
    <row r="67" spans="1:297">
      <c r="A67">
        <v>51</v>
      </c>
      <c r="B67">
        <v>1758987725.1</v>
      </c>
      <c r="C67">
        <v>341.5</v>
      </c>
      <c r="D67" t="s">
        <v>545</v>
      </c>
      <c r="E67" t="s">
        <v>546</v>
      </c>
      <c r="F67">
        <v>5</v>
      </c>
      <c r="G67" t="s">
        <v>435</v>
      </c>
      <c r="H67" t="s">
        <v>436</v>
      </c>
      <c r="I67">
        <v>1758987717.544444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841.6275462458899</v>
      </c>
      <c r="AK67">
        <v>818.4779515151514</v>
      </c>
      <c r="AL67">
        <v>3.350604547110132</v>
      </c>
      <c r="AM67">
        <v>65.24509071788491</v>
      </c>
      <c r="AN67">
        <f>(AP67 - AO67 + DY67*1E3/(8.314*(EA67+273.15)) * AR67/DX67 * AQ67) * DX67/(100*DL67) * 1000/(1000 - AP67)</f>
        <v>0</v>
      </c>
      <c r="AO67">
        <v>21.58528603514138</v>
      </c>
      <c r="AP67">
        <v>22.52576242424242</v>
      </c>
      <c r="AQ67">
        <v>-4.912943444104551E-05</v>
      </c>
      <c r="AR67">
        <v>119.8657376750766</v>
      </c>
      <c r="AS67">
        <v>3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2.7</v>
      </c>
      <c r="DM67">
        <v>0.5</v>
      </c>
      <c r="DN67" t="s">
        <v>438</v>
      </c>
      <c r="DO67">
        <v>2</v>
      </c>
      <c r="DP67" t="b">
        <v>1</v>
      </c>
      <c r="DQ67">
        <v>1758987717.544444</v>
      </c>
      <c r="DR67">
        <v>777.0134814814816</v>
      </c>
      <c r="DS67">
        <v>808.8724814814814</v>
      </c>
      <c r="DT67">
        <v>22.51383333333333</v>
      </c>
      <c r="DU67">
        <v>21.576</v>
      </c>
      <c r="DV67">
        <v>776.0050740740742</v>
      </c>
      <c r="DW67">
        <v>22.30307777777778</v>
      </c>
      <c r="DX67">
        <v>499.9948518518518</v>
      </c>
      <c r="DY67">
        <v>90.56279629629628</v>
      </c>
      <c r="DZ67">
        <v>0.0533204074074074</v>
      </c>
      <c r="EA67">
        <v>29.36056296296296</v>
      </c>
      <c r="EB67">
        <v>29.99775185185185</v>
      </c>
      <c r="EC67">
        <v>999.9000000000001</v>
      </c>
      <c r="ED67">
        <v>0</v>
      </c>
      <c r="EE67">
        <v>0</v>
      </c>
      <c r="EF67">
        <v>9999.953703703704</v>
      </c>
      <c r="EG67">
        <v>0</v>
      </c>
      <c r="EH67">
        <v>11.14008888888889</v>
      </c>
      <c r="EI67">
        <v>-31.85889259259259</v>
      </c>
      <c r="EJ67">
        <v>794.91</v>
      </c>
      <c r="EK67">
        <v>826.7096666666666</v>
      </c>
      <c r="EL67">
        <v>0.9378371851851852</v>
      </c>
      <c r="EM67">
        <v>808.8724814814814</v>
      </c>
      <c r="EN67">
        <v>21.576</v>
      </c>
      <c r="EO67">
        <v>2.038914444444444</v>
      </c>
      <c r="EP67">
        <v>1.953981851851852</v>
      </c>
      <c r="EQ67">
        <v>17.74981851851852</v>
      </c>
      <c r="ER67">
        <v>17.07627037037037</v>
      </c>
      <c r="ES67">
        <v>2000.003703703704</v>
      </c>
      <c r="ET67">
        <v>0.980007</v>
      </c>
      <c r="EU67">
        <v>0.0199928</v>
      </c>
      <c r="EV67">
        <v>0</v>
      </c>
      <c r="EW67">
        <v>284.1495555555555</v>
      </c>
      <c r="EX67">
        <v>5.000560000000001</v>
      </c>
      <c r="EY67">
        <v>5830.654814814815</v>
      </c>
      <c r="EZ67">
        <v>17294.93703703704</v>
      </c>
      <c r="FA67">
        <v>41.92322222222221</v>
      </c>
      <c r="FB67">
        <v>42.111</v>
      </c>
      <c r="FC67">
        <v>41.66862962962963</v>
      </c>
      <c r="FD67">
        <v>41.24533333333333</v>
      </c>
      <c r="FE67">
        <v>42.569</v>
      </c>
      <c r="FF67">
        <v>1955.113703703704</v>
      </c>
      <c r="FG67">
        <v>39.89000000000001</v>
      </c>
      <c r="FH67">
        <v>0</v>
      </c>
      <c r="FI67">
        <v>1758987733.8</v>
      </c>
      <c r="FJ67">
        <v>0</v>
      </c>
      <c r="FK67">
        <v>284.16952</v>
      </c>
      <c r="FL67">
        <v>5.090692308648348</v>
      </c>
      <c r="FM67">
        <v>115.5261540254729</v>
      </c>
      <c r="FN67">
        <v>5830.857999999999</v>
      </c>
      <c r="FO67">
        <v>15</v>
      </c>
      <c r="FP67">
        <v>0</v>
      </c>
      <c r="FQ67" t="s">
        <v>439</v>
      </c>
      <c r="FR67">
        <v>1747148579.5</v>
      </c>
      <c r="FS67">
        <v>1747148584.5</v>
      </c>
      <c r="FT67">
        <v>0</v>
      </c>
      <c r="FU67">
        <v>0.162</v>
      </c>
      <c r="FV67">
        <v>-0.001</v>
      </c>
      <c r="FW67">
        <v>0.139</v>
      </c>
      <c r="FX67">
        <v>0.058</v>
      </c>
      <c r="FY67">
        <v>420</v>
      </c>
      <c r="FZ67">
        <v>16</v>
      </c>
      <c r="GA67">
        <v>0.19</v>
      </c>
      <c r="GB67">
        <v>0.02</v>
      </c>
      <c r="GC67">
        <v>-32.07765121951219</v>
      </c>
      <c r="GD67">
        <v>3.02873101045288</v>
      </c>
      <c r="GE67">
        <v>0.3893286198134294</v>
      </c>
      <c r="GF67">
        <v>0</v>
      </c>
      <c r="GG67">
        <v>283.7344705882354</v>
      </c>
      <c r="GH67">
        <v>6.248739492285035</v>
      </c>
      <c r="GI67">
        <v>0.6450766135663545</v>
      </c>
      <c r="GJ67">
        <v>0</v>
      </c>
      <c r="GK67">
        <v>0.9629134146341461</v>
      </c>
      <c r="GL67">
        <v>-0.3122061114982579</v>
      </c>
      <c r="GM67">
        <v>0.04001315359397951</v>
      </c>
      <c r="GN67">
        <v>0</v>
      </c>
      <c r="GO67">
        <v>0</v>
      </c>
      <c r="GP67">
        <v>3</v>
      </c>
      <c r="GQ67" t="s">
        <v>472</v>
      </c>
      <c r="GR67">
        <v>3.1275</v>
      </c>
      <c r="GS67">
        <v>2.73103</v>
      </c>
      <c r="GT67">
        <v>0.135283</v>
      </c>
      <c r="GU67">
        <v>0.139807</v>
      </c>
      <c r="GV67">
        <v>0.102324</v>
      </c>
      <c r="GW67">
        <v>0.09986689999999999</v>
      </c>
      <c r="GX67">
        <v>25892</v>
      </c>
      <c r="GY67">
        <v>25005.6</v>
      </c>
      <c r="GZ67">
        <v>30486.4</v>
      </c>
      <c r="HA67">
        <v>29327.2</v>
      </c>
      <c r="HB67">
        <v>37774.7</v>
      </c>
      <c r="HC67">
        <v>34730.1</v>
      </c>
      <c r="HD67">
        <v>46639.1</v>
      </c>
      <c r="HE67">
        <v>43570.3</v>
      </c>
      <c r="HF67">
        <v>1.81625</v>
      </c>
      <c r="HG67">
        <v>1.86138</v>
      </c>
      <c r="HH67">
        <v>0.110582</v>
      </c>
      <c r="HI67">
        <v>0</v>
      </c>
      <c r="HJ67">
        <v>28.192</v>
      </c>
      <c r="HK67">
        <v>999.9</v>
      </c>
      <c r="HL67">
        <v>53.7</v>
      </c>
      <c r="HM67">
        <v>30.1</v>
      </c>
      <c r="HN67">
        <v>25.4098</v>
      </c>
      <c r="HO67">
        <v>63.3744</v>
      </c>
      <c r="HP67">
        <v>16.4263</v>
      </c>
      <c r="HQ67">
        <v>1</v>
      </c>
      <c r="HR67">
        <v>0.186598</v>
      </c>
      <c r="HS67">
        <v>-0.0359504</v>
      </c>
      <c r="HT67">
        <v>20.2011</v>
      </c>
      <c r="HU67">
        <v>5.22642</v>
      </c>
      <c r="HV67">
        <v>11.974</v>
      </c>
      <c r="HW67">
        <v>4.97005</v>
      </c>
      <c r="HX67">
        <v>3.28973</v>
      </c>
      <c r="HY67">
        <v>9999</v>
      </c>
      <c r="HZ67">
        <v>9999</v>
      </c>
      <c r="IA67">
        <v>9999</v>
      </c>
      <c r="IB67">
        <v>22.3</v>
      </c>
      <c r="IC67">
        <v>4.97294</v>
      </c>
      <c r="ID67">
        <v>1.87728</v>
      </c>
      <c r="IE67">
        <v>1.87531</v>
      </c>
      <c r="IF67">
        <v>1.87815</v>
      </c>
      <c r="IG67">
        <v>1.87485</v>
      </c>
      <c r="IH67">
        <v>1.87845</v>
      </c>
      <c r="II67">
        <v>1.87557</v>
      </c>
      <c r="IJ67">
        <v>1.87669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1.038</v>
      </c>
      <c r="IY67">
        <v>0.211</v>
      </c>
      <c r="IZ67">
        <v>0.000996156149449386</v>
      </c>
      <c r="JA67">
        <v>0.001508328056841608</v>
      </c>
      <c r="JB67">
        <v>-4.279944224615399E-07</v>
      </c>
      <c r="JC67">
        <v>2.026670128534865E-10</v>
      </c>
      <c r="JD67">
        <v>-0.04486732872085866</v>
      </c>
      <c r="JE67">
        <v>-0.001179386599836408</v>
      </c>
      <c r="JF67">
        <v>0.0006983580007418804</v>
      </c>
      <c r="JG67">
        <v>-5.900263066608664E-06</v>
      </c>
      <c r="JH67">
        <v>1</v>
      </c>
      <c r="JI67">
        <v>2117</v>
      </c>
      <c r="JJ67">
        <v>1</v>
      </c>
      <c r="JK67">
        <v>26</v>
      </c>
      <c r="JL67">
        <v>197319.1</v>
      </c>
      <c r="JM67">
        <v>197319</v>
      </c>
      <c r="JN67">
        <v>1.95557</v>
      </c>
      <c r="JO67">
        <v>2.53784</v>
      </c>
      <c r="JP67">
        <v>1.39893</v>
      </c>
      <c r="JQ67">
        <v>2.35107</v>
      </c>
      <c r="JR67">
        <v>1.44897</v>
      </c>
      <c r="JS67">
        <v>2.55371</v>
      </c>
      <c r="JT67">
        <v>36.9794</v>
      </c>
      <c r="JU67">
        <v>23.9562</v>
      </c>
      <c r="JV67">
        <v>18</v>
      </c>
      <c r="JW67">
        <v>477.742</v>
      </c>
      <c r="JX67">
        <v>476.502</v>
      </c>
      <c r="JY67">
        <v>27.4039</v>
      </c>
      <c r="JZ67">
        <v>29.6107</v>
      </c>
      <c r="KA67">
        <v>29.9995</v>
      </c>
      <c r="KB67">
        <v>29.3373</v>
      </c>
      <c r="KC67">
        <v>29.4047</v>
      </c>
      <c r="KD67">
        <v>39.2547</v>
      </c>
      <c r="KE67">
        <v>23.911</v>
      </c>
      <c r="KF67">
        <v>100</v>
      </c>
      <c r="KG67">
        <v>27.4222</v>
      </c>
      <c r="KH67">
        <v>854.391</v>
      </c>
      <c r="KI67">
        <v>21.6673</v>
      </c>
      <c r="KJ67">
        <v>100.789</v>
      </c>
      <c r="KK67">
        <v>100.227</v>
      </c>
    </row>
    <row r="68" spans="1:297">
      <c r="A68">
        <v>52</v>
      </c>
      <c r="B68">
        <v>1758987730.1</v>
      </c>
      <c r="C68">
        <v>346.5</v>
      </c>
      <c r="D68" t="s">
        <v>547</v>
      </c>
      <c r="E68" t="s">
        <v>548</v>
      </c>
      <c r="F68">
        <v>5</v>
      </c>
      <c r="G68" t="s">
        <v>435</v>
      </c>
      <c r="H68" t="s">
        <v>436</v>
      </c>
      <c r="I68">
        <v>1758987722.562963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858.7752269336527</v>
      </c>
      <c r="AK68">
        <v>835.3713090909083</v>
      </c>
      <c r="AL68">
        <v>3.386707463213761</v>
      </c>
      <c r="AM68">
        <v>65.24509071788491</v>
      </c>
      <c r="AN68">
        <f>(AP68 - AO68 + DY68*1E3/(8.314*(EA68+273.15)) * AR68/DX68 * AQ68) * DX68/(100*DL68) * 1000/(1000 - AP68)</f>
        <v>0</v>
      </c>
      <c r="AO68">
        <v>21.58978678858404</v>
      </c>
      <c r="AP68">
        <v>22.52317575757575</v>
      </c>
      <c r="AQ68">
        <v>-0.0001063010766182513</v>
      </c>
      <c r="AR68">
        <v>119.8657376750766</v>
      </c>
      <c r="AS68">
        <v>3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2.7</v>
      </c>
      <c r="DM68">
        <v>0.5</v>
      </c>
      <c r="DN68" t="s">
        <v>438</v>
      </c>
      <c r="DO68">
        <v>2</v>
      </c>
      <c r="DP68" t="b">
        <v>1</v>
      </c>
      <c r="DQ68">
        <v>1758987722.562963</v>
      </c>
      <c r="DR68">
        <v>793.4136666666665</v>
      </c>
      <c r="DS68">
        <v>825.3901851851851</v>
      </c>
      <c r="DT68">
        <v>22.52351851851851</v>
      </c>
      <c r="DU68">
        <v>21.58449629629629</v>
      </c>
      <c r="DV68">
        <v>792.3854444444443</v>
      </c>
      <c r="DW68">
        <v>22.31255925925926</v>
      </c>
      <c r="DX68">
        <v>499.9940740740741</v>
      </c>
      <c r="DY68">
        <v>90.5624851851852</v>
      </c>
      <c r="DZ68">
        <v>0.05334436666666666</v>
      </c>
      <c r="EA68">
        <v>29.35564814814815</v>
      </c>
      <c r="EB68">
        <v>29.99296296296297</v>
      </c>
      <c r="EC68">
        <v>999.9000000000001</v>
      </c>
      <c r="ED68">
        <v>0</v>
      </c>
      <c r="EE68">
        <v>0</v>
      </c>
      <c r="EF68">
        <v>9998.984444444448</v>
      </c>
      <c r="EG68">
        <v>0</v>
      </c>
      <c r="EH68">
        <v>11.13952962962963</v>
      </c>
      <c r="EI68">
        <v>-31.97650740740741</v>
      </c>
      <c r="EJ68">
        <v>811.6958518518519</v>
      </c>
      <c r="EK68">
        <v>843.5989629629629</v>
      </c>
      <c r="EL68">
        <v>0.939025</v>
      </c>
      <c r="EM68">
        <v>825.3901851851851</v>
      </c>
      <c r="EN68">
        <v>21.58449629629629</v>
      </c>
      <c r="EO68">
        <v>2.039784074074074</v>
      </c>
      <c r="EP68">
        <v>1.954744814814815</v>
      </c>
      <c r="EQ68">
        <v>17.7565962962963</v>
      </c>
      <c r="ER68">
        <v>17.08243703703704</v>
      </c>
      <c r="ES68">
        <v>1999.993703703704</v>
      </c>
      <c r="ET68">
        <v>0.9800068888888889</v>
      </c>
      <c r="EU68">
        <v>0.01999291481481482</v>
      </c>
      <c r="EV68">
        <v>0</v>
      </c>
      <c r="EW68">
        <v>284.5845185185185</v>
      </c>
      <c r="EX68">
        <v>5.000560000000001</v>
      </c>
      <c r="EY68">
        <v>5840.382592592594</v>
      </c>
      <c r="EZ68">
        <v>17294.85185185185</v>
      </c>
      <c r="FA68">
        <v>41.91633333333333</v>
      </c>
      <c r="FB68">
        <v>42.09699999999999</v>
      </c>
      <c r="FC68">
        <v>41.65255555555554</v>
      </c>
      <c r="FD68">
        <v>41.24533333333333</v>
      </c>
      <c r="FE68">
        <v>42.569</v>
      </c>
      <c r="FF68">
        <v>1955.103703703704</v>
      </c>
      <c r="FG68">
        <v>39.89000000000001</v>
      </c>
      <c r="FH68">
        <v>0</v>
      </c>
      <c r="FI68">
        <v>1758987739.2</v>
      </c>
      <c r="FJ68">
        <v>0</v>
      </c>
      <c r="FK68">
        <v>284.6224230769231</v>
      </c>
      <c r="FL68">
        <v>6.065333341761937</v>
      </c>
      <c r="FM68">
        <v>112.4810257383292</v>
      </c>
      <c r="FN68">
        <v>5840.704230769231</v>
      </c>
      <c r="FO68">
        <v>15</v>
      </c>
      <c r="FP68">
        <v>0</v>
      </c>
      <c r="FQ68" t="s">
        <v>439</v>
      </c>
      <c r="FR68">
        <v>1747148579.5</v>
      </c>
      <c r="FS68">
        <v>1747148584.5</v>
      </c>
      <c r="FT68">
        <v>0</v>
      </c>
      <c r="FU68">
        <v>0.162</v>
      </c>
      <c r="FV68">
        <v>-0.001</v>
      </c>
      <c r="FW68">
        <v>0.139</v>
      </c>
      <c r="FX68">
        <v>0.058</v>
      </c>
      <c r="FY68">
        <v>420</v>
      </c>
      <c r="FZ68">
        <v>16</v>
      </c>
      <c r="GA68">
        <v>0.19</v>
      </c>
      <c r="GB68">
        <v>0.02</v>
      </c>
      <c r="GC68">
        <v>-31.9777175</v>
      </c>
      <c r="GD68">
        <v>-0.9273849906190638</v>
      </c>
      <c r="GE68">
        <v>0.2927715021031763</v>
      </c>
      <c r="GF68">
        <v>0</v>
      </c>
      <c r="GG68">
        <v>284.2958529411765</v>
      </c>
      <c r="GH68">
        <v>5.522734912213311</v>
      </c>
      <c r="GI68">
        <v>0.5763929997305739</v>
      </c>
      <c r="GJ68">
        <v>0</v>
      </c>
      <c r="GK68">
        <v>0.93844665</v>
      </c>
      <c r="GL68">
        <v>-0.001286431519699057</v>
      </c>
      <c r="GM68">
        <v>0.006931811904365269</v>
      </c>
      <c r="GN68">
        <v>1</v>
      </c>
      <c r="GO68">
        <v>1</v>
      </c>
      <c r="GP68">
        <v>3</v>
      </c>
      <c r="GQ68" t="s">
        <v>451</v>
      </c>
      <c r="GR68">
        <v>3.12733</v>
      </c>
      <c r="GS68">
        <v>2.73121</v>
      </c>
      <c r="GT68">
        <v>0.13712</v>
      </c>
      <c r="GU68">
        <v>0.141664</v>
      </c>
      <c r="GV68">
        <v>0.102313</v>
      </c>
      <c r="GW68">
        <v>0.09988470000000001</v>
      </c>
      <c r="GX68">
        <v>25836.8</v>
      </c>
      <c r="GY68">
        <v>24951.8</v>
      </c>
      <c r="GZ68">
        <v>30486.2</v>
      </c>
      <c r="HA68">
        <v>29327.3</v>
      </c>
      <c r="HB68">
        <v>37775.2</v>
      </c>
      <c r="HC68">
        <v>34729.7</v>
      </c>
      <c r="HD68">
        <v>46638.9</v>
      </c>
      <c r="HE68">
        <v>43570.5</v>
      </c>
      <c r="HF68">
        <v>1.8162</v>
      </c>
      <c r="HG68">
        <v>1.8618</v>
      </c>
      <c r="HH68">
        <v>0.110369</v>
      </c>
      <c r="HI68">
        <v>0</v>
      </c>
      <c r="HJ68">
        <v>28.1896</v>
      </c>
      <c r="HK68">
        <v>999.9</v>
      </c>
      <c r="HL68">
        <v>53.7</v>
      </c>
      <c r="HM68">
        <v>30.1</v>
      </c>
      <c r="HN68">
        <v>25.4105</v>
      </c>
      <c r="HO68">
        <v>63.3544</v>
      </c>
      <c r="HP68">
        <v>16.6106</v>
      </c>
      <c r="HQ68">
        <v>1</v>
      </c>
      <c r="HR68">
        <v>0.186308</v>
      </c>
      <c r="HS68">
        <v>0.0242756</v>
      </c>
      <c r="HT68">
        <v>20.201</v>
      </c>
      <c r="HU68">
        <v>5.22657</v>
      </c>
      <c r="HV68">
        <v>11.974</v>
      </c>
      <c r="HW68">
        <v>4.96985</v>
      </c>
      <c r="HX68">
        <v>3.28968</v>
      </c>
      <c r="HY68">
        <v>9999</v>
      </c>
      <c r="HZ68">
        <v>9999</v>
      </c>
      <c r="IA68">
        <v>9999</v>
      </c>
      <c r="IB68">
        <v>22.3</v>
      </c>
      <c r="IC68">
        <v>4.97296</v>
      </c>
      <c r="ID68">
        <v>1.87729</v>
      </c>
      <c r="IE68">
        <v>1.87532</v>
      </c>
      <c r="IF68">
        <v>1.87817</v>
      </c>
      <c r="IG68">
        <v>1.87485</v>
      </c>
      <c r="IH68">
        <v>1.87849</v>
      </c>
      <c r="II68">
        <v>1.87558</v>
      </c>
      <c r="IJ68">
        <v>1.87674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1.058</v>
      </c>
      <c r="IY68">
        <v>0.2109</v>
      </c>
      <c r="IZ68">
        <v>0.000996156149449386</v>
      </c>
      <c r="JA68">
        <v>0.001508328056841608</v>
      </c>
      <c r="JB68">
        <v>-4.279944224615399E-07</v>
      </c>
      <c r="JC68">
        <v>2.026670128534865E-10</v>
      </c>
      <c r="JD68">
        <v>-0.04486732872085866</v>
      </c>
      <c r="JE68">
        <v>-0.001179386599836408</v>
      </c>
      <c r="JF68">
        <v>0.0006983580007418804</v>
      </c>
      <c r="JG68">
        <v>-5.900263066608664E-06</v>
      </c>
      <c r="JH68">
        <v>1</v>
      </c>
      <c r="JI68">
        <v>2117</v>
      </c>
      <c r="JJ68">
        <v>1</v>
      </c>
      <c r="JK68">
        <v>26</v>
      </c>
      <c r="JL68">
        <v>197319.2</v>
      </c>
      <c r="JM68">
        <v>197319.1</v>
      </c>
      <c r="JN68">
        <v>1.98486</v>
      </c>
      <c r="JO68">
        <v>2.52686</v>
      </c>
      <c r="JP68">
        <v>1.39893</v>
      </c>
      <c r="JQ68">
        <v>2.35229</v>
      </c>
      <c r="JR68">
        <v>1.44897</v>
      </c>
      <c r="JS68">
        <v>2.57324</v>
      </c>
      <c r="JT68">
        <v>37.0032</v>
      </c>
      <c r="JU68">
        <v>23.9737</v>
      </c>
      <c r="JV68">
        <v>18</v>
      </c>
      <c r="JW68">
        <v>477.699</v>
      </c>
      <c r="JX68">
        <v>476.763</v>
      </c>
      <c r="JY68">
        <v>27.4248</v>
      </c>
      <c r="JZ68">
        <v>29.6082</v>
      </c>
      <c r="KA68">
        <v>29.9997</v>
      </c>
      <c r="KB68">
        <v>29.3348</v>
      </c>
      <c r="KC68">
        <v>29.4022</v>
      </c>
      <c r="KD68">
        <v>39.8985</v>
      </c>
      <c r="KE68">
        <v>23.6277</v>
      </c>
      <c r="KF68">
        <v>100</v>
      </c>
      <c r="KG68">
        <v>27.4288</v>
      </c>
      <c r="KH68">
        <v>874.482</v>
      </c>
      <c r="KI68">
        <v>21.6933</v>
      </c>
      <c r="KJ68">
        <v>100.788</v>
      </c>
      <c r="KK68">
        <v>100.227</v>
      </c>
    </row>
    <row r="69" spans="1:297">
      <c r="A69">
        <v>53</v>
      </c>
      <c r="B69">
        <v>1758987735.1</v>
      </c>
      <c r="C69">
        <v>351.5</v>
      </c>
      <c r="D69" t="s">
        <v>549</v>
      </c>
      <c r="E69" t="s">
        <v>550</v>
      </c>
      <c r="F69">
        <v>5</v>
      </c>
      <c r="G69" t="s">
        <v>435</v>
      </c>
      <c r="H69" t="s">
        <v>436</v>
      </c>
      <c r="I69">
        <v>1758987727.581481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876.0381075960358</v>
      </c>
      <c r="AK69">
        <v>852.4180363636361</v>
      </c>
      <c r="AL69">
        <v>3.410794508241036</v>
      </c>
      <c r="AM69">
        <v>65.24509071788491</v>
      </c>
      <c r="AN69">
        <f>(AP69 - AO69 + DY69*1E3/(8.314*(EA69+273.15)) * AR69/DX69 * AQ69) * DX69/(100*DL69) * 1000/(1000 - AP69)</f>
        <v>0</v>
      </c>
      <c r="AO69">
        <v>21.62231400401851</v>
      </c>
      <c r="AP69">
        <v>22.5205109090909</v>
      </c>
      <c r="AQ69">
        <v>-1.772522018754515E-05</v>
      </c>
      <c r="AR69">
        <v>119.8657376750766</v>
      </c>
      <c r="AS69">
        <v>3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2.7</v>
      </c>
      <c r="DM69">
        <v>0.5</v>
      </c>
      <c r="DN69" t="s">
        <v>438</v>
      </c>
      <c r="DO69">
        <v>2</v>
      </c>
      <c r="DP69" t="b">
        <v>1</v>
      </c>
      <c r="DQ69">
        <v>1758987727.581481</v>
      </c>
      <c r="DR69">
        <v>809.9176296296297</v>
      </c>
      <c r="DS69">
        <v>842.2055555555556</v>
      </c>
      <c r="DT69">
        <v>22.5239074074074</v>
      </c>
      <c r="DU69">
        <v>21.5954</v>
      </c>
      <c r="DV69">
        <v>808.8694074074075</v>
      </c>
      <c r="DW69">
        <v>22.31294444444445</v>
      </c>
      <c r="DX69">
        <v>500.0124074074075</v>
      </c>
      <c r="DY69">
        <v>90.56243703703704</v>
      </c>
      <c r="DZ69">
        <v>0.0533205962962963</v>
      </c>
      <c r="EA69">
        <v>29.35163333333334</v>
      </c>
      <c r="EB69">
        <v>29.99028148148148</v>
      </c>
      <c r="EC69">
        <v>999.9000000000001</v>
      </c>
      <c r="ED69">
        <v>0</v>
      </c>
      <c r="EE69">
        <v>0</v>
      </c>
      <c r="EF69">
        <v>10003.5</v>
      </c>
      <c r="EG69">
        <v>0</v>
      </c>
      <c r="EH69">
        <v>11.13983703703704</v>
      </c>
      <c r="EI69">
        <v>-32.28790370370371</v>
      </c>
      <c r="EJ69">
        <v>828.5804814814816</v>
      </c>
      <c r="EK69">
        <v>860.7949259259259</v>
      </c>
      <c r="EL69">
        <v>0.9285053333333331</v>
      </c>
      <c r="EM69">
        <v>842.2055555555556</v>
      </c>
      <c r="EN69">
        <v>21.5954</v>
      </c>
      <c r="EO69">
        <v>2.039819259259259</v>
      </c>
      <c r="EP69">
        <v>1.955731851851852</v>
      </c>
      <c r="EQ69">
        <v>17.75685925925926</v>
      </c>
      <c r="ER69">
        <v>17.09041111111111</v>
      </c>
      <c r="ES69">
        <v>1999.998148148148</v>
      </c>
      <c r="ET69">
        <v>0.9800068888888889</v>
      </c>
      <c r="EU69">
        <v>0.01999291481481482</v>
      </c>
      <c r="EV69">
        <v>0</v>
      </c>
      <c r="EW69">
        <v>285.0500740740741</v>
      </c>
      <c r="EX69">
        <v>5.000560000000001</v>
      </c>
      <c r="EY69">
        <v>5849.705925925925</v>
      </c>
      <c r="EZ69">
        <v>17294.89629629629</v>
      </c>
      <c r="FA69">
        <v>41.91633333333333</v>
      </c>
      <c r="FB69">
        <v>42.08066666666665</v>
      </c>
      <c r="FC69">
        <v>41.63648148148148</v>
      </c>
      <c r="FD69">
        <v>41.25</v>
      </c>
      <c r="FE69">
        <v>42.569</v>
      </c>
      <c r="FF69">
        <v>1955.108148148148</v>
      </c>
      <c r="FG69">
        <v>39.89000000000001</v>
      </c>
      <c r="FH69">
        <v>0</v>
      </c>
      <c r="FI69">
        <v>1758987744</v>
      </c>
      <c r="FJ69">
        <v>0</v>
      </c>
      <c r="FK69">
        <v>285.0618846153845</v>
      </c>
      <c r="FL69">
        <v>4.941846162813778</v>
      </c>
      <c r="FM69">
        <v>117.7948716476493</v>
      </c>
      <c r="FN69">
        <v>5849.662307692308</v>
      </c>
      <c r="FO69">
        <v>15</v>
      </c>
      <c r="FP69">
        <v>0</v>
      </c>
      <c r="FQ69" t="s">
        <v>439</v>
      </c>
      <c r="FR69">
        <v>1747148579.5</v>
      </c>
      <c r="FS69">
        <v>1747148584.5</v>
      </c>
      <c r="FT69">
        <v>0</v>
      </c>
      <c r="FU69">
        <v>0.162</v>
      </c>
      <c r="FV69">
        <v>-0.001</v>
      </c>
      <c r="FW69">
        <v>0.139</v>
      </c>
      <c r="FX69">
        <v>0.058</v>
      </c>
      <c r="FY69">
        <v>420</v>
      </c>
      <c r="FZ69">
        <v>16</v>
      </c>
      <c r="GA69">
        <v>0.19</v>
      </c>
      <c r="GB69">
        <v>0.02</v>
      </c>
      <c r="GC69">
        <v>-32.09970731707317</v>
      </c>
      <c r="GD69">
        <v>-3.668331010453011</v>
      </c>
      <c r="GE69">
        <v>0.3668992400993562</v>
      </c>
      <c r="GF69">
        <v>0</v>
      </c>
      <c r="GG69">
        <v>284.7832058823529</v>
      </c>
      <c r="GH69">
        <v>5.445607332648361</v>
      </c>
      <c r="GI69">
        <v>0.5692255719221584</v>
      </c>
      <c r="GJ69">
        <v>0</v>
      </c>
      <c r="GK69">
        <v>0.9318566585365853</v>
      </c>
      <c r="GL69">
        <v>-0.1054739581881522</v>
      </c>
      <c r="GM69">
        <v>0.01415927689625661</v>
      </c>
      <c r="GN69">
        <v>0</v>
      </c>
      <c r="GO69">
        <v>0</v>
      </c>
      <c r="GP69">
        <v>3</v>
      </c>
      <c r="GQ69" t="s">
        <v>472</v>
      </c>
      <c r="GR69">
        <v>3.12745</v>
      </c>
      <c r="GS69">
        <v>2.73086</v>
      </c>
      <c r="GT69">
        <v>0.138962</v>
      </c>
      <c r="GU69">
        <v>0.143488</v>
      </c>
      <c r="GV69">
        <v>0.10231</v>
      </c>
      <c r="GW69">
        <v>0.100007</v>
      </c>
      <c r="GX69">
        <v>25781.6</v>
      </c>
      <c r="GY69">
        <v>24898.7</v>
      </c>
      <c r="GZ69">
        <v>30486.3</v>
      </c>
      <c r="HA69">
        <v>29327.2</v>
      </c>
      <c r="HB69">
        <v>37775.6</v>
      </c>
      <c r="HC69">
        <v>34724.6</v>
      </c>
      <c r="HD69">
        <v>46639.2</v>
      </c>
      <c r="HE69">
        <v>43569.9</v>
      </c>
      <c r="HF69">
        <v>1.81638</v>
      </c>
      <c r="HG69">
        <v>1.86173</v>
      </c>
      <c r="HH69">
        <v>0.111233</v>
      </c>
      <c r="HI69">
        <v>0</v>
      </c>
      <c r="HJ69">
        <v>28.1878</v>
      </c>
      <c r="HK69">
        <v>999.9</v>
      </c>
      <c r="HL69">
        <v>53.7</v>
      </c>
      <c r="HM69">
        <v>30.1</v>
      </c>
      <c r="HN69">
        <v>25.4069</v>
      </c>
      <c r="HO69">
        <v>62.8844</v>
      </c>
      <c r="HP69">
        <v>16.4784</v>
      </c>
      <c r="HQ69">
        <v>1</v>
      </c>
      <c r="HR69">
        <v>0.185889</v>
      </c>
      <c r="HS69">
        <v>0.0483088</v>
      </c>
      <c r="HT69">
        <v>20.2011</v>
      </c>
      <c r="HU69">
        <v>5.22672</v>
      </c>
      <c r="HV69">
        <v>11.974</v>
      </c>
      <c r="HW69">
        <v>4.96975</v>
      </c>
      <c r="HX69">
        <v>3.2896</v>
      </c>
      <c r="HY69">
        <v>9999</v>
      </c>
      <c r="HZ69">
        <v>9999</v>
      </c>
      <c r="IA69">
        <v>9999</v>
      </c>
      <c r="IB69">
        <v>22.3</v>
      </c>
      <c r="IC69">
        <v>4.97293</v>
      </c>
      <c r="ID69">
        <v>1.87729</v>
      </c>
      <c r="IE69">
        <v>1.87531</v>
      </c>
      <c r="IF69">
        <v>1.87819</v>
      </c>
      <c r="IG69">
        <v>1.87485</v>
      </c>
      <c r="IH69">
        <v>1.8785</v>
      </c>
      <c r="II69">
        <v>1.87559</v>
      </c>
      <c r="IJ69">
        <v>1.87673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1.079</v>
      </c>
      <c r="IY69">
        <v>0.2109</v>
      </c>
      <c r="IZ69">
        <v>0.000996156149449386</v>
      </c>
      <c r="JA69">
        <v>0.001508328056841608</v>
      </c>
      <c r="JB69">
        <v>-4.279944224615399E-07</v>
      </c>
      <c r="JC69">
        <v>2.026670128534865E-10</v>
      </c>
      <c r="JD69">
        <v>-0.04486732872085866</v>
      </c>
      <c r="JE69">
        <v>-0.001179386599836408</v>
      </c>
      <c r="JF69">
        <v>0.0006983580007418804</v>
      </c>
      <c r="JG69">
        <v>-5.900263066608664E-06</v>
      </c>
      <c r="JH69">
        <v>1</v>
      </c>
      <c r="JI69">
        <v>2117</v>
      </c>
      <c r="JJ69">
        <v>1</v>
      </c>
      <c r="JK69">
        <v>26</v>
      </c>
      <c r="JL69">
        <v>197319.3</v>
      </c>
      <c r="JM69">
        <v>197319.2</v>
      </c>
      <c r="JN69">
        <v>2.01782</v>
      </c>
      <c r="JO69">
        <v>2.54272</v>
      </c>
      <c r="JP69">
        <v>1.39893</v>
      </c>
      <c r="JQ69">
        <v>2.35229</v>
      </c>
      <c r="JR69">
        <v>1.44897</v>
      </c>
      <c r="JS69">
        <v>2.52197</v>
      </c>
      <c r="JT69">
        <v>37.0032</v>
      </c>
      <c r="JU69">
        <v>23.9562</v>
      </c>
      <c r="JV69">
        <v>18</v>
      </c>
      <c r="JW69">
        <v>477.779</v>
      </c>
      <c r="JX69">
        <v>476.694</v>
      </c>
      <c r="JY69">
        <v>27.4348</v>
      </c>
      <c r="JZ69">
        <v>29.6056</v>
      </c>
      <c r="KA69">
        <v>29.9998</v>
      </c>
      <c r="KB69">
        <v>29.3322</v>
      </c>
      <c r="KC69">
        <v>29.3997</v>
      </c>
      <c r="KD69">
        <v>40.4885</v>
      </c>
      <c r="KE69">
        <v>23.6277</v>
      </c>
      <c r="KF69">
        <v>100</v>
      </c>
      <c r="KG69">
        <v>27.4394</v>
      </c>
      <c r="KH69">
        <v>887.9059999999999</v>
      </c>
      <c r="KI69">
        <v>21.7149</v>
      </c>
      <c r="KJ69">
        <v>100.789</v>
      </c>
      <c r="KK69">
        <v>100.226</v>
      </c>
    </row>
    <row r="70" spans="1:297">
      <c r="A70">
        <v>54</v>
      </c>
      <c r="B70">
        <v>1758987740.1</v>
      </c>
      <c r="C70">
        <v>356.5</v>
      </c>
      <c r="D70" t="s">
        <v>551</v>
      </c>
      <c r="E70" t="s">
        <v>552</v>
      </c>
      <c r="F70">
        <v>5</v>
      </c>
      <c r="G70" t="s">
        <v>435</v>
      </c>
      <c r="H70" t="s">
        <v>436</v>
      </c>
      <c r="I70">
        <v>1758987732.6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893.0852454979656</v>
      </c>
      <c r="AK70">
        <v>869.5790484848484</v>
      </c>
      <c r="AL70">
        <v>3.42509397617748</v>
      </c>
      <c r="AM70">
        <v>65.24509071788491</v>
      </c>
      <c r="AN70">
        <f>(AP70 - AO70 + DY70*1E3/(8.314*(EA70+273.15)) * AR70/DX70 * AQ70) * DX70/(100*DL70) * 1000/(1000 - AP70)</f>
        <v>0</v>
      </c>
      <c r="AO70">
        <v>21.63413058276903</v>
      </c>
      <c r="AP70">
        <v>22.52320909090908</v>
      </c>
      <c r="AQ70">
        <v>3.725622276413662E-05</v>
      </c>
      <c r="AR70">
        <v>119.8657376750766</v>
      </c>
      <c r="AS70">
        <v>3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2.7</v>
      </c>
      <c r="DM70">
        <v>0.5</v>
      </c>
      <c r="DN70" t="s">
        <v>438</v>
      </c>
      <c r="DO70">
        <v>2</v>
      </c>
      <c r="DP70" t="b">
        <v>1</v>
      </c>
      <c r="DQ70">
        <v>1758987732.6</v>
      </c>
      <c r="DR70">
        <v>826.5855555555556</v>
      </c>
      <c r="DS70">
        <v>859.0329259259261</v>
      </c>
      <c r="DT70">
        <v>22.52260740740741</v>
      </c>
      <c r="DU70">
        <v>21.61163703703703</v>
      </c>
      <c r="DV70">
        <v>825.5171111111113</v>
      </c>
      <c r="DW70">
        <v>22.31167037037037</v>
      </c>
      <c r="DX70">
        <v>499.991962962963</v>
      </c>
      <c r="DY70">
        <v>90.56240740740741</v>
      </c>
      <c r="DZ70">
        <v>0.05344339259259259</v>
      </c>
      <c r="EA70">
        <v>29.34971481481481</v>
      </c>
      <c r="EB70">
        <v>29.99033333333334</v>
      </c>
      <c r="EC70">
        <v>999.9000000000001</v>
      </c>
      <c r="ED70">
        <v>0</v>
      </c>
      <c r="EE70">
        <v>0</v>
      </c>
      <c r="EF70">
        <v>9996.136296296296</v>
      </c>
      <c r="EG70">
        <v>0</v>
      </c>
      <c r="EH70">
        <v>11.33205185185185</v>
      </c>
      <c r="EI70">
        <v>-32.44746666666667</v>
      </c>
      <c r="EJ70">
        <v>845.6313703703704</v>
      </c>
      <c r="EK70">
        <v>878.0085185185185</v>
      </c>
      <c r="EL70">
        <v>0.9109638148148149</v>
      </c>
      <c r="EM70">
        <v>859.0329259259261</v>
      </c>
      <c r="EN70">
        <v>21.61163703703703</v>
      </c>
      <c r="EO70">
        <v>2.039701111111111</v>
      </c>
      <c r="EP70">
        <v>1.957202222222222</v>
      </c>
      <c r="EQ70">
        <v>17.75593333333333</v>
      </c>
      <c r="ER70">
        <v>17.10228148148148</v>
      </c>
      <c r="ES70">
        <v>2000.010370370371</v>
      </c>
      <c r="ET70">
        <v>0.9800068888888889</v>
      </c>
      <c r="EU70">
        <v>0.01999291481481482</v>
      </c>
      <c r="EV70">
        <v>0</v>
      </c>
      <c r="EW70">
        <v>285.4975555555556</v>
      </c>
      <c r="EX70">
        <v>5.000560000000001</v>
      </c>
      <c r="EY70">
        <v>5859.465925925925</v>
      </c>
      <c r="EZ70">
        <v>17295.0037037037</v>
      </c>
      <c r="FA70">
        <v>41.90255555555555</v>
      </c>
      <c r="FB70">
        <v>42.06899999999999</v>
      </c>
      <c r="FC70">
        <v>41.62959259259259</v>
      </c>
      <c r="FD70">
        <v>41.24533333333333</v>
      </c>
      <c r="FE70">
        <v>42.56199999999999</v>
      </c>
      <c r="FF70">
        <v>1955.120370370371</v>
      </c>
      <c r="FG70">
        <v>39.89000000000001</v>
      </c>
      <c r="FH70">
        <v>0</v>
      </c>
      <c r="FI70">
        <v>1758987748.8</v>
      </c>
      <c r="FJ70">
        <v>0</v>
      </c>
      <c r="FK70">
        <v>285.4945384615385</v>
      </c>
      <c r="FL70">
        <v>5.411692324713388</v>
      </c>
      <c r="FM70">
        <v>115.9993163163319</v>
      </c>
      <c r="FN70">
        <v>5859.007692307691</v>
      </c>
      <c r="FO70">
        <v>15</v>
      </c>
      <c r="FP70">
        <v>0</v>
      </c>
      <c r="FQ70" t="s">
        <v>439</v>
      </c>
      <c r="FR70">
        <v>1747148579.5</v>
      </c>
      <c r="FS70">
        <v>1747148584.5</v>
      </c>
      <c r="FT70">
        <v>0</v>
      </c>
      <c r="FU70">
        <v>0.162</v>
      </c>
      <c r="FV70">
        <v>-0.001</v>
      </c>
      <c r="FW70">
        <v>0.139</v>
      </c>
      <c r="FX70">
        <v>0.058</v>
      </c>
      <c r="FY70">
        <v>420</v>
      </c>
      <c r="FZ70">
        <v>16</v>
      </c>
      <c r="GA70">
        <v>0.19</v>
      </c>
      <c r="GB70">
        <v>0.02</v>
      </c>
      <c r="GC70">
        <v>-32.2771756097561</v>
      </c>
      <c r="GD70">
        <v>-2.469441114982684</v>
      </c>
      <c r="GE70">
        <v>0.2708870998562514</v>
      </c>
      <c r="GF70">
        <v>0</v>
      </c>
      <c r="GG70">
        <v>285.159205882353</v>
      </c>
      <c r="GH70">
        <v>5.606768532795726</v>
      </c>
      <c r="GI70">
        <v>0.5945337658946985</v>
      </c>
      <c r="GJ70">
        <v>0</v>
      </c>
      <c r="GK70">
        <v>0.9224988292682929</v>
      </c>
      <c r="GL70">
        <v>-0.2009427595818826</v>
      </c>
      <c r="GM70">
        <v>0.02136649457867636</v>
      </c>
      <c r="GN70">
        <v>0</v>
      </c>
      <c r="GO70">
        <v>0</v>
      </c>
      <c r="GP70">
        <v>3</v>
      </c>
      <c r="GQ70" t="s">
        <v>472</v>
      </c>
      <c r="GR70">
        <v>3.12722</v>
      </c>
      <c r="GS70">
        <v>2.73145</v>
      </c>
      <c r="GT70">
        <v>0.14079</v>
      </c>
      <c r="GU70">
        <v>0.145279</v>
      </c>
      <c r="GV70">
        <v>0.102317</v>
      </c>
      <c r="GW70">
        <v>0.100032</v>
      </c>
      <c r="GX70">
        <v>25727.4</v>
      </c>
      <c r="GY70">
        <v>24846.7</v>
      </c>
      <c r="GZ70">
        <v>30486.8</v>
      </c>
      <c r="HA70">
        <v>29327.3</v>
      </c>
      <c r="HB70">
        <v>37776.1</v>
      </c>
      <c r="HC70">
        <v>34724</v>
      </c>
      <c r="HD70">
        <v>46639.9</v>
      </c>
      <c r="HE70">
        <v>43570.3</v>
      </c>
      <c r="HF70">
        <v>1.81603</v>
      </c>
      <c r="HG70">
        <v>1.86213</v>
      </c>
      <c r="HH70">
        <v>0.110582</v>
      </c>
      <c r="HI70">
        <v>0</v>
      </c>
      <c r="HJ70">
        <v>28.186</v>
      </c>
      <c r="HK70">
        <v>999.9</v>
      </c>
      <c r="HL70">
        <v>53.7</v>
      </c>
      <c r="HM70">
        <v>30.1</v>
      </c>
      <c r="HN70">
        <v>25.4088</v>
      </c>
      <c r="HO70">
        <v>62.6544</v>
      </c>
      <c r="HP70">
        <v>16.5304</v>
      </c>
      <c r="HQ70">
        <v>1</v>
      </c>
      <c r="HR70">
        <v>0.185912</v>
      </c>
      <c r="HS70">
        <v>0.0574537</v>
      </c>
      <c r="HT70">
        <v>20.201</v>
      </c>
      <c r="HU70">
        <v>5.22762</v>
      </c>
      <c r="HV70">
        <v>11.974</v>
      </c>
      <c r="HW70">
        <v>4.9698</v>
      </c>
      <c r="HX70">
        <v>3.28968</v>
      </c>
      <c r="HY70">
        <v>9999</v>
      </c>
      <c r="HZ70">
        <v>9999</v>
      </c>
      <c r="IA70">
        <v>9999</v>
      </c>
      <c r="IB70">
        <v>22.3</v>
      </c>
      <c r="IC70">
        <v>4.97297</v>
      </c>
      <c r="ID70">
        <v>1.87729</v>
      </c>
      <c r="IE70">
        <v>1.87532</v>
      </c>
      <c r="IF70">
        <v>1.87818</v>
      </c>
      <c r="IG70">
        <v>1.87485</v>
      </c>
      <c r="IH70">
        <v>1.8785</v>
      </c>
      <c r="II70">
        <v>1.87557</v>
      </c>
      <c r="IJ70">
        <v>1.87674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1.099</v>
      </c>
      <c r="IY70">
        <v>0.2109</v>
      </c>
      <c r="IZ70">
        <v>0.000996156149449386</v>
      </c>
      <c r="JA70">
        <v>0.001508328056841608</v>
      </c>
      <c r="JB70">
        <v>-4.279944224615399E-07</v>
      </c>
      <c r="JC70">
        <v>2.026670128534865E-10</v>
      </c>
      <c r="JD70">
        <v>-0.04486732872085866</v>
      </c>
      <c r="JE70">
        <v>-0.001179386599836408</v>
      </c>
      <c r="JF70">
        <v>0.0006983580007418804</v>
      </c>
      <c r="JG70">
        <v>-5.900263066608664E-06</v>
      </c>
      <c r="JH70">
        <v>1</v>
      </c>
      <c r="JI70">
        <v>2117</v>
      </c>
      <c r="JJ70">
        <v>1</v>
      </c>
      <c r="JK70">
        <v>26</v>
      </c>
      <c r="JL70">
        <v>197319.3</v>
      </c>
      <c r="JM70">
        <v>197319.3</v>
      </c>
      <c r="JN70">
        <v>2.04712</v>
      </c>
      <c r="JO70">
        <v>2.53296</v>
      </c>
      <c r="JP70">
        <v>1.39893</v>
      </c>
      <c r="JQ70">
        <v>2.35229</v>
      </c>
      <c r="JR70">
        <v>1.44897</v>
      </c>
      <c r="JS70">
        <v>2.62451</v>
      </c>
      <c r="JT70">
        <v>37.0032</v>
      </c>
      <c r="JU70">
        <v>23.9737</v>
      </c>
      <c r="JV70">
        <v>18</v>
      </c>
      <c r="JW70">
        <v>477.566</v>
      </c>
      <c r="JX70">
        <v>476.938</v>
      </c>
      <c r="JY70">
        <v>27.4433</v>
      </c>
      <c r="JZ70">
        <v>29.603</v>
      </c>
      <c r="KA70">
        <v>29.9999</v>
      </c>
      <c r="KB70">
        <v>29.3291</v>
      </c>
      <c r="KC70">
        <v>29.3972</v>
      </c>
      <c r="KD70">
        <v>41.1409</v>
      </c>
      <c r="KE70">
        <v>23.3462</v>
      </c>
      <c r="KF70">
        <v>100</v>
      </c>
      <c r="KG70">
        <v>27.4412</v>
      </c>
      <c r="KH70">
        <v>907.974</v>
      </c>
      <c r="KI70">
        <v>21.7379</v>
      </c>
      <c r="KJ70">
        <v>100.791</v>
      </c>
      <c r="KK70">
        <v>100.227</v>
      </c>
    </row>
    <row r="71" spans="1:297">
      <c r="A71">
        <v>55</v>
      </c>
      <c r="B71">
        <v>1758987745.1</v>
      </c>
      <c r="C71">
        <v>361.5</v>
      </c>
      <c r="D71" t="s">
        <v>553</v>
      </c>
      <c r="E71" t="s">
        <v>554</v>
      </c>
      <c r="F71">
        <v>5</v>
      </c>
      <c r="G71" t="s">
        <v>435</v>
      </c>
      <c r="H71" t="s">
        <v>436</v>
      </c>
      <c r="I71">
        <v>1758987737.314285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910.1370952132883</v>
      </c>
      <c r="AK71">
        <v>886.6265636363636</v>
      </c>
      <c r="AL71">
        <v>3.407425894015134</v>
      </c>
      <c r="AM71">
        <v>65.24509071788491</v>
      </c>
      <c r="AN71">
        <f>(AP71 - AO71 + DY71*1E3/(8.314*(EA71+273.15)) * AR71/DX71 * AQ71) * DX71/(100*DL71) * 1000/(1000 - AP71)</f>
        <v>0</v>
      </c>
      <c r="AO71">
        <v>21.69410981261203</v>
      </c>
      <c r="AP71">
        <v>22.52812666666665</v>
      </c>
      <c r="AQ71">
        <v>0.0001409875908377228</v>
      </c>
      <c r="AR71">
        <v>119.8657376750766</v>
      </c>
      <c r="AS71">
        <v>3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2.7</v>
      </c>
      <c r="DM71">
        <v>0.5</v>
      </c>
      <c r="DN71" t="s">
        <v>438</v>
      </c>
      <c r="DO71">
        <v>2</v>
      </c>
      <c r="DP71" t="b">
        <v>1</v>
      </c>
      <c r="DQ71">
        <v>1758987737.314285</v>
      </c>
      <c r="DR71">
        <v>842.3251071428573</v>
      </c>
      <c r="DS71">
        <v>874.8103571428571</v>
      </c>
      <c r="DT71">
        <v>22.52248928571428</v>
      </c>
      <c r="DU71">
        <v>21.63873571428571</v>
      </c>
      <c r="DV71">
        <v>841.2375714285714</v>
      </c>
      <c r="DW71">
        <v>22.31155357142857</v>
      </c>
      <c r="DX71">
        <v>499.9982142857143</v>
      </c>
      <c r="DY71">
        <v>90.56201785714283</v>
      </c>
      <c r="DZ71">
        <v>0.05352108928571429</v>
      </c>
      <c r="EA71">
        <v>29.34930714285714</v>
      </c>
      <c r="EB71">
        <v>29.99245357142857</v>
      </c>
      <c r="EC71">
        <v>999.9000000000002</v>
      </c>
      <c r="ED71">
        <v>0</v>
      </c>
      <c r="EE71">
        <v>0</v>
      </c>
      <c r="EF71">
        <v>9991.387499999999</v>
      </c>
      <c r="EG71">
        <v>0</v>
      </c>
      <c r="EH71">
        <v>11.68471785714286</v>
      </c>
      <c r="EI71">
        <v>-32.48528571428572</v>
      </c>
      <c r="EJ71">
        <v>861.7335714285715</v>
      </c>
      <c r="EK71">
        <v>894.1592857142856</v>
      </c>
      <c r="EL71">
        <v>0.8837472142857141</v>
      </c>
      <c r="EM71">
        <v>874.8103571428571</v>
      </c>
      <c r="EN71">
        <v>21.63873571428571</v>
      </c>
      <c r="EO71">
        <v>2.039682500000001</v>
      </c>
      <c r="EP71">
        <v>1.959647857142857</v>
      </c>
      <c r="EQ71">
        <v>17.75578571428571</v>
      </c>
      <c r="ER71">
        <v>17.12200714285714</v>
      </c>
      <c r="ES71">
        <v>2000.019642857143</v>
      </c>
      <c r="ET71">
        <v>0.9800068928571429</v>
      </c>
      <c r="EU71">
        <v>0.01999291071428572</v>
      </c>
      <c r="EV71">
        <v>0</v>
      </c>
      <c r="EW71">
        <v>285.9193571428571</v>
      </c>
      <c r="EX71">
        <v>5.000560000000001</v>
      </c>
      <c r="EY71">
        <v>5868.489285714287</v>
      </c>
      <c r="EZ71">
        <v>17295.075</v>
      </c>
      <c r="FA71">
        <v>41.89271428571429</v>
      </c>
      <c r="FB71">
        <v>42.06424999999998</v>
      </c>
      <c r="FC71">
        <v>41.625</v>
      </c>
      <c r="FD71">
        <v>41.23424999999999</v>
      </c>
      <c r="FE71">
        <v>42.56199999999999</v>
      </c>
      <c r="FF71">
        <v>1955.129642857143</v>
      </c>
      <c r="FG71">
        <v>39.89000000000001</v>
      </c>
      <c r="FH71">
        <v>0</v>
      </c>
      <c r="FI71">
        <v>1758987754.2</v>
      </c>
      <c r="FJ71">
        <v>0</v>
      </c>
      <c r="FK71">
        <v>285.98548</v>
      </c>
      <c r="FL71">
        <v>5.68792308516951</v>
      </c>
      <c r="FM71">
        <v>115.4038461193165</v>
      </c>
      <c r="FN71">
        <v>5869.8988</v>
      </c>
      <c r="FO71">
        <v>15</v>
      </c>
      <c r="FP71">
        <v>0</v>
      </c>
      <c r="FQ71" t="s">
        <v>439</v>
      </c>
      <c r="FR71">
        <v>1747148579.5</v>
      </c>
      <c r="FS71">
        <v>1747148584.5</v>
      </c>
      <c r="FT71">
        <v>0</v>
      </c>
      <c r="FU71">
        <v>0.162</v>
      </c>
      <c r="FV71">
        <v>-0.001</v>
      </c>
      <c r="FW71">
        <v>0.139</v>
      </c>
      <c r="FX71">
        <v>0.058</v>
      </c>
      <c r="FY71">
        <v>420</v>
      </c>
      <c r="FZ71">
        <v>16</v>
      </c>
      <c r="GA71">
        <v>0.19</v>
      </c>
      <c r="GB71">
        <v>0.02</v>
      </c>
      <c r="GC71">
        <v>-32.4279025</v>
      </c>
      <c r="GD71">
        <v>-0.5589804878048789</v>
      </c>
      <c r="GE71">
        <v>0.1261701301566663</v>
      </c>
      <c r="GF71">
        <v>0</v>
      </c>
      <c r="GG71">
        <v>285.6567647058823</v>
      </c>
      <c r="GH71">
        <v>5.263957227705207</v>
      </c>
      <c r="GI71">
        <v>0.563076008808314</v>
      </c>
      <c r="GJ71">
        <v>0</v>
      </c>
      <c r="GK71">
        <v>0.9000462250000002</v>
      </c>
      <c r="GL71">
        <v>-0.3132592232645414</v>
      </c>
      <c r="GM71">
        <v>0.03152210465013994</v>
      </c>
      <c r="GN71">
        <v>0</v>
      </c>
      <c r="GO71">
        <v>0</v>
      </c>
      <c r="GP71">
        <v>3</v>
      </c>
      <c r="GQ71" t="s">
        <v>472</v>
      </c>
      <c r="GR71">
        <v>3.12707</v>
      </c>
      <c r="GS71">
        <v>2.73164</v>
      </c>
      <c r="GT71">
        <v>0.142586</v>
      </c>
      <c r="GU71">
        <v>0.147081</v>
      </c>
      <c r="GV71">
        <v>0.102342</v>
      </c>
      <c r="GW71">
        <v>0.100283</v>
      </c>
      <c r="GX71">
        <v>25673.3</v>
      </c>
      <c r="GY71">
        <v>24793.9</v>
      </c>
      <c r="GZ71">
        <v>30486.5</v>
      </c>
      <c r="HA71">
        <v>29326.9</v>
      </c>
      <c r="HB71">
        <v>37774.7</v>
      </c>
      <c r="HC71">
        <v>34713.8</v>
      </c>
      <c r="HD71">
        <v>46639.4</v>
      </c>
      <c r="HE71">
        <v>43569.6</v>
      </c>
      <c r="HF71">
        <v>1.81583</v>
      </c>
      <c r="HG71">
        <v>1.86267</v>
      </c>
      <c r="HH71">
        <v>0.111576</v>
      </c>
      <c r="HI71">
        <v>0</v>
      </c>
      <c r="HJ71">
        <v>28.1829</v>
      </c>
      <c r="HK71">
        <v>999.9</v>
      </c>
      <c r="HL71">
        <v>53.7</v>
      </c>
      <c r="HM71">
        <v>30.1</v>
      </c>
      <c r="HN71">
        <v>25.4082</v>
      </c>
      <c r="HO71">
        <v>63.4444</v>
      </c>
      <c r="HP71">
        <v>16.6506</v>
      </c>
      <c r="HQ71">
        <v>1</v>
      </c>
      <c r="HR71">
        <v>0.185363</v>
      </c>
      <c r="HS71">
        <v>0.0717783</v>
      </c>
      <c r="HT71">
        <v>20.2009</v>
      </c>
      <c r="HU71">
        <v>5.22732</v>
      </c>
      <c r="HV71">
        <v>11.974</v>
      </c>
      <c r="HW71">
        <v>4.96985</v>
      </c>
      <c r="HX71">
        <v>3.28963</v>
      </c>
      <c r="HY71">
        <v>9999</v>
      </c>
      <c r="HZ71">
        <v>9999</v>
      </c>
      <c r="IA71">
        <v>9999</v>
      </c>
      <c r="IB71">
        <v>22.3</v>
      </c>
      <c r="IC71">
        <v>4.97295</v>
      </c>
      <c r="ID71">
        <v>1.87728</v>
      </c>
      <c r="IE71">
        <v>1.87531</v>
      </c>
      <c r="IF71">
        <v>1.87817</v>
      </c>
      <c r="IG71">
        <v>1.87486</v>
      </c>
      <c r="IH71">
        <v>1.87847</v>
      </c>
      <c r="II71">
        <v>1.87556</v>
      </c>
      <c r="IJ71">
        <v>1.87669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1.119</v>
      </c>
      <c r="IY71">
        <v>0.2111</v>
      </c>
      <c r="IZ71">
        <v>0.000996156149449386</v>
      </c>
      <c r="JA71">
        <v>0.001508328056841608</v>
      </c>
      <c r="JB71">
        <v>-4.279944224615399E-07</v>
      </c>
      <c r="JC71">
        <v>2.026670128534865E-10</v>
      </c>
      <c r="JD71">
        <v>-0.04486732872085866</v>
      </c>
      <c r="JE71">
        <v>-0.001179386599836408</v>
      </c>
      <c r="JF71">
        <v>0.0006983580007418804</v>
      </c>
      <c r="JG71">
        <v>-5.900263066608664E-06</v>
      </c>
      <c r="JH71">
        <v>1</v>
      </c>
      <c r="JI71">
        <v>2117</v>
      </c>
      <c r="JJ71">
        <v>1</v>
      </c>
      <c r="JK71">
        <v>26</v>
      </c>
      <c r="JL71">
        <v>197319.4</v>
      </c>
      <c r="JM71">
        <v>197319.3</v>
      </c>
      <c r="JN71">
        <v>2.07886</v>
      </c>
      <c r="JO71">
        <v>2.54272</v>
      </c>
      <c r="JP71">
        <v>1.39893</v>
      </c>
      <c r="JQ71">
        <v>2.35229</v>
      </c>
      <c r="JR71">
        <v>1.44897</v>
      </c>
      <c r="JS71">
        <v>2.47681</v>
      </c>
      <c r="JT71">
        <v>37.0032</v>
      </c>
      <c r="JU71">
        <v>23.9562</v>
      </c>
      <c r="JV71">
        <v>18</v>
      </c>
      <c r="JW71">
        <v>477.44</v>
      </c>
      <c r="JX71">
        <v>477.283</v>
      </c>
      <c r="JY71">
        <v>27.4451</v>
      </c>
      <c r="JZ71">
        <v>29.6005</v>
      </c>
      <c r="KA71">
        <v>29.9998</v>
      </c>
      <c r="KB71">
        <v>29.3266</v>
      </c>
      <c r="KC71">
        <v>29.3946</v>
      </c>
      <c r="KD71">
        <v>41.7351</v>
      </c>
      <c r="KE71">
        <v>23.3462</v>
      </c>
      <c r="KF71">
        <v>100</v>
      </c>
      <c r="KG71">
        <v>27.4453</v>
      </c>
      <c r="KH71">
        <v>921.614</v>
      </c>
      <c r="KI71">
        <v>21.7464</v>
      </c>
      <c r="KJ71">
        <v>100.789</v>
      </c>
      <c r="KK71">
        <v>100.225</v>
      </c>
    </row>
    <row r="72" spans="1:297">
      <c r="A72">
        <v>56</v>
      </c>
      <c r="B72">
        <v>1758987750.1</v>
      </c>
      <c r="C72">
        <v>366.5</v>
      </c>
      <c r="D72" t="s">
        <v>555</v>
      </c>
      <c r="E72" t="s">
        <v>556</v>
      </c>
      <c r="F72">
        <v>5</v>
      </c>
      <c r="G72" t="s">
        <v>435</v>
      </c>
      <c r="H72" t="s">
        <v>436</v>
      </c>
      <c r="I72">
        <v>1758987742.6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927.5347797168542</v>
      </c>
      <c r="AK72">
        <v>903.8410909090911</v>
      </c>
      <c r="AL72">
        <v>3.449977367997366</v>
      </c>
      <c r="AM72">
        <v>65.24509071788491</v>
      </c>
      <c r="AN72">
        <f>(AP72 - AO72 + DY72*1E3/(8.314*(EA72+273.15)) * AR72/DX72 * AQ72) * DX72/(100*DL72) * 1000/(1000 - AP72)</f>
        <v>0</v>
      </c>
      <c r="AO72">
        <v>21.72670603682896</v>
      </c>
      <c r="AP72">
        <v>22.54766242424242</v>
      </c>
      <c r="AQ72">
        <v>0.000185142067601303</v>
      </c>
      <c r="AR72">
        <v>119.8657376750766</v>
      </c>
      <c r="AS72">
        <v>3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2.7</v>
      </c>
      <c r="DM72">
        <v>0.5</v>
      </c>
      <c r="DN72" t="s">
        <v>438</v>
      </c>
      <c r="DO72">
        <v>2</v>
      </c>
      <c r="DP72" t="b">
        <v>1</v>
      </c>
      <c r="DQ72">
        <v>1758987742.6</v>
      </c>
      <c r="DR72">
        <v>860.0056296296297</v>
      </c>
      <c r="DS72">
        <v>892.5448518518518</v>
      </c>
      <c r="DT72">
        <v>22.5291</v>
      </c>
      <c r="DU72">
        <v>21.67766296296296</v>
      </c>
      <c r="DV72">
        <v>858.8965925925926</v>
      </c>
      <c r="DW72">
        <v>22.31801111111111</v>
      </c>
      <c r="DX72">
        <v>499.9326296296297</v>
      </c>
      <c r="DY72">
        <v>90.56282592592591</v>
      </c>
      <c r="DZ72">
        <v>0.05389932592592593</v>
      </c>
      <c r="EA72">
        <v>29.35</v>
      </c>
      <c r="EB72">
        <v>30.00137407407406</v>
      </c>
      <c r="EC72">
        <v>999.9000000000001</v>
      </c>
      <c r="ED72">
        <v>0</v>
      </c>
      <c r="EE72">
        <v>0</v>
      </c>
      <c r="EF72">
        <v>9984.003333333334</v>
      </c>
      <c r="EG72">
        <v>0</v>
      </c>
      <c r="EH72">
        <v>11.97187777777778</v>
      </c>
      <c r="EI72">
        <v>-32.53923333333334</v>
      </c>
      <c r="EJ72">
        <v>879.8275555555556</v>
      </c>
      <c r="EK72">
        <v>912.3225555555555</v>
      </c>
      <c r="EL72">
        <v>0.8514225925925927</v>
      </c>
      <c r="EM72">
        <v>892.5448518518518</v>
      </c>
      <c r="EN72">
        <v>21.67766296296296</v>
      </c>
      <c r="EO72">
        <v>2.040299259259259</v>
      </c>
      <c r="EP72">
        <v>1.96319037037037</v>
      </c>
      <c r="EQ72">
        <v>17.76058148148148</v>
      </c>
      <c r="ER72">
        <v>17.15052592592593</v>
      </c>
      <c r="ES72">
        <v>2000.005555555556</v>
      </c>
      <c r="ET72">
        <v>0.9800066666666667</v>
      </c>
      <c r="EU72">
        <v>0.01999314444444444</v>
      </c>
      <c r="EV72">
        <v>0</v>
      </c>
      <c r="EW72">
        <v>286.4063703703703</v>
      </c>
      <c r="EX72">
        <v>5.000560000000001</v>
      </c>
      <c r="EY72">
        <v>5877.966296296297</v>
      </c>
      <c r="EZ72">
        <v>17294.95185185185</v>
      </c>
      <c r="FA72">
        <v>41.875</v>
      </c>
      <c r="FB72">
        <v>42.06199999999999</v>
      </c>
      <c r="FC72">
        <v>41.625</v>
      </c>
      <c r="FD72">
        <v>41.22199999999999</v>
      </c>
      <c r="FE72">
        <v>42.56199999999999</v>
      </c>
      <c r="FF72">
        <v>1955.115555555556</v>
      </c>
      <c r="FG72">
        <v>39.89000000000001</v>
      </c>
      <c r="FH72">
        <v>0</v>
      </c>
      <c r="FI72">
        <v>1758987759</v>
      </c>
      <c r="FJ72">
        <v>0</v>
      </c>
      <c r="FK72">
        <v>286.4364400000001</v>
      </c>
      <c r="FL72">
        <v>4.993384613942569</v>
      </c>
      <c r="FM72">
        <v>104.0946151780498</v>
      </c>
      <c r="FN72">
        <v>5878.4312</v>
      </c>
      <c r="FO72">
        <v>15</v>
      </c>
      <c r="FP72">
        <v>0</v>
      </c>
      <c r="FQ72" t="s">
        <v>439</v>
      </c>
      <c r="FR72">
        <v>1747148579.5</v>
      </c>
      <c r="FS72">
        <v>1747148584.5</v>
      </c>
      <c r="FT72">
        <v>0</v>
      </c>
      <c r="FU72">
        <v>0.162</v>
      </c>
      <c r="FV72">
        <v>-0.001</v>
      </c>
      <c r="FW72">
        <v>0.139</v>
      </c>
      <c r="FX72">
        <v>0.058</v>
      </c>
      <c r="FY72">
        <v>420</v>
      </c>
      <c r="FZ72">
        <v>16</v>
      </c>
      <c r="GA72">
        <v>0.19</v>
      </c>
      <c r="GB72">
        <v>0.02</v>
      </c>
      <c r="GC72">
        <v>-32.53722195121951</v>
      </c>
      <c r="GD72">
        <v>-0.5749651567943966</v>
      </c>
      <c r="GE72">
        <v>0.120799264075038</v>
      </c>
      <c r="GF72">
        <v>0</v>
      </c>
      <c r="GG72">
        <v>286.1340882352941</v>
      </c>
      <c r="GH72">
        <v>5.379205500880916</v>
      </c>
      <c r="GI72">
        <v>0.5771527154232349</v>
      </c>
      <c r="GJ72">
        <v>0</v>
      </c>
      <c r="GK72">
        <v>0.8686313414634147</v>
      </c>
      <c r="GL72">
        <v>-0.3810043693379796</v>
      </c>
      <c r="GM72">
        <v>0.03911270929406997</v>
      </c>
      <c r="GN72">
        <v>0</v>
      </c>
      <c r="GO72">
        <v>0</v>
      </c>
      <c r="GP72">
        <v>3</v>
      </c>
      <c r="GQ72" t="s">
        <v>472</v>
      </c>
      <c r="GR72">
        <v>3.12729</v>
      </c>
      <c r="GS72">
        <v>2.73176</v>
      </c>
      <c r="GT72">
        <v>0.144391</v>
      </c>
      <c r="GU72">
        <v>0.148893</v>
      </c>
      <c r="GV72">
        <v>0.102403</v>
      </c>
      <c r="GW72">
        <v>0.100326</v>
      </c>
      <c r="GX72">
        <v>25619.2</v>
      </c>
      <c r="GY72">
        <v>24741.9</v>
      </c>
      <c r="GZ72">
        <v>30486.4</v>
      </c>
      <c r="HA72">
        <v>29327.7</v>
      </c>
      <c r="HB72">
        <v>37772.1</v>
      </c>
      <c r="HC72">
        <v>34713.2</v>
      </c>
      <c r="HD72">
        <v>46639.2</v>
      </c>
      <c r="HE72">
        <v>43570.8</v>
      </c>
      <c r="HF72">
        <v>1.81607</v>
      </c>
      <c r="HG72">
        <v>1.86217</v>
      </c>
      <c r="HH72">
        <v>0.112243</v>
      </c>
      <c r="HI72">
        <v>0</v>
      </c>
      <c r="HJ72">
        <v>28.1822</v>
      </c>
      <c r="HK72">
        <v>999.9</v>
      </c>
      <c r="HL72">
        <v>53.7</v>
      </c>
      <c r="HM72">
        <v>30.1</v>
      </c>
      <c r="HN72">
        <v>25.4092</v>
      </c>
      <c r="HO72">
        <v>63.7544</v>
      </c>
      <c r="HP72">
        <v>16.7067</v>
      </c>
      <c r="HQ72">
        <v>1</v>
      </c>
      <c r="HR72">
        <v>0.185396</v>
      </c>
      <c r="HS72">
        <v>0.0844036</v>
      </c>
      <c r="HT72">
        <v>20.2009</v>
      </c>
      <c r="HU72">
        <v>5.22627</v>
      </c>
      <c r="HV72">
        <v>11.974</v>
      </c>
      <c r="HW72">
        <v>4.96925</v>
      </c>
      <c r="HX72">
        <v>3.28968</v>
      </c>
      <c r="HY72">
        <v>9999</v>
      </c>
      <c r="HZ72">
        <v>9999</v>
      </c>
      <c r="IA72">
        <v>9999</v>
      </c>
      <c r="IB72">
        <v>22.3</v>
      </c>
      <c r="IC72">
        <v>4.97295</v>
      </c>
      <c r="ID72">
        <v>1.87724</v>
      </c>
      <c r="IE72">
        <v>1.87531</v>
      </c>
      <c r="IF72">
        <v>1.87811</v>
      </c>
      <c r="IG72">
        <v>1.87485</v>
      </c>
      <c r="IH72">
        <v>1.8784</v>
      </c>
      <c r="II72">
        <v>1.87549</v>
      </c>
      <c r="IJ72">
        <v>1.87668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1.14</v>
      </c>
      <c r="IY72">
        <v>0.2115</v>
      </c>
      <c r="IZ72">
        <v>0.000996156149449386</v>
      </c>
      <c r="JA72">
        <v>0.001508328056841608</v>
      </c>
      <c r="JB72">
        <v>-4.279944224615399E-07</v>
      </c>
      <c r="JC72">
        <v>2.026670128534865E-10</v>
      </c>
      <c r="JD72">
        <v>-0.04486732872085866</v>
      </c>
      <c r="JE72">
        <v>-0.001179386599836408</v>
      </c>
      <c r="JF72">
        <v>0.0006983580007418804</v>
      </c>
      <c r="JG72">
        <v>-5.900263066608664E-06</v>
      </c>
      <c r="JH72">
        <v>1</v>
      </c>
      <c r="JI72">
        <v>2117</v>
      </c>
      <c r="JJ72">
        <v>1</v>
      </c>
      <c r="JK72">
        <v>26</v>
      </c>
      <c r="JL72">
        <v>197319.5</v>
      </c>
      <c r="JM72">
        <v>197319.4</v>
      </c>
      <c r="JN72">
        <v>2.10938</v>
      </c>
      <c r="JO72">
        <v>2.53052</v>
      </c>
      <c r="JP72">
        <v>1.39893</v>
      </c>
      <c r="JQ72">
        <v>2.35229</v>
      </c>
      <c r="JR72">
        <v>1.44897</v>
      </c>
      <c r="JS72">
        <v>2.6001</v>
      </c>
      <c r="JT72">
        <v>37.0032</v>
      </c>
      <c r="JU72">
        <v>23.9737</v>
      </c>
      <c r="JV72">
        <v>18</v>
      </c>
      <c r="JW72">
        <v>477.562</v>
      </c>
      <c r="JX72">
        <v>476.931</v>
      </c>
      <c r="JY72">
        <v>27.4472</v>
      </c>
      <c r="JZ72">
        <v>29.5975</v>
      </c>
      <c r="KA72">
        <v>29.9999</v>
      </c>
      <c r="KB72">
        <v>29.3242</v>
      </c>
      <c r="KC72">
        <v>29.3921</v>
      </c>
      <c r="KD72">
        <v>42.3761</v>
      </c>
      <c r="KE72">
        <v>23.3462</v>
      </c>
      <c r="KF72">
        <v>100</v>
      </c>
      <c r="KG72">
        <v>27.4335</v>
      </c>
      <c r="KH72">
        <v>941.686</v>
      </c>
      <c r="KI72">
        <v>21.7494</v>
      </c>
      <c r="KJ72">
        <v>100.789</v>
      </c>
      <c r="KK72">
        <v>100.228</v>
      </c>
    </row>
    <row r="73" spans="1:297">
      <c r="A73">
        <v>57</v>
      </c>
      <c r="B73">
        <v>1758987755.1</v>
      </c>
      <c r="C73">
        <v>371.5</v>
      </c>
      <c r="D73" t="s">
        <v>557</v>
      </c>
      <c r="E73" t="s">
        <v>558</v>
      </c>
      <c r="F73">
        <v>5</v>
      </c>
      <c r="G73" t="s">
        <v>435</v>
      </c>
      <c r="H73" t="s">
        <v>436</v>
      </c>
      <c r="I73">
        <v>1758987747.314285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945.0851022911888</v>
      </c>
      <c r="AK73">
        <v>921.2074848484848</v>
      </c>
      <c r="AL73">
        <v>3.474667366449388</v>
      </c>
      <c r="AM73">
        <v>65.24509071788491</v>
      </c>
      <c r="AN73">
        <f>(AP73 - AO73 + DY73*1E3/(8.314*(EA73+273.15)) * AR73/DX73 * AQ73) * DX73/(100*DL73) * 1000/(1000 - AP73)</f>
        <v>0</v>
      </c>
      <c r="AO73">
        <v>21.72961879767373</v>
      </c>
      <c r="AP73">
        <v>22.55488606060606</v>
      </c>
      <c r="AQ73">
        <v>2.799947330113563E-05</v>
      </c>
      <c r="AR73">
        <v>119.8657376750766</v>
      </c>
      <c r="AS73">
        <v>3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2.7</v>
      </c>
      <c r="DM73">
        <v>0.5</v>
      </c>
      <c r="DN73" t="s">
        <v>438</v>
      </c>
      <c r="DO73">
        <v>2</v>
      </c>
      <c r="DP73" t="b">
        <v>1</v>
      </c>
      <c r="DQ73">
        <v>1758987747.314285</v>
      </c>
      <c r="DR73">
        <v>875.8289285714287</v>
      </c>
      <c r="DS73">
        <v>908.509892857143</v>
      </c>
      <c r="DT73">
        <v>22.53890357142857</v>
      </c>
      <c r="DU73">
        <v>21.70695</v>
      </c>
      <c r="DV73">
        <v>874.7005357142856</v>
      </c>
      <c r="DW73">
        <v>22.327625</v>
      </c>
      <c r="DX73">
        <v>499.9431785714286</v>
      </c>
      <c r="DY73">
        <v>90.56349285714285</v>
      </c>
      <c r="DZ73">
        <v>0.05397082857142858</v>
      </c>
      <c r="EA73">
        <v>29.34954642857143</v>
      </c>
      <c r="EB73">
        <v>30.00251785714286</v>
      </c>
      <c r="EC73">
        <v>999.9000000000002</v>
      </c>
      <c r="ED73">
        <v>0</v>
      </c>
      <c r="EE73">
        <v>0</v>
      </c>
      <c r="EF73">
        <v>10001.46821428572</v>
      </c>
      <c r="EG73">
        <v>0</v>
      </c>
      <c r="EH73">
        <v>11.79401785714286</v>
      </c>
      <c r="EI73">
        <v>-32.68091785714286</v>
      </c>
      <c r="EJ73">
        <v>896.0245357142858</v>
      </c>
      <c r="EK73">
        <v>928.6688928571427</v>
      </c>
      <c r="EL73">
        <v>0.8319484642857142</v>
      </c>
      <c r="EM73">
        <v>908.509892857143</v>
      </c>
      <c r="EN73">
        <v>21.70695</v>
      </c>
      <c r="EO73">
        <v>2.041202857142857</v>
      </c>
      <c r="EP73">
        <v>1.965857142857143</v>
      </c>
      <c r="EQ73">
        <v>17.76761428571428</v>
      </c>
      <c r="ER73">
        <v>17.17198214285714</v>
      </c>
      <c r="ES73">
        <v>1999.979285714286</v>
      </c>
      <c r="ET73">
        <v>0.9800063571428572</v>
      </c>
      <c r="EU73">
        <v>0.01999346071428572</v>
      </c>
      <c r="EV73">
        <v>0</v>
      </c>
      <c r="EW73">
        <v>286.8302857142857</v>
      </c>
      <c r="EX73">
        <v>5.000560000000001</v>
      </c>
      <c r="EY73">
        <v>5885.734642857143</v>
      </c>
      <c r="EZ73">
        <v>17294.72142857143</v>
      </c>
      <c r="FA73">
        <v>41.875</v>
      </c>
      <c r="FB73">
        <v>42.06199999999999</v>
      </c>
      <c r="FC73">
        <v>41.625</v>
      </c>
      <c r="FD73">
        <v>41.20724999999999</v>
      </c>
      <c r="FE73">
        <v>42.56199999999999</v>
      </c>
      <c r="FF73">
        <v>1955.089285714286</v>
      </c>
      <c r="FG73">
        <v>39.89000000000001</v>
      </c>
      <c r="FH73">
        <v>0</v>
      </c>
      <c r="FI73">
        <v>1758987763.8</v>
      </c>
      <c r="FJ73">
        <v>0</v>
      </c>
      <c r="FK73">
        <v>286.85884</v>
      </c>
      <c r="FL73">
        <v>5.377307707663499</v>
      </c>
      <c r="FM73">
        <v>93.8907693191463</v>
      </c>
      <c r="FN73">
        <v>5886.341600000001</v>
      </c>
      <c r="FO73">
        <v>15</v>
      </c>
      <c r="FP73">
        <v>0</v>
      </c>
      <c r="FQ73" t="s">
        <v>439</v>
      </c>
      <c r="FR73">
        <v>1747148579.5</v>
      </c>
      <c r="FS73">
        <v>1747148584.5</v>
      </c>
      <c r="FT73">
        <v>0</v>
      </c>
      <c r="FU73">
        <v>0.162</v>
      </c>
      <c r="FV73">
        <v>-0.001</v>
      </c>
      <c r="FW73">
        <v>0.139</v>
      </c>
      <c r="FX73">
        <v>0.058</v>
      </c>
      <c r="FY73">
        <v>420</v>
      </c>
      <c r="FZ73">
        <v>16</v>
      </c>
      <c r="GA73">
        <v>0.19</v>
      </c>
      <c r="GB73">
        <v>0.02</v>
      </c>
      <c r="GC73">
        <v>-32.62526341463415</v>
      </c>
      <c r="GD73">
        <v>-1.748270383275183</v>
      </c>
      <c r="GE73">
        <v>0.1969377476929928</v>
      </c>
      <c r="GF73">
        <v>0</v>
      </c>
      <c r="GG73">
        <v>286.6205</v>
      </c>
      <c r="GH73">
        <v>5.360962569139226</v>
      </c>
      <c r="GI73">
        <v>0.5696270322608907</v>
      </c>
      <c r="GJ73">
        <v>0</v>
      </c>
      <c r="GK73">
        <v>0.8466486097560976</v>
      </c>
      <c r="GL73">
        <v>-0.273545017421603</v>
      </c>
      <c r="GM73">
        <v>0.03133117065057599</v>
      </c>
      <c r="GN73">
        <v>0</v>
      </c>
      <c r="GO73">
        <v>0</v>
      </c>
      <c r="GP73">
        <v>3</v>
      </c>
      <c r="GQ73" t="s">
        <v>472</v>
      </c>
      <c r="GR73">
        <v>3.12738</v>
      </c>
      <c r="GS73">
        <v>2.73222</v>
      </c>
      <c r="GT73">
        <v>0.146186</v>
      </c>
      <c r="GU73">
        <v>0.150663</v>
      </c>
      <c r="GV73">
        <v>0.102423</v>
      </c>
      <c r="GW73">
        <v>0.100334</v>
      </c>
      <c r="GX73">
        <v>25565.5</v>
      </c>
      <c r="GY73">
        <v>24691.1</v>
      </c>
      <c r="GZ73">
        <v>30486.6</v>
      </c>
      <c r="HA73">
        <v>29328.5</v>
      </c>
      <c r="HB73">
        <v>37771.6</v>
      </c>
      <c r="HC73">
        <v>34714</v>
      </c>
      <c r="HD73">
        <v>46639.5</v>
      </c>
      <c r="HE73">
        <v>43572.1</v>
      </c>
      <c r="HF73">
        <v>1.81625</v>
      </c>
      <c r="HG73">
        <v>1.86215</v>
      </c>
      <c r="HH73">
        <v>0.112001</v>
      </c>
      <c r="HI73">
        <v>0</v>
      </c>
      <c r="HJ73">
        <v>28.1799</v>
      </c>
      <c r="HK73">
        <v>999.9</v>
      </c>
      <c r="HL73">
        <v>53.7</v>
      </c>
      <c r="HM73">
        <v>30.1</v>
      </c>
      <c r="HN73">
        <v>25.4066</v>
      </c>
      <c r="HO73">
        <v>63.4644</v>
      </c>
      <c r="HP73">
        <v>16.6426</v>
      </c>
      <c r="HQ73">
        <v>1</v>
      </c>
      <c r="HR73">
        <v>0.185396</v>
      </c>
      <c r="HS73">
        <v>0.119502</v>
      </c>
      <c r="HT73">
        <v>20.201</v>
      </c>
      <c r="HU73">
        <v>5.22732</v>
      </c>
      <c r="HV73">
        <v>11.974</v>
      </c>
      <c r="HW73">
        <v>4.96945</v>
      </c>
      <c r="HX73">
        <v>3.28953</v>
      </c>
      <c r="HY73">
        <v>9999</v>
      </c>
      <c r="HZ73">
        <v>9999</v>
      </c>
      <c r="IA73">
        <v>9999</v>
      </c>
      <c r="IB73">
        <v>22.3</v>
      </c>
      <c r="IC73">
        <v>4.97294</v>
      </c>
      <c r="ID73">
        <v>1.87728</v>
      </c>
      <c r="IE73">
        <v>1.87531</v>
      </c>
      <c r="IF73">
        <v>1.87816</v>
      </c>
      <c r="IG73">
        <v>1.87485</v>
      </c>
      <c r="IH73">
        <v>1.87848</v>
      </c>
      <c r="II73">
        <v>1.87559</v>
      </c>
      <c r="IJ73">
        <v>1.87669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1.161</v>
      </c>
      <c r="IY73">
        <v>0.2116</v>
      </c>
      <c r="IZ73">
        <v>0.000996156149449386</v>
      </c>
      <c r="JA73">
        <v>0.001508328056841608</v>
      </c>
      <c r="JB73">
        <v>-4.279944224615399E-07</v>
      </c>
      <c r="JC73">
        <v>2.026670128534865E-10</v>
      </c>
      <c r="JD73">
        <v>-0.04486732872085866</v>
      </c>
      <c r="JE73">
        <v>-0.001179386599836408</v>
      </c>
      <c r="JF73">
        <v>0.0006983580007418804</v>
      </c>
      <c r="JG73">
        <v>-5.900263066608664E-06</v>
      </c>
      <c r="JH73">
        <v>1</v>
      </c>
      <c r="JI73">
        <v>2117</v>
      </c>
      <c r="JJ73">
        <v>1</v>
      </c>
      <c r="JK73">
        <v>26</v>
      </c>
      <c r="JL73">
        <v>197319.6</v>
      </c>
      <c r="JM73">
        <v>197319.5</v>
      </c>
      <c r="JN73">
        <v>2.14111</v>
      </c>
      <c r="JO73">
        <v>2.53906</v>
      </c>
      <c r="JP73">
        <v>1.39893</v>
      </c>
      <c r="JQ73">
        <v>2.35229</v>
      </c>
      <c r="JR73">
        <v>1.44897</v>
      </c>
      <c r="JS73">
        <v>2.46948</v>
      </c>
      <c r="JT73">
        <v>37.0032</v>
      </c>
      <c r="JU73">
        <v>23.9649</v>
      </c>
      <c r="JV73">
        <v>18</v>
      </c>
      <c r="JW73">
        <v>477.641</v>
      </c>
      <c r="JX73">
        <v>476.891</v>
      </c>
      <c r="JY73">
        <v>27.437</v>
      </c>
      <c r="JZ73">
        <v>29.5948</v>
      </c>
      <c r="KA73">
        <v>29.9999</v>
      </c>
      <c r="KB73">
        <v>29.3215</v>
      </c>
      <c r="KC73">
        <v>29.3892</v>
      </c>
      <c r="KD73">
        <v>42.9536</v>
      </c>
      <c r="KE73">
        <v>23.3462</v>
      </c>
      <c r="KF73">
        <v>100</v>
      </c>
      <c r="KG73">
        <v>27.4303</v>
      </c>
      <c r="KH73">
        <v>955.062</v>
      </c>
      <c r="KI73">
        <v>21.7653</v>
      </c>
      <c r="KJ73">
        <v>100.79</v>
      </c>
      <c r="KK73">
        <v>100.231</v>
      </c>
    </row>
    <row r="74" spans="1:297">
      <c r="A74">
        <v>58</v>
      </c>
      <c r="B74">
        <v>1758987760.1</v>
      </c>
      <c r="C74">
        <v>376.5</v>
      </c>
      <c r="D74" t="s">
        <v>559</v>
      </c>
      <c r="E74" t="s">
        <v>560</v>
      </c>
      <c r="F74">
        <v>5</v>
      </c>
      <c r="G74" t="s">
        <v>435</v>
      </c>
      <c r="H74" t="s">
        <v>436</v>
      </c>
      <c r="I74">
        <v>1758987752.6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962.1509071458739</v>
      </c>
      <c r="AK74">
        <v>938.4551999999998</v>
      </c>
      <c r="AL74">
        <v>3.449531364383325</v>
      </c>
      <c r="AM74">
        <v>65.24509071788491</v>
      </c>
      <c r="AN74">
        <f>(AP74 - AO74 + DY74*1E3/(8.314*(EA74+273.15)) * AR74/DX74 * AQ74) * DX74/(100*DL74) * 1000/(1000 - AP74)</f>
        <v>0</v>
      </c>
      <c r="AO74">
        <v>21.73161366111972</v>
      </c>
      <c r="AP74">
        <v>22.55000727272727</v>
      </c>
      <c r="AQ74">
        <v>-5.234981696490653E-05</v>
      </c>
      <c r="AR74">
        <v>119.8657376750766</v>
      </c>
      <c r="AS74">
        <v>3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2.7</v>
      </c>
      <c r="DM74">
        <v>0.5</v>
      </c>
      <c r="DN74" t="s">
        <v>438</v>
      </c>
      <c r="DO74">
        <v>2</v>
      </c>
      <c r="DP74" t="b">
        <v>1</v>
      </c>
      <c r="DQ74">
        <v>1758987752.6</v>
      </c>
      <c r="DR74">
        <v>893.632851851852</v>
      </c>
      <c r="DS74">
        <v>926.4123703703704</v>
      </c>
      <c r="DT74">
        <v>22.54886296296297</v>
      </c>
      <c r="DU74">
        <v>21.72817777777778</v>
      </c>
      <c r="DV74">
        <v>892.4827037037037</v>
      </c>
      <c r="DW74">
        <v>22.33737777777778</v>
      </c>
      <c r="DX74">
        <v>500.0017037037039</v>
      </c>
      <c r="DY74">
        <v>90.5650037037037</v>
      </c>
      <c r="DZ74">
        <v>0.05397548148148149</v>
      </c>
      <c r="EA74">
        <v>29.34947777777779</v>
      </c>
      <c r="EB74">
        <v>30.00202592592593</v>
      </c>
      <c r="EC74">
        <v>999.9000000000001</v>
      </c>
      <c r="ED74">
        <v>0</v>
      </c>
      <c r="EE74">
        <v>0</v>
      </c>
      <c r="EF74">
        <v>10018.16888888889</v>
      </c>
      <c r="EG74">
        <v>0</v>
      </c>
      <c r="EH74">
        <v>11.40463703703704</v>
      </c>
      <c r="EI74">
        <v>-32.77942592592593</v>
      </c>
      <c r="EJ74">
        <v>914.2481851851852</v>
      </c>
      <c r="EK74">
        <v>946.988814814815</v>
      </c>
      <c r="EL74">
        <v>0.8206735925925926</v>
      </c>
      <c r="EM74">
        <v>926.4123703703704</v>
      </c>
      <c r="EN74">
        <v>21.72817777777778</v>
      </c>
      <c r="EO74">
        <v>2.042137777777778</v>
      </c>
      <c r="EP74">
        <v>1.967812592592592</v>
      </c>
      <c r="EQ74">
        <v>17.77488888888888</v>
      </c>
      <c r="ER74">
        <v>17.1876962962963</v>
      </c>
      <c r="ES74">
        <v>1999.971481481481</v>
      </c>
      <c r="ET74">
        <v>0.9800062222222222</v>
      </c>
      <c r="EU74">
        <v>0.0199935962962963</v>
      </c>
      <c r="EV74">
        <v>0</v>
      </c>
      <c r="EW74">
        <v>287.2907037037037</v>
      </c>
      <c r="EX74">
        <v>5.000560000000001</v>
      </c>
      <c r="EY74">
        <v>5893.948518518519</v>
      </c>
      <c r="EZ74">
        <v>17294.66666666667</v>
      </c>
      <c r="FA74">
        <v>41.875</v>
      </c>
      <c r="FB74">
        <v>42.06199999999999</v>
      </c>
      <c r="FC74">
        <v>41.625</v>
      </c>
      <c r="FD74">
        <v>41.19633333333332</v>
      </c>
      <c r="FE74">
        <v>42.56199999999999</v>
      </c>
      <c r="FF74">
        <v>1955.081481481482</v>
      </c>
      <c r="FG74">
        <v>39.89000000000001</v>
      </c>
      <c r="FH74">
        <v>0</v>
      </c>
      <c r="FI74">
        <v>1758987769.2</v>
      </c>
      <c r="FJ74">
        <v>0</v>
      </c>
      <c r="FK74">
        <v>287.2841923076923</v>
      </c>
      <c r="FL74">
        <v>5.284068379121783</v>
      </c>
      <c r="FM74">
        <v>91.9928205519883</v>
      </c>
      <c r="FN74">
        <v>5894.228076923077</v>
      </c>
      <c r="FO74">
        <v>15</v>
      </c>
      <c r="FP74">
        <v>0</v>
      </c>
      <c r="FQ74" t="s">
        <v>439</v>
      </c>
      <c r="FR74">
        <v>1747148579.5</v>
      </c>
      <c r="FS74">
        <v>1747148584.5</v>
      </c>
      <c r="FT74">
        <v>0</v>
      </c>
      <c r="FU74">
        <v>0.162</v>
      </c>
      <c r="FV74">
        <v>-0.001</v>
      </c>
      <c r="FW74">
        <v>0.139</v>
      </c>
      <c r="FX74">
        <v>0.058</v>
      </c>
      <c r="FY74">
        <v>420</v>
      </c>
      <c r="FZ74">
        <v>16</v>
      </c>
      <c r="GA74">
        <v>0.19</v>
      </c>
      <c r="GB74">
        <v>0.02</v>
      </c>
      <c r="GC74">
        <v>-32.6850675</v>
      </c>
      <c r="GD74">
        <v>-1.36142701688555</v>
      </c>
      <c r="GE74">
        <v>0.1803899087913452</v>
      </c>
      <c r="GF74">
        <v>0</v>
      </c>
      <c r="GG74">
        <v>286.9775588235294</v>
      </c>
      <c r="GH74">
        <v>5.160229185688484</v>
      </c>
      <c r="GI74">
        <v>0.5368408785596822</v>
      </c>
      <c r="GJ74">
        <v>0</v>
      </c>
      <c r="GK74">
        <v>0.8303480499999999</v>
      </c>
      <c r="GL74">
        <v>-0.1308185065666076</v>
      </c>
      <c r="GM74">
        <v>0.02041415012307639</v>
      </c>
      <c r="GN74">
        <v>0</v>
      </c>
      <c r="GO74">
        <v>0</v>
      </c>
      <c r="GP74">
        <v>3</v>
      </c>
      <c r="GQ74" t="s">
        <v>472</v>
      </c>
      <c r="GR74">
        <v>3.12737</v>
      </c>
      <c r="GS74">
        <v>2.73132</v>
      </c>
      <c r="GT74">
        <v>0.147956</v>
      </c>
      <c r="GU74">
        <v>0.152394</v>
      </c>
      <c r="GV74">
        <v>0.102408</v>
      </c>
      <c r="GW74">
        <v>0.10034</v>
      </c>
      <c r="GX74">
        <v>25512.9</v>
      </c>
      <c r="GY74">
        <v>24640.6</v>
      </c>
      <c r="GZ74">
        <v>30487</v>
      </c>
      <c r="HA74">
        <v>29328.3</v>
      </c>
      <c r="HB74">
        <v>37772.9</v>
      </c>
      <c r="HC74">
        <v>34713.8</v>
      </c>
      <c r="HD74">
        <v>46640.1</v>
      </c>
      <c r="HE74">
        <v>43571.9</v>
      </c>
      <c r="HF74">
        <v>1.8163</v>
      </c>
      <c r="HG74">
        <v>1.86243</v>
      </c>
      <c r="HH74">
        <v>0.110779</v>
      </c>
      <c r="HI74">
        <v>0</v>
      </c>
      <c r="HJ74">
        <v>28.1797</v>
      </c>
      <c r="HK74">
        <v>999.9</v>
      </c>
      <c r="HL74">
        <v>53.7</v>
      </c>
      <c r="HM74">
        <v>30.1</v>
      </c>
      <c r="HN74">
        <v>25.4074</v>
      </c>
      <c r="HO74">
        <v>63.1744</v>
      </c>
      <c r="HP74">
        <v>16.6346</v>
      </c>
      <c r="HQ74">
        <v>1</v>
      </c>
      <c r="HR74">
        <v>0.184987</v>
      </c>
      <c r="HS74">
        <v>0.107726</v>
      </c>
      <c r="HT74">
        <v>20.201</v>
      </c>
      <c r="HU74">
        <v>5.22777</v>
      </c>
      <c r="HV74">
        <v>11.974</v>
      </c>
      <c r="HW74">
        <v>4.9696</v>
      </c>
      <c r="HX74">
        <v>3.28975</v>
      </c>
      <c r="HY74">
        <v>9999</v>
      </c>
      <c r="HZ74">
        <v>9999</v>
      </c>
      <c r="IA74">
        <v>9999</v>
      </c>
      <c r="IB74">
        <v>22.3</v>
      </c>
      <c r="IC74">
        <v>4.97297</v>
      </c>
      <c r="ID74">
        <v>1.87729</v>
      </c>
      <c r="IE74">
        <v>1.87533</v>
      </c>
      <c r="IF74">
        <v>1.87819</v>
      </c>
      <c r="IG74">
        <v>1.87486</v>
      </c>
      <c r="IH74">
        <v>1.87851</v>
      </c>
      <c r="II74">
        <v>1.8756</v>
      </c>
      <c r="IJ74">
        <v>1.87672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1.181</v>
      </c>
      <c r="IY74">
        <v>0.2115</v>
      </c>
      <c r="IZ74">
        <v>0.000996156149449386</v>
      </c>
      <c r="JA74">
        <v>0.001508328056841608</v>
      </c>
      <c r="JB74">
        <v>-4.279944224615399E-07</v>
      </c>
      <c r="JC74">
        <v>2.026670128534865E-10</v>
      </c>
      <c r="JD74">
        <v>-0.04486732872085866</v>
      </c>
      <c r="JE74">
        <v>-0.001179386599836408</v>
      </c>
      <c r="JF74">
        <v>0.0006983580007418804</v>
      </c>
      <c r="JG74">
        <v>-5.900263066608664E-06</v>
      </c>
      <c r="JH74">
        <v>1</v>
      </c>
      <c r="JI74">
        <v>2117</v>
      </c>
      <c r="JJ74">
        <v>1</v>
      </c>
      <c r="JK74">
        <v>26</v>
      </c>
      <c r="JL74">
        <v>197319.7</v>
      </c>
      <c r="JM74">
        <v>197319.6</v>
      </c>
      <c r="JN74">
        <v>2.17163</v>
      </c>
      <c r="JO74">
        <v>2.53418</v>
      </c>
      <c r="JP74">
        <v>1.39893</v>
      </c>
      <c r="JQ74">
        <v>2.35229</v>
      </c>
      <c r="JR74">
        <v>1.44897</v>
      </c>
      <c r="JS74">
        <v>2.6001</v>
      </c>
      <c r="JT74">
        <v>37.0032</v>
      </c>
      <c r="JU74">
        <v>23.9737</v>
      </c>
      <c r="JV74">
        <v>18</v>
      </c>
      <c r="JW74">
        <v>477.653</v>
      </c>
      <c r="JX74">
        <v>477.054</v>
      </c>
      <c r="JY74">
        <v>27.4302</v>
      </c>
      <c r="JZ74">
        <v>29.5924</v>
      </c>
      <c r="KA74">
        <v>29.9999</v>
      </c>
      <c r="KB74">
        <v>29.3191</v>
      </c>
      <c r="KC74">
        <v>29.3868</v>
      </c>
      <c r="KD74">
        <v>43.5891</v>
      </c>
      <c r="KE74">
        <v>23.3462</v>
      </c>
      <c r="KF74">
        <v>100</v>
      </c>
      <c r="KG74">
        <v>27.4323</v>
      </c>
      <c r="KH74">
        <v>975.129</v>
      </c>
      <c r="KI74">
        <v>21.7825</v>
      </c>
      <c r="KJ74">
        <v>100.791</v>
      </c>
      <c r="KK74">
        <v>100.23</v>
      </c>
    </row>
    <row r="75" spans="1:297">
      <c r="A75">
        <v>59</v>
      </c>
      <c r="B75">
        <v>1758987765.1</v>
      </c>
      <c r="C75">
        <v>381.5</v>
      </c>
      <c r="D75" t="s">
        <v>561</v>
      </c>
      <c r="E75" t="s">
        <v>562</v>
      </c>
      <c r="F75">
        <v>5</v>
      </c>
      <c r="G75" t="s">
        <v>435</v>
      </c>
      <c r="H75" t="s">
        <v>436</v>
      </c>
      <c r="I75">
        <v>1758987757.314285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979.2492563991831</v>
      </c>
      <c r="AK75">
        <v>955.6413757575756</v>
      </c>
      <c r="AL75">
        <v>3.429524555666193</v>
      </c>
      <c r="AM75">
        <v>65.24509071788491</v>
      </c>
      <c r="AN75">
        <f>(AP75 - AO75 + DY75*1E3/(8.314*(EA75+273.15)) * AR75/DX75 * AQ75) * DX75/(100*DL75) * 1000/(1000 - AP75)</f>
        <v>0</v>
      </c>
      <c r="AO75">
        <v>21.7340532797025</v>
      </c>
      <c r="AP75">
        <v>22.54339030303029</v>
      </c>
      <c r="AQ75">
        <v>-6.479422083014958E-05</v>
      </c>
      <c r="AR75">
        <v>119.8657376750766</v>
      </c>
      <c r="AS75">
        <v>4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2.7</v>
      </c>
      <c r="DM75">
        <v>0.5</v>
      </c>
      <c r="DN75" t="s">
        <v>438</v>
      </c>
      <c r="DO75">
        <v>2</v>
      </c>
      <c r="DP75" t="b">
        <v>1</v>
      </c>
      <c r="DQ75">
        <v>1758987757.314285</v>
      </c>
      <c r="DR75">
        <v>909.5580714285715</v>
      </c>
      <c r="DS75">
        <v>942.3039642857144</v>
      </c>
      <c r="DT75">
        <v>22.55070714285715</v>
      </c>
      <c r="DU75">
        <v>21.73098928571429</v>
      </c>
      <c r="DV75">
        <v>908.3882857142859</v>
      </c>
      <c r="DW75">
        <v>22.33919285714286</v>
      </c>
      <c r="DX75">
        <v>500.0568571428572</v>
      </c>
      <c r="DY75">
        <v>90.56547857142856</v>
      </c>
      <c r="DZ75">
        <v>0.05368304285714286</v>
      </c>
      <c r="EA75">
        <v>29.34921071428571</v>
      </c>
      <c r="EB75">
        <v>29.99682857142856</v>
      </c>
      <c r="EC75">
        <v>999.9000000000002</v>
      </c>
      <c r="ED75">
        <v>0</v>
      </c>
      <c r="EE75">
        <v>0</v>
      </c>
      <c r="EF75">
        <v>10027.225</v>
      </c>
      <c r="EG75">
        <v>0</v>
      </c>
      <c r="EH75">
        <v>11.14266785714286</v>
      </c>
      <c r="EI75">
        <v>-32.74580357142857</v>
      </c>
      <c r="EJ75">
        <v>930.5423928571429</v>
      </c>
      <c r="EK75">
        <v>963.236107142857</v>
      </c>
      <c r="EL75">
        <v>0.8197120000000001</v>
      </c>
      <c r="EM75">
        <v>942.3039642857144</v>
      </c>
      <c r="EN75">
        <v>21.73098928571429</v>
      </c>
      <c r="EO75">
        <v>2.042315</v>
      </c>
      <c r="EP75">
        <v>1.968077857142857</v>
      </c>
      <c r="EQ75">
        <v>17.77627142857143</v>
      </c>
      <c r="ER75">
        <v>17.189825</v>
      </c>
      <c r="ES75">
        <v>1999.988928571429</v>
      </c>
      <c r="ET75">
        <v>0.9800063571428572</v>
      </c>
      <c r="EU75">
        <v>0.01999346428571428</v>
      </c>
      <c r="EV75">
        <v>0</v>
      </c>
      <c r="EW75">
        <v>287.6108571428571</v>
      </c>
      <c r="EX75">
        <v>5.000560000000001</v>
      </c>
      <c r="EY75">
        <v>5901.439285714286</v>
      </c>
      <c r="EZ75">
        <v>17294.81785714286</v>
      </c>
      <c r="FA75">
        <v>41.875</v>
      </c>
      <c r="FB75">
        <v>42.05757142857141</v>
      </c>
      <c r="FC75">
        <v>41.625</v>
      </c>
      <c r="FD75">
        <v>41.18699999999999</v>
      </c>
      <c r="FE75">
        <v>42.56199999999999</v>
      </c>
      <c r="FF75">
        <v>1955.098928571429</v>
      </c>
      <c r="FG75">
        <v>39.89000000000001</v>
      </c>
      <c r="FH75">
        <v>0</v>
      </c>
      <c r="FI75">
        <v>1758987774</v>
      </c>
      <c r="FJ75">
        <v>0</v>
      </c>
      <c r="FK75">
        <v>287.6358461538462</v>
      </c>
      <c r="FL75">
        <v>4.187282042633957</v>
      </c>
      <c r="FM75">
        <v>95.22940154434932</v>
      </c>
      <c r="FN75">
        <v>5901.811538461539</v>
      </c>
      <c r="FO75">
        <v>15</v>
      </c>
      <c r="FP75">
        <v>0</v>
      </c>
      <c r="FQ75" t="s">
        <v>439</v>
      </c>
      <c r="FR75">
        <v>1747148579.5</v>
      </c>
      <c r="FS75">
        <v>1747148584.5</v>
      </c>
      <c r="FT75">
        <v>0</v>
      </c>
      <c r="FU75">
        <v>0.162</v>
      </c>
      <c r="FV75">
        <v>-0.001</v>
      </c>
      <c r="FW75">
        <v>0.139</v>
      </c>
      <c r="FX75">
        <v>0.058</v>
      </c>
      <c r="FY75">
        <v>420</v>
      </c>
      <c r="FZ75">
        <v>16</v>
      </c>
      <c r="GA75">
        <v>0.19</v>
      </c>
      <c r="GB75">
        <v>0.02</v>
      </c>
      <c r="GC75">
        <v>-32.7311475</v>
      </c>
      <c r="GD75">
        <v>0.3747951219512752</v>
      </c>
      <c r="GE75">
        <v>0.1212002908154511</v>
      </c>
      <c r="GF75">
        <v>1</v>
      </c>
      <c r="GG75">
        <v>287.3459117647059</v>
      </c>
      <c r="GH75">
        <v>4.495905270645501</v>
      </c>
      <c r="GI75">
        <v>0.4831809043538202</v>
      </c>
      <c r="GJ75">
        <v>0</v>
      </c>
      <c r="GK75">
        <v>0.8192108250000001</v>
      </c>
      <c r="GL75">
        <v>-0.006650915572234357</v>
      </c>
      <c r="GM75">
        <v>0.004414053284043474</v>
      </c>
      <c r="GN75">
        <v>1</v>
      </c>
      <c r="GO75">
        <v>2</v>
      </c>
      <c r="GP75">
        <v>3</v>
      </c>
      <c r="GQ75" t="s">
        <v>446</v>
      </c>
      <c r="GR75">
        <v>3.1276</v>
      </c>
      <c r="GS75">
        <v>2.73095</v>
      </c>
      <c r="GT75">
        <v>0.149694</v>
      </c>
      <c r="GU75">
        <v>0.154122</v>
      </c>
      <c r="GV75">
        <v>0.102383</v>
      </c>
      <c r="GW75">
        <v>0.100354</v>
      </c>
      <c r="GX75">
        <v>25460.9</v>
      </c>
      <c r="GY75">
        <v>24590.7</v>
      </c>
      <c r="GZ75">
        <v>30487.1</v>
      </c>
      <c r="HA75">
        <v>29328.7</v>
      </c>
      <c r="HB75">
        <v>37774.4</v>
      </c>
      <c r="HC75">
        <v>34714</v>
      </c>
      <c r="HD75">
        <v>46640.6</v>
      </c>
      <c r="HE75">
        <v>43572.7</v>
      </c>
      <c r="HF75">
        <v>1.8166</v>
      </c>
      <c r="HG75">
        <v>1.8623</v>
      </c>
      <c r="HH75">
        <v>0.111625</v>
      </c>
      <c r="HI75">
        <v>0</v>
      </c>
      <c r="HJ75">
        <v>28.1775</v>
      </c>
      <c r="HK75">
        <v>999.9</v>
      </c>
      <c r="HL75">
        <v>53.7</v>
      </c>
      <c r="HM75">
        <v>30.1</v>
      </c>
      <c r="HN75">
        <v>25.4083</v>
      </c>
      <c r="HO75">
        <v>63.0644</v>
      </c>
      <c r="HP75">
        <v>16.5064</v>
      </c>
      <c r="HQ75">
        <v>1</v>
      </c>
      <c r="HR75">
        <v>0.184848</v>
      </c>
      <c r="HS75">
        <v>0.0819771</v>
      </c>
      <c r="HT75">
        <v>20.201</v>
      </c>
      <c r="HU75">
        <v>5.22747</v>
      </c>
      <c r="HV75">
        <v>11.974</v>
      </c>
      <c r="HW75">
        <v>4.9693</v>
      </c>
      <c r="HX75">
        <v>3.28953</v>
      </c>
      <c r="HY75">
        <v>9999</v>
      </c>
      <c r="HZ75">
        <v>9999</v>
      </c>
      <c r="IA75">
        <v>9999</v>
      </c>
      <c r="IB75">
        <v>22.3</v>
      </c>
      <c r="IC75">
        <v>4.97296</v>
      </c>
      <c r="ID75">
        <v>1.87728</v>
      </c>
      <c r="IE75">
        <v>1.87532</v>
      </c>
      <c r="IF75">
        <v>1.87818</v>
      </c>
      <c r="IG75">
        <v>1.87485</v>
      </c>
      <c r="IH75">
        <v>1.87843</v>
      </c>
      <c r="II75">
        <v>1.87556</v>
      </c>
      <c r="IJ75">
        <v>1.87669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1.202</v>
      </c>
      <c r="IY75">
        <v>0.2113</v>
      </c>
      <c r="IZ75">
        <v>0.000996156149449386</v>
      </c>
      <c r="JA75">
        <v>0.001508328056841608</v>
      </c>
      <c r="JB75">
        <v>-4.279944224615399E-07</v>
      </c>
      <c r="JC75">
        <v>2.026670128534865E-10</v>
      </c>
      <c r="JD75">
        <v>-0.04486732872085866</v>
      </c>
      <c r="JE75">
        <v>-0.001179386599836408</v>
      </c>
      <c r="JF75">
        <v>0.0006983580007418804</v>
      </c>
      <c r="JG75">
        <v>-5.900263066608664E-06</v>
      </c>
      <c r="JH75">
        <v>1</v>
      </c>
      <c r="JI75">
        <v>2117</v>
      </c>
      <c r="JJ75">
        <v>1</v>
      </c>
      <c r="JK75">
        <v>26</v>
      </c>
      <c r="JL75">
        <v>197319.8</v>
      </c>
      <c r="JM75">
        <v>197319.7</v>
      </c>
      <c r="JN75">
        <v>2.20093</v>
      </c>
      <c r="JO75">
        <v>2.53052</v>
      </c>
      <c r="JP75">
        <v>1.39893</v>
      </c>
      <c r="JQ75">
        <v>2.35107</v>
      </c>
      <c r="JR75">
        <v>1.44897</v>
      </c>
      <c r="JS75">
        <v>2.49268</v>
      </c>
      <c r="JT75">
        <v>37.0032</v>
      </c>
      <c r="JU75">
        <v>23.9649</v>
      </c>
      <c r="JV75">
        <v>18</v>
      </c>
      <c r="JW75">
        <v>477.797</v>
      </c>
      <c r="JX75">
        <v>476.945</v>
      </c>
      <c r="JY75">
        <v>27.4301</v>
      </c>
      <c r="JZ75">
        <v>29.5891</v>
      </c>
      <c r="KA75">
        <v>30</v>
      </c>
      <c r="KB75">
        <v>29.3158</v>
      </c>
      <c r="KC75">
        <v>29.3835</v>
      </c>
      <c r="KD75">
        <v>44.1618</v>
      </c>
      <c r="KE75">
        <v>23.3462</v>
      </c>
      <c r="KF75">
        <v>100</v>
      </c>
      <c r="KG75">
        <v>27.4379</v>
      </c>
      <c r="KH75">
        <v>988.573</v>
      </c>
      <c r="KI75">
        <v>21.8039</v>
      </c>
      <c r="KJ75">
        <v>100.792</v>
      </c>
      <c r="KK75">
        <v>100.232</v>
      </c>
    </row>
    <row r="76" spans="1:297">
      <c r="A76">
        <v>60</v>
      </c>
      <c r="B76">
        <v>1758987770.1</v>
      </c>
      <c r="C76">
        <v>386.5</v>
      </c>
      <c r="D76" t="s">
        <v>563</v>
      </c>
      <c r="E76" t="s">
        <v>564</v>
      </c>
      <c r="F76">
        <v>5</v>
      </c>
      <c r="G76" t="s">
        <v>435</v>
      </c>
      <c r="H76" t="s">
        <v>436</v>
      </c>
      <c r="I76">
        <v>1758987762.6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996.4750722065105</v>
      </c>
      <c r="AK76">
        <v>972.8547393939397</v>
      </c>
      <c r="AL76">
        <v>3.439995907806473</v>
      </c>
      <c r="AM76">
        <v>65.24509071788491</v>
      </c>
      <c r="AN76">
        <f>(AP76 - AO76 + DY76*1E3/(8.314*(EA76+273.15)) * AR76/DX76 * AQ76) * DX76/(100*DL76) * 1000/(1000 - AP76)</f>
        <v>0</v>
      </c>
      <c r="AO76">
        <v>21.73642994488179</v>
      </c>
      <c r="AP76">
        <v>22.53508121212122</v>
      </c>
      <c r="AQ76">
        <v>-6.864709966872237E-05</v>
      </c>
      <c r="AR76">
        <v>119.8657376750766</v>
      </c>
      <c r="AS76">
        <v>3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2.7</v>
      </c>
      <c r="DM76">
        <v>0.5</v>
      </c>
      <c r="DN76" t="s">
        <v>438</v>
      </c>
      <c r="DO76">
        <v>2</v>
      </c>
      <c r="DP76" t="b">
        <v>1</v>
      </c>
      <c r="DQ76">
        <v>1758987762.6</v>
      </c>
      <c r="DR76">
        <v>927.3760370370372</v>
      </c>
      <c r="DS76">
        <v>960.0272962962963</v>
      </c>
      <c r="DT76">
        <v>22.54592592592592</v>
      </c>
      <c r="DU76">
        <v>21.73358518518519</v>
      </c>
      <c r="DV76">
        <v>926.1842592592593</v>
      </c>
      <c r="DW76">
        <v>22.33451111111111</v>
      </c>
      <c r="DX76">
        <v>500.106925925926</v>
      </c>
      <c r="DY76">
        <v>90.5653148148148</v>
      </c>
      <c r="DZ76">
        <v>0.05348983333333334</v>
      </c>
      <c r="EA76">
        <v>29.34945555555556</v>
      </c>
      <c r="EB76">
        <v>29.99585185185185</v>
      </c>
      <c r="EC76">
        <v>999.9000000000001</v>
      </c>
      <c r="ED76">
        <v>0</v>
      </c>
      <c r="EE76">
        <v>0</v>
      </c>
      <c r="EF76">
        <v>10002.58888888889</v>
      </c>
      <c r="EG76">
        <v>0</v>
      </c>
      <c r="EH76">
        <v>11.12642962962963</v>
      </c>
      <c r="EI76">
        <v>-32.65125555555556</v>
      </c>
      <c r="EJ76">
        <v>948.7667777777777</v>
      </c>
      <c r="EK76">
        <v>981.356</v>
      </c>
      <c r="EL76">
        <v>0.8123347037037038</v>
      </c>
      <c r="EM76">
        <v>960.0272962962963</v>
      </c>
      <c r="EN76">
        <v>21.73358518518519</v>
      </c>
      <c r="EO76">
        <v>2.041878518518518</v>
      </c>
      <c r="EP76">
        <v>1.96831</v>
      </c>
      <c r="EQ76">
        <v>17.77286666666667</v>
      </c>
      <c r="ER76">
        <v>17.19168888888889</v>
      </c>
      <c r="ES76">
        <v>2000.014074074074</v>
      </c>
      <c r="ET76">
        <v>0.9800065555555556</v>
      </c>
      <c r="EU76">
        <v>0.01999326296296296</v>
      </c>
      <c r="EV76">
        <v>0</v>
      </c>
      <c r="EW76">
        <v>287.9707407407407</v>
      </c>
      <c r="EX76">
        <v>5.000560000000001</v>
      </c>
      <c r="EY76">
        <v>5909.781481481481</v>
      </c>
      <c r="EZ76">
        <v>17295.02962962963</v>
      </c>
      <c r="FA76">
        <v>41.875</v>
      </c>
      <c r="FB76">
        <v>42.0574074074074</v>
      </c>
      <c r="FC76">
        <v>41.625</v>
      </c>
      <c r="FD76">
        <v>41.18699999999999</v>
      </c>
      <c r="FE76">
        <v>42.56199999999999</v>
      </c>
      <c r="FF76">
        <v>1955.124074074074</v>
      </c>
      <c r="FG76">
        <v>39.89000000000001</v>
      </c>
      <c r="FH76">
        <v>0</v>
      </c>
      <c r="FI76">
        <v>1758987778.8</v>
      </c>
      <c r="FJ76">
        <v>0</v>
      </c>
      <c r="FK76">
        <v>287.9923846153847</v>
      </c>
      <c r="FL76">
        <v>4.278153842180303</v>
      </c>
      <c r="FM76">
        <v>93.01435900484246</v>
      </c>
      <c r="FN76">
        <v>5909.328846153846</v>
      </c>
      <c r="FO76">
        <v>15</v>
      </c>
      <c r="FP76">
        <v>0</v>
      </c>
      <c r="FQ76" t="s">
        <v>439</v>
      </c>
      <c r="FR76">
        <v>1747148579.5</v>
      </c>
      <c r="FS76">
        <v>1747148584.5</v>
      </c>
      <c r="FT76">
        <v>0</v>
      </c>
      <c r="FU76">
        <v>0.162</v>
      </c>
      <c r="FV76">
        <v>-0.001</v>
      </c>
      <c r="FW76">
        <v>0.139</v>
      </c>
      <c r="FX76">
        <v>0.058</v>
      </c>
      <c r="FY76">
        <v>420</v>
      </c>
      <c r="FZ76">
        <v>16</v>
      </c>
      <c r="GA76">
        <v>0.19</v>
      </c>
      <c r="GB76">
        <v>0.02</v>
      </c>
      <c r="GC76">
        <v>-32.71991463414634</v>
      </c>
      <c r="GD76">
        <v>1.018007665505196</v>
      </c>
      <c r="GE76">
        <v>0.1191138921286545</v>
      </c>
      <c r="GF76">
        <v>0</v>
      </c>
      <c r="GG76">
        <v>287.8171470588236</v>
      </c>
      <c r="GH76">
        <v>4.325485100587274</v>
      </c>
      <c r="GI76">
        <v>0.4606812814512737</v>
      </c>
      <c r="GJ76">
        <v>0</v>
      </c>
      <c r="GK76">
        <v>0.8157155853658539</v>
      </c>
      <c r="GL76">
        <v>-0.08097951219512248</v>
      </c>
      <c r="GM76">
        <v>0.008582933227009166</v>
      </c>
      <c r="GN76">
        <v>1</v>
      </c>
      <c r="GO76">
        <v>1</v>
      </c>
      <c r="GP76">
        <v>3</v>
      </c>
      <c r="GQ76" t="s">
        <v>451</v>
      </c>
      <c r="GR76">
        <v>3.12714</v>
      </c>
      <c r="GS76">
        <v>2.73095</v>
      </c>
      <c r="GT76">
        <v>0.151423</v>
      </c>
      <c r="GU76">
        <v>0.15583</v>
      </c>
      <c r="GV76">
        <v>0.102358</v>
      </c>
      <c r="GW76">
        <v>0.100352</v>
      </c>
      <c r="GX76">
        <v>25409.2</v>
      </c>
      <c r="GY76">
        <v>24540.6</v>
      </c>
      <c r="GZ76">
        <v>30487.2</v>
      </c>
      <c r="HA76">
        <v>29328.3</v>
      </c>
      <c r="HB76">
        <v>37775.4</v>
      </c>
      <c r="HC76">
        <v>34713.7</v>
      </c>
      <c r="HD76">
        <v>46640.4</v>
      </c>
      <c r="HE76">
        <v>43572.1</v>
      </c>
      <c r="HF76">
        <v>1.81612</v>
      </c>
      <c r="HG76">
        <v>1.86297</v>
      </c>
      <c r="HH76">
        <v>0.111785</v>
      </c>
      <c r="HI76">
        <v>0</v>
      </c>
      <c r="HJ76">
        <v>28.1774</v>
      </c>
      <c r="HK76">
        <v>999.9</v>
      </c>
      <c r="HL76">
        <v>53.7</v>
      </c>
      <c r="HM76">
        <v>30.1</v>
      </c>
      <c r="HN76">
        <v>25.408</v>
      </c>
      <c r="HO76">
        <v>63.2244</v>
      </c>
      <c r="HP76">
        <v>16.4543</v>
      </c>
      <c r="HQ76">
        <v>1</v>
      </c>
      <c r="HR76">
        <v>0.184776</v>
      </c>
      <c r="HS76">
        <v>0.0648039</v>
      </c>
      <c r="HT76">
        <v>20.2009</v>
      </c>
      <c r="HU76">
        <v>5.22717</v>
      </c>
      <c r="HV76">
        <v>11.974</v>
      </c>
      <c r="HW76">
        <v>4.9696</v>
      </c>
      <c r="HX76">
        <v>3.2895</v>
      </c>
      <c r="HY76">
        <v>9999</v>
      </c>
      <c r="HZ76">
        <v>9999</v>
      </c>
      <c r="IA76">
        <v>9999</v>
      </c>
      <c r="IB76">
        <v>22.3</v>
      </c>
      <c r="IC76">
        <v>4.97295</v>
      </c>
      <c r="ID76">
        <v>1.87726</v>
      </c>
      <c r="IE76">
        <v>1.87531</v>
      </c>
      <c r="IF76">
        <v>1.87816</v>
      </c>
      <c r="IG76">
        <v>1.87485</v>
      </c>
      <c r="IH76">
        <v>1.8784</v>
      </c>
      <c r="II76">
        <v>1.87556</v>
      </c>
      <c r="IJ76">
        <v>1.87668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1.223</v>
      </c>
      <c r="IY76">
        <v>0.2112</v>
      </c>
      <c r="IZ76">
        <v>0.000996156149449386</v>
      </c>
      <c r="JA76">
        <v>0.001508328056841608</v>
      </c>
      <c r="JB76">
        <v>-4.279944224615399E-07</v>
      </c>
      <c r="JC76">
        <v>2.026670128534865E-10</v>
      </c>
      <c r="JD76">
        <v>-0.04486732872085866</v>
      </c>
      <c r="JE76">
        <v>-0.001179386599836408</v>
      </c>
      <c r="JF76">
        <v>0.0006983580007418804</v>
      </c>
      <c r="JG76">
        <v>-5.900263066608664E-06</v>
      </c>
      <c r="JH76">
        <v>1</v>
      </c>
      <c r="JI76">
        <v>2117</v>
      </c>
      <c r="JJ76">
        <v>1</v>
      </c>
      <c r="JK76">
        <v>26</v>
      </c>
      <c r="JL76">
        <v>197319.8</v>
      </c>
      <c r="JM76">
        <v>197319.8</v>
      </c>
      <c r="JN76">
        <v>2.23145</v>
      </c>
      <c r="JO76">
        <v>2.53174</v>
      </c>
      <c r="JP76">
        <v>1.39893</v>
      </c>
      <c r="JQ76">
        <v>2.35107</v>
      </c>
      <c r="JR76">
        <v>1.44897</v>
      </c>
      <c r="JS76">
        <v>2.60742</v>
      </c>
      <c r="JT76">
        <v>37.0032</v>
      </c>
      <c r="JU76">
        <v>23.9824</v>
      </c>
      <c r="JV76">
        <v>18</v>
      </c>
      <c r="JW76">
        <v>477.521</v>
      </c>
      <c r="JX76">
        <v>477.374</v>
      </c>
      <c r="JY76">
        <v>27.4349</v>
      </c>
      <c r="JZ76">
        <v>29.5866</v>
      </c>
      <c r="KA76">
        <v>29.9999</v>
      </c>
      <c r="KB76">
        <v>29.3134</v>
      </c>
      <c r="KC76">
        <v>29.3811</v>
      </c>
      <c r="KD76">
        <v>44.7922</v>
      </c>
      <c r="KE76">
        <v>23.0679</v>
      </c>
      <c r="KF76">
        <v>100</v>
      </c>
      <c r="KG76">
        <v>27.4382</v>
      </c>
      <c r="KH76">
        <v>1008.61</v>
      </c>
      <c r="KI76">
        <v>21.829</v>
      </c>
      <c r="KJ76">
        <v>100.792</v>
      </c>
      <c r="KK76">
        <v>100.231</v>
      </c>
    </row>
    <row r="77" spans="1:297">
      <c r="A77">
        <v>61</v>
      </c>
      <c r="B77">
        <v>1758987775.1</v>
      </c>
      <c r="C77">
        <v>391.5</v>
      </c>
      <c r="D77" t="s">
        <v>565</v>
      </c>
      <c r="E77" t="s">
        <v>566</v>
      </c>
      <c r="F77">
        <v>5</v>
      </c>
      <c r="G77" t="s">
        <v>435</v>
      </c>
      <c r="H77" t="s">
        <v>436</v>
      </c>
      <c r="I77">
        <v>1758987767.314285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1013.637166326378</v>
      </c>
      <c r="AK77">
        <v>989.9579151515145</v>
      </c>
      <c r="AL77">
        <v>3.416023102849405</v>
      </c>
      <c r="AM77">
        <v>65.24509071788491</v>
      </c>
      <c r="AN77">
        <f>(AP77 - AO77 + DY77*1E3/(8.314*(EA77+273.15)) * AR77/DX77 * AQ77) * DX77/(100*DL77) * 1000/(1000 - AP77)</f>
        <v>0</v>
      </c>
      <c r="AO77">
        <v>21.74091720471375</v>
      </c>
      <c r="AP77">
        <v>22.52496060606061</v>
      </c>
      <c r="AQ77">
        <v>-8.01100760007734E-05</v>
      </c>
      <c r="AR77">
        <v>119.8657376750766</v>
      </c>
      <c r="AS77">
        <v>3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2.7</v>
      </c>
      <c r="DM77">
        <v>0.5</v>
      </c>
      <c r="DN77" t="s">
        <v>438</v>
      </c>
      <c r="DO77">
        <v>2</v>
      </c>
      <c r="DP77" t="b">
        <v>1</v>
      </c>
      <c r="DQ77">
        <v>1758987767.314285</v>
      </c>
      <c r="DR77">
        <v>943.2218928571428</v>
      </c>
      <c r="DS77">
        <v>975.8478214285715</v>
      </c>
      <c r="DT77">
        <v>22.53876428571428</v>
      </c>
      <c r="DU77">
        <v>21.73590357142857</v>
      </c>
      <c r="DV77">
        <v>942.0105000000001</v>
      </c>
      <c r="DW77">
        <v>22.32750714285714</v>
      </c>
      <c r="DX77">
        <v>500.0388928571427</v>
      </c>
      <c r="DY77">
        <v>90.564975</v>
      </c>
      <c r="DZ77">
        <v>0.05327352857142856</v>
      </c>
      <c r="EA77">
        <v>29.3485</v>
      </c>
      <c r="EB77">
        <v>29.99619642857143</v>
      </c>
      <c r="EC77">
        <v>999.9000000000002</v>
      </c>
      <c r="ED77">
        <v>0</v>
      </c>
      <c r="EE77">
        <v>0</v>
      </c>
      <c r="EF77">
        <v>9997.120714285715</v>
      </c>
      <c r="EG77">
        <v>0</v>
      </c>
      <c r="EH77">
        <v>11.12786785714286</v>
      </c>
      <c r="EI77">
        <v>-32.62582857142858</v>
      </c>
      <c r="EJ77">
        <v>964.9711428571429</v>
      </c>
      <c r="EK77">
        <v>997.53025</v>
      </c>
      <c r="EL77">
        <v>0.8028647142857144</v>
      </c>
      <c r="EM77">
        <v>975.8478214285715</v>
      </c>
      <c r="EN77">
        <v>21.73590357142857</v>
      </c>
      <c r="EO77">
        <v>2.041223571428572</v>
      </c>
      <c r="EP77">
        <v>1.9685125</v>
      </c>
      <c r="EQ77">
        <v>17.767775</v>
      </c>
      <c r="ER77">
        <v>17.19331428571428</v>
      </c>
      <c r="ES77">
        <v>2000.006428571429</v>
      </c>
      <c r="ET77">
        <v>0.9800064642857144</v>
      </c>
      <c r="EU77">
        <v>0.01999335357142857</v>
      </c>
      <c r="EV77">
        <v>0</v>
      </c>
      <c r="EW77">
        <v>288.3399642857143</v>
      </c>
      <c r="EX77">
        <v>5.000560000000001</v>
      </c>
      <c r="EY77">
        <v>5916.847857142856</v>
      </c>
      <c r="EZ77">
        <v>17294.95357142857</v>
      </c>
      <c r="FA77">
        <v>41.875</v>
      </c>
      <c r="FB77">
        <v>42.05535714285713</v>
      </c>
      <c r="FC77">
        <v>41.625</v>
      </c>
      <c r="FD77">
        <v>41.18699999999999</v>
      </c>
      <c r="FE77">
        <v>42.56199999999999</v>
      </c>
      <c r="FF77">
        <v>1955.116428571429</v>
      </c>
      <c r="FG77">
        <v>39.89000000000001</v>
      </c>
      <c r="FH77">
        <v>0</v>
      </c>
      <c r="FI77">
        <v>1758987784.2</v>
      </c>
      <c r="FJ77">
        <v>0</v>
      </c>
      <c r="FK77">
        <v>288.42512</v>
      </c>
      <c r="FL77">
        <v>5.444153853348827</v>
      </c>
      <c r="FM77">
        <v>86.52769227180504</v>
      </c>
      <c r="FN77">
        <v>5918.013599999998</v>
      </c>
      <c r="FO77">
        <v>15</v>
      </c>
      <c r="FP77">
        <v>0</v>
      </c>
      <c r="FQ77" t="s">
        <v>439</v>
      </c>
      <c r="FR77">
        <v>1747148579.5</v>
      </c>
      <c r="FS77">
        <v>1747148584.5</v>
      </c>
      <c r="FT77">
        <v>0</v>
      </c>
      <c r="FU77">
        <v>0.162</v>
      </c>
      <c r="FV77">
        <v>-0.001</v>
      </c>
      <c r="FW77">
        <v>0.139</v>
      </c>
      <c r="FX77">
        <v>0.058</v>
      </c>
      <c r="FY77">
        <v>420</v>
      </c>
      <c r="FZ77">
        <v>16</v>
      </c>
      <c r="GA77">
        <v>0.19</v>
      </c>
      <c r="GB77">
        <v>0.02</v>
      </c>
      <c r="GC77">
        <v>-32.65373658536585</v>
      </c>
      <c r="GD77">
        <v>0.3613003484319638</v>
      </c>
      <c r="GE77">
        <v>0.0599393423309926</v>
      </c>
      <c r="GF77">
        <v>1</v>
      </c>
      <c r="GG77">
        <v>288.1881176470588</v>
      </c>
      <c r="GH77">
        <v>4.597219253352495</v>
      </c>
      <c r="GI77">
        <v>0.5033768769786874</v>
      </c>
      <c r="GJ77">
        <v>0</v>
      </c>
      <c r="GK77">
        <v>0.8079536585365854</v>
      </c>
      <c r="GL77">
        <v>-0.1209279930313602</v>
      </c>
      <c r="GM77">
        <v>0.01222317221931013</v>
      </c>
      <c r="GN77">
        <v>0</v>
      </c>
      <c r="GO77">
        <v>1</v>
      </c>
      <c r="GP77">
        <v>3</v>
      </c>
      <c r="GQ77" t="s">
        <v>451</v>
      </c>
      <c r="GR77">
        <v>3.1273</v>
      </c>
      <c r="GS77">
        <v>2.73111</v>
      </c>
      <c r="GT77">
        <v>0.153129</v>
      </c>
      <c r="GU77">
        <v>0.157514</v>
      </c>
      <c r="GV77">
        <v>0.102328</v>
      </c>
      <c r="GW77">
        <v>0.100414</v>
      </c>
      <c r="GX77">
        <v>25358.2</v>
      </c>
      <c r="GY77">
        <v>24491.8</v>
      </c>
      <c r="GZ77">
        <v>30487.4</v>
      </c>
      <c r="HA77">
        <v>29328.5</v>
      </c>
      <c r="HB77">
        <v>37777.1</v>
      </c>
      <c r="HC77">
        <v>34711.7</v>
      </c>
      <c r="HD77">
        <v>46640.8</v>
      </c>
      <c r="HE77">
        <v>43572.5</v>
      </c>
      <c r="HF77">
        <v>1.81632</v>
      </c>
      <c r="HG77">
        <v>1.8629</v>
      </c>
      <c r="HH77">
        <v>0.112139</v>
      </c>
      <c r="HI77">
        <v>0</v>
      </c>
      <c r="HJ77">
        <v>28.1774</v>
      </c>
      <c r="HK77">
        <v>999.9</v>
      </c>
      <c r="HL77">
        <v>53.7</v>
      </c>
      <c r="HM77">
        <v>30.1</v>
      </c>
      <c r="HN77">
        <v>25.4068</v>
      </c>
      <c r="HO77">
        <v>63.0844</v>
      </c>
      <c r="HP77">
        <v>16.5825</v>
      </c>
      <c r="HQ77">
        <v>1</v>
      </c>
      <c r="HR77">
        <v>0.184479</v>
      </c>
      <c r="HS77">
        <v>0.0650708</v>
      </c>
      <c r="HT77">
        <v>20.201</v>
      </c>
      <c r="HU77">
        <v>5.22732</v>
      </c>
      <c r="HV77">
        <v>11.974</v>
      </c>
      <c r="HW77">
        <v>4.9696</v>
      </c>
      <c r="HX77">
        <v>3.28953</v>
      </c>
      <c r="HY77">
        <v>9999</v>
      </c>
      <c r="HZ77">
        <v>9999</v>
      </c>
      <c r="IA77">
        <v>9999</v>
      </c>
      <c r="IB77">
        <v>22.3</v>
      </c>
      <c r="IC77">
        <v>4.97295</v>
      </c>
      <c r="ID77">
        <v>1.87728</v>
      </c>
      <c r="IE77">
        <v>1.87535</v>
      </c>
      <c r="IF77">
        <v>1.87819</v>
      </c>
      <c r="IG77">
        <v>1.87487</v>
      </c>
      <c r="IH77">
        <v>1.87848</v>
      </c>
      <c r="II77">
        <v>1.87561</v>
      </c>
      <c r="IJ77">
        <v>1.87671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1.244</v>
      </c>
      <c r="IY77">
        <v>0.2109</v>
      </c>
      <c r="IZ77">
        <v>0.000996156149449386</v>
      </c>
      <c r="JA77">
        <v>0.001508328056841608</v>
      </c>
      <c r="JB77">
        <v>-4.279944224615399E-07</v>
      </c>
      <c r="JC77">
        <v>2.026670128534865E-10</v>
      </c>
      <c r="JD77">
        <v>-0.04486732872085866</v>
      </c>
      <c r="JE77">
        <v>-0.001179386599836408</v>
      </c>
      <c r="JF77">
        <v>0.0006983580007418804</v>
      </c>
      <c r="JG77">
        <v>-5.900263066608664E-06</v>
      </c>
      <c r="JH77">
        <v>1</v>
      </c>
      <c r="JI77">
        <v>2117</v>
      </c>
      <c r="JJ77">
        <v>1</v>
      </c>
      <c r="JK77">
        <v>26</v>
      </c>
      <c r="JL77">
        <v>197319.9</v>
      </c>
      <c r="JM77">
        <v>197319.8</v>
      </c>
      <c r="JN77">
        <v>2.26074</v>
      </c>
      <c r="JO77">
        <v>2.5293</v>
      </c>
      <c r="JP77">
        <v>1.39893</v>
      </c>
      <c r="JQ77">
        <v>2.35229</v>
      </c>
      <c r="JR77">
        <v>1.44897</v>
      </c>
      <c r="JS77">
        <v>2.51465</v>
      </c>
      <c r="JT77">
        <v>37.0032</v>
      </c>
      <c r="JU77">
        <v>23.9737</v>
      </c>
      <c r="JV77">
        <v>18</v>
      </c>
      <c r="JW77">
        <v>477.614</v>
      </c>
      <c r="JX77">
        <v>477.303</v>
      </c>
      <c r="JY77">
        <v>27.4376</v>
      </c>
      <c r="JZ77">
        <v>29.584</v>
      </c>
      <c r="KA77">
        <v>29.9998</v>
      </c>
      <c r="KB77">
        <v>29.3108</v>
      </c>
      <c r="KC77">
        <v>29.3784</v>
      </c>
      <c r="KD77">
        <v>45.3658</v>
      </c>
      <c r="KE77">
        <v>23.0679</v>
      </c>
      <c r="KF77">
        <v>100</v>
      </c>
      <c r="KG77">
        <v>27.4412</v>
      </c>
      <c r="KH77">
        <v>1021.98</v>
      </c>
      <c r="KI77">
        <v>21.8579</v>
      </c>
      <c r="KJ77">
        <v>100.792</v>
      </c>
      <c r="KK77">
        <v>100.232</v>
      </c>
    </row>
    <row r="78" spans="1:297">
      <c r="A78">
        <v>62</v>
      </c>
      <c r="B78">
        <v>1758987780.1</v>
      </c>
      <c r="C78">
        <v>396.5</v>
      </c>
      <c r="D78" t="s">
        <v>567</v>
      </c>
      <c r="E78" t="s">
        <v>568</v>
      </c>
      <c r="F78">
        <v>5</v>
      </c>
      <c r="G78" t="s">
        <v>435</v>
      </c>
      <c r="H78" t="s">
        <v>436</v>
      </c>
      <c r="I78">
        <v>1758987772.6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1030.698494278438</v>
      </c>
      <c r="AK78">
        <v>1007.106915151515</v>
      </c>
      <c r="AL78">
        <v>3.425770397021014</v>
      </c>
      <c r="AM78">
        <v>65.24509071788491</v>
      </c>
      <c r="AN78">
        <f>(AP78 - AO78 + DY78*1E3/(8.314*(EA78+273.15)) * AR78/DX78 * AQ78) * DX78/(100*DL78) * 1000/(1000 - AP78)</f>
        <v>0</v>
      </c>
      <c r="AO78">
        <v>21.77872622601595</v>
      </c>
      <c r="AP78">
        <v>22.52584424242424</v>
      </c>
      <c r="AQ78">
        <v>4.254477367309108E-05</v>
      </c>
      <c r="AR78">
        <v>119.8657376750766</v>
      </c>
      <c r="AS78">
        <v>4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2.7</v>
      </c>
      <c r="DM78">
        <v>0.5</v>
      </c>
      <c r="DN78" t="s">
        <v>438</v>
      </c>
      <c r="DO78">
        <v>2</v>
      </c>
      <c r="DP78" t="b">
        <v>1</v>
      </c>
      <c r="DQ78">
        <v>1758987772.6</v>
      </c>
      <c r="DR78">
        <v>960.9642222222222</v>
      </c>
      <c r="DS78">
        <v>993.5724814814814</v>
      </c>
      <c r="DT78">
        <v>22.5305925925926</v>
      </c>
      <c r="DU78">
        <v>21.74931481481481</v>
      </c>
      <c r="DV78">
        <v>959.7307777777778</v>
      </c>
      <c r="DW78">
        <v>22.31950740740741</v>
      </c>
      <c r="DX78">
        <v>500.0068148148148</v>
      </c>
      <c r="DY78">
        <v>90.56485185185184</v>
      </c>
      <c r="DZ78">
        <v>0.05330501111111111</v>
      </c>
      <c r="EA78">
        <v>29.34813703703704</v>
      </c>
      <c r="EB78">
        <v>30.00025185185185</v>
      </c>
      <c r="EC78">
        <v>999.9000000000001</v>
      </c>
      <c r="ED78">
        <v>0</v>
      </c>
      <c r="EE78">
        <v>0</v>
      </c>
      <c r="EF78">
        <v>9984.267777777777</v>
      </c>
      <c r="EG78">
        <v>0</v>
      </c>
      <c r="EH78">
        <v>11.12882962962963</v>
      </c>
      <c r="EI78">
        <v>-32.60872962962963</v>
      </c>
      <c r="EJ78">
        <v>983.1143333333333</v>
      </c>
      <c r="EK78">
        <v>1015.663518518519</v>
      </c>
      <c r="EL78">
        <v>0.7812881481481481</v>
      </c>
      <c r="EM78">
        <v>993.5724814814814</v>
      </c>
      <c r="EN78">
        <v>21.74931481481481</v>
      </c>
      <c r="EO78">
        <v>2.040480740740741</v>
      </c>
      <c r="EP78">
        <v>1.969723333333333</v>
      </c>
      <c r="EQ78">
        <v>17.762</v>
      </c>
      <c r="ER78">
        <v>17.20302962962963</v>
      </c>
      <c r="ES78">
        <v>2000.005185185185</v>
      </c>
      <c r="ET78">
        <v>0.9800064444444444</v>
      </c>
      <c r="EU78">
        <v>0.01999336666666667</v>
      </c>
      <c r="EV78">
        <v>0</v>
      </c>
      <c r="EW78">
        <v>288.787074074074</v>
      </c>
      <c r="EX78">
        <v>5.000560000000001</v>
      </c>
      <c r="EY78">
        <v>5924.543333333334</v>
      </c>
      <c r="EZ78">
        <v>17294.94444444445</v>
      </c>
      <c r="FA78">
        <v>41.875</v>
      </c>
      <c r="FB78">
        <v>42.04822222222222</v>
      </c>
      <c r="FC78">
        <v>41.61566666666666</v>
      </c>
      <c r="FD78">
        <v>41.1801111111111</v>
      </c>
      <c r="FE78">
        <v>42.5597037037037</v>
      </c>
      <c r="FF78">
        <v>1955.115185185185</v>
      </c>
      <c r="FG78">
        <v>39.89000000000001</v>
      </c>
      <c r="FH78">
        <v>0</v>
      </c>
      <c r="FI78">
        <v>1758987789</v>
      </c>
      <c r="FJ78">
        <v>0</v>
      </c>
      <c r="FK78">
        <v>288.80452</v>
      </c>
      <c r="FL78">
        <v>4.120076931694618</v>
      </c>
      <c r="FM78">
        <v>85.27230754975086</v>
      </c>
      <c r="FN78">
        <v>5924.906000000001</v>
      </c>
      <c r="FO78">
        <v>15</v>
      </c>
      <c r="FP78">
        <v>0</v>
      </c>
      <c r="FQ78" t="s">
        <v>439</v>
      </c>
      <c r="FR78">
        <v>1747148579.5</v>
      </c>
      <c r="FS78">
        <v>1747148584.5</v>
      </c>
      <c r="FT78">
        <v>0</v>
      </c>
      <c r="FU78">
        <v>0.162</v>
      </c>
      <c r="FV78">
        <v>-0.001</v>
      </c>
      <c r="FW78">
        <v>0.139</v>
      </c>
      <c r="FX78">
        <v>0.058</v>
      </c>
      <c r="FY78">
        <v>420</v>
      </c>
      <c r="FZ78">
        <v>16</v>
      </c>
      <c r="GA78">
        <v>0.19</v>
      </c>
      <c r="GB78">
        <v>0.02</v>
      </c>
      <c r="GC78">
        <v>-32.6110675</v>
      </c>
      <c r="GD78">
        <v>0.1960469043152008</v>
      </c>
      <c r="GE78">
        <v>0.04522853848788383</v>
      </c>
      <c r="GF78">
        <v>1</v>
      </c>
      <c r="GG78">
        <v>288.499</v>
      </c>
      <c r="GH78">
        <v>4.492589766929867</v>
      </c>
      <c r="GI78">
        <v>0.4985257678159405</v>
      </c>
      <c r="GJ78">
        <v>0</v>
      </c>
      <c r="GK78">
        <v>0.7920293</v>
      </c>
      <c r="GL78">
        <v>-0.2247819512195135</v>
      </c>
      <c r="GM78">
        <v>0.02324335943898816</v>
      </c>
      <c r="GN78">
        <v>0</v>
      </c>
      <c r="GO78">
        <v>1</v>
      </c>
      <c r="GP78">
        <v>3</v>
      </c>
      <c r="GQ78" t="s">
        <v>451</v>
      </c>
      <c r="GR78">
        <v>3.12709</v>
      </c>
      <c r="GS78">
        <v>2.73141</v>
      </c>
      <c r="GT78">
        <v>0.154817</v>
      </c>
      <c r="GU78">
        <v>0.159195</v>
      </c>
      <c r="GV78">
        <v>0.102336</v>
      </c>
      <c r="GW78">
        <v>0.100496</v>
      </c>
      <c r="GX78">
        <v>25308.1</v>
      </c>
      <c r="GY78">
        <v>24442.6</v>
      </c>
      <c r="GZ78">
        <v>30487.9</v>
      </c>
      <c r="HA78">
        <v>29328.1</v>
      </c>
      <c r="HB78">
        <v>37777.7</v>
      </c>
      <c r="HC78">
        <v>34707.9</v>
      </c>
      <c r="HD78">
        <v>46641.7</v>
      </c>
      <c r="HE78">
        <v>43571.6</v>
      </c>
      <c r="HF78">
        <v>1.81575</v>
      </c>
      <c r="HG78">
        <v>1.86355</v>
      </c>
      <c r="HH78">
        <v>0.112064</v>
      </c>
      <c r="HI78">
        <v>0</v>
      </c>
      <c r="HJ78">
        <v>28.1774</v>
      </c>
      <c r="HK78">
        <v>999.9</v>
      </c>
      <c r="HL78">
        <v>53.7</v>
      </c>
      <c r="HM78">
        <v>30.1</v>
      </c>
      <c r="HN78">
        <v>25.4084</v>
      </c>
      <c r="HO78">
        <v>63.4244</v>
      </c>
      <c r="HP78">
        <v>16.5545</v>
      </c>
      <c r="HQ78">
        <v>1</v>
      </c>
      <c r="HR78">
        <v>0.184101</v>
      </c>
      <c r="HS78">
        <v>0.067982</v>
      </c>
      <c r="HT78">
        <v>20.2009</v>
      </c>
      <c r="HU78">
        <v>5.22702</v>
      </c>
      <c r="HV78">
        <v>11.974</v>
      </c>
      <c r="HW78">
        <v>4.9695</v>
      </c>
      <c r="HX78">
        <v>3.28963</v>
      </c>
      <c r="HY78">
        <v>9999</v>
      </c>
      <c r="HZ78">
        <v>9999</v>
      </c>
      <c r="IA78">
        <v>9999</v>
      </c>
      <c r="IB78">
        <v>22.3</v>
      </c>
      <c r="IC78">
        <v>4.97295</v>
      </c>
      <c r="ID78">
        <v>1.87728</v>
      </c>
      <c r="IE78">
        <v>1.87531</v>
      </c>
      <c r="IF78">
        <v>1.87819</v>
      </c>
      <c r="IG78">
        <v>1.87485</v>
      </c>
      <c r="IH78">
        <v>1.87849</v>
      </c>
      <c r="II78">
        <v>1.8756</v>
      </c>
      <c r="IJ78">
        <v>1.87672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1.265</v>
      </c>
      <c r="IY78">
        <v>0.211</v>
      </c>
      <c r="IZ78">
        <v>0.000996156149449386</v>
      </c>
      <c r="JA78">
        <v>0.001508328056841608</v>
      </c>
      <c r="JB78">
        <v>-4.279944224615399E-07</v>
      </c>
      <c r="JC78">
        <v>2.026670128534865E-10</v>
      </c>
      <c r="JD78">
        <v>-0.04486732872085866</v>
      </c>
      <c r="JE78">
        <v>-0.001179386599836408</v>
      </c>
      <c r="JF78">
        <v>0.0006983580007418804</v>
      </c>
      <c r="JG78">
        <v>-5.900263066608664E-06</v>
      </c>
      <c r="JH78">
        <v>1</v>
      </c>
      <c r="JI78">
        <v>2117</v>
      </c>
      <c r="JJ78">
        <v>1</v>
      </c>
      <c r="JK78">
        <v>26</v>
      </c>
      <c r="JL78">
        <v>197320</v>
      </c>
      <c r="JM78">
        <v>197319.9</v>
      </c>
      <c r="JN78">
        <v>2.29126</v>
      </c>
      <c r="JO78">
        <v>2.5354</v>
      </c>
      <c r="JP78">
        <v>1.39893</v>
      </c>
      <c r="JQ78">
        <v>2.35229</v>
      </c>
      <c r="JR78">
        <v>1.44897</v>
      </c>
      <c r="JS78">
        <v>2.59766</v>
      </c>
      <c r="JT78">
        <v>37.0032</v>
      </c>
      <c r="JU78">
        <v>23.9737</v>
      </c>
      <c r="JV78">
        <v>18</v>
      </c>
      <c r="JW78">
        <v>477.282</v>
      </c>
      <c r="JX78">
        <v>477.714</v>
      </c>
      <c r="JY78">
        <v>27.4408</v>
      </c>
      <c r="JZ78">
        <v>29.5809</v>
      </c>
      <c r="KA78">
        <v>29.9999</v>
      </c>
      <c r="KB78">
        <v>29.3083</v>
      </c>
      <c r="KC78">
        <v>29.376</v>
      </c>
      <c r="KD78">
        <v>45.994</v>
      </c>
      <c r="KE78">
        <v>22.7846</v>
      </c>
      <c r="KF78">
        <v>100</v>
      </c>
      <c r="KG78">
        <v>27.4362</v>
      </c>
      <c r="KH78">
        <v>1042.02</v>
      </c>
      <c r="KI78">
        <v>21.8756</v>
      </c>
      <c r="KJ78">
        <v>100.794</v>
      </c>
      <c r="KK78">
        <v>100.23</v>
      </c>
    </row>
    <row r="79" spans="1:297">
      <c r="A79">
        <v>63</v>
      </c>
      <c r="B79">
        <v>1758987785.1</v>
      </c>
      <c r="C79">
        <v>401.5</v>
      </c>
      <c r="D79" t="s">
        <v>569</v>
      </c>
      <c r="E79" t="s">
        <v>570</v>
      </c>
      <c r="F79">
        <v>5</v>
      </c>
      <c r="G79" t="s">
        <v>435</v>
      </c>
      <c r="H79" t="s">
        <v>436</v>
      </c>
      <c r="I79">
        <v>1758987777.314285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1047.916226349808</v>
      </c>
      <c r="AK79">
        <v>1024.256484848484</v>
      </c>
      <c r="AL79">
        <v>3.437864144262606</v>
      </c>
      <c r="AM79">
        <v>65.24509071788491</v>
      </c>
      <c r="AN79">
        <f>(AP79 - AO79 + DY79*1E3/(8.314*(EA79+273.15)) * AR79/DX79 * AQ79) * DX79/(100*DL79) * 1000/(1000 - AP79)</f>
        <v>0</v>
      </c>
      <c r="AO79">
        <v>21.8084706226964</v>
      </c>
      <c r="AP79">
        <v>22.52768969696968</v>
      </c>
      <c r="AQ79">
        <v>1.284549346417029E-05</v>
      </c>
      <c r="AR79">
        <v>119.8657376750766</v>
      </c>
      <c r="AS79">
        <v>3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2.7</v>
      </c>
      <c r="DM79">
        <v>0.5</v>
      </c>
      <c r="DN79" t="s">
        <v>438</v>
      </c>
      <c r="DO79">
        <v>2</v>
      </c>
      <c r="DP79" t="b">
        <v>1</v>
      </c>
      <c r="DQ79">
        <v>1758987777.314285</v>
      </c>
      <c r="DR79">
        <v>976.7585</v>
      </c>
      <c r="DS79">
        <v>1009.382142857143</v>
      </c>
      <c r="DT79">
        <v>22.52696428571429</v>
      </c>
      <c r="DU79">
        <v>21.76851071428572</v>
      </c>
      <c r="DV79">
        <v>975.5053214285715</v>
      </c>
      <c r="DW79">
        <v>22.31594999999999</v>
      </c>
      <c r="DX79">
        <v>499.95225</v>
      </c>
      <c r="DY79">
        <v>90.5644107142857</v>
      </c>
      <c r="DZ79">
        <v>0.05345004642857143</v>
      </c>
      <c r="EA79">
        <v>29.34756071428572</v>
      </c>
      <c r="EB79">
        <v>30.00488214285714</v>
      </c>
      <c r="EC79">
        <v>999.9000000000002</v>
      </c>
      <c r="ED79">
        <v>0</v>
      </c>
      <c r="EE79">
        <v>0</v>
      </c>
      <c r="EF79">
        <v>10000.12321428571</v>
      </c>
      <c r="EG79">
        <v>0</v>
      </c>
      <c r="EH79">
        <v>11.13719642857143</v>
      </c>
      <c r="EI79">
        <v>-32.6241</v>
      </c>
      <c r="EJ79">
        <v>999.2692142857144</v>
      </c>
      <c r="EK79">
        <v>1031.845</v>
      </c>
      <c r="EL79">
        <v>0.7584620357142856</v>
      </c>
      <c r="EM79">
        <v>1009.382142857143</v>
      </c>
      <c r="EN79">
        <v>21.76851071428572</v>
      </c>
      <c r="EO79">
        <v>2.040141428571428</v>
      </c>
      <c r="EP79">
        <v>1.971451785714285</v>
      </c>
      <c r="EQ79">
        <v>17.75936428571429</v>
      </c>
      <c r="ER79">
        <v>17.21688571428572</v>
      </c>
      <c r="ES79">
        <v>1999.996785714286</v>
      </c>
      <c r="ET79">
        <v>0.9800063571428571</v>
      </c>
      <c r="EU79">
        <v>0.01999345357142857</v>
      </c>
      <c r="EV79">
        <v>0</v>
      </c>
      <c r="EW79">
        <v>289.1251428571428</v>
      </c>
      <c r="EX79">
        <v>5.000560000000001</v>
      </c>
      <c r="EY79">
        <v>5931.771428571427</v>
      </c>
      <c r="EZ79">
        <v>17294.875</v>
      </c>
      <c r="FA79">
        <v>41.875</v>
      </c>
      <c r="FB79">
        <v>42.02878571428572</v>
      </c>
      <c r="FC79">
        <v>41.616</v>
      </c>
      <c r="FD79">
        <v>41.16928571428571</v>
      </c>
      <c r="FE79">
        <v>42.55314285714285</v>
      </c>
      <c r="FF79">
        <v>1955.106785714286</v>
      </c>
      <c r="FG79">
        <v>39.89000000000001</v>
      </c>
      <c r="FH79">
        <v>0</v>
      </c>
      <c r="FI79">
        <v>1758987793.8</v>
      </c>
      <c r="FJ79">
        <v>0</v>
      </c>
      <c r="FK79">
        <v>289.14944</v>
      </c>
      <c r="FL79">
        <v>3.631384637225167</v>
      </c>
      <c r="FM79">
        <v>91.45538479314017</v>
      </c>
      <c r="FN79">
        <v>5932.1512</v>
      </c>
      <c r="FO79">
        <v>15</v>
      </c>
      <c r="FP79">
        <v>0</v>
      </c>
      <c r="FQ79" t="s">
        <v>439</v>
      </c>
      <c r="FR79">
        <v>1747148579.5</v>
      </c>
      <c r="FS79">
        <v>1747148584.5</v>
      </c>
      <c r="FT79">
        <v>0</v>
      </c>
      <c r="FU79">
        <v>0.162</v>
      </c>
      <c r="FV79">
        <v>-0.001</v>
      </c>
      <c r="FW79">
        <v>0.139</v>
      </c>
      <c r="FX79">
        <v>0.058</v>
      </c>
      <c r="FY79">
        <v>420</v>
      </c>
      <c r="FZ79">
        <v>16</v>
      </c>
      <c r="GA79">
        <v>0.19</v>
      </c>
      <c r="GB79">
        <v>0.02</v>
      </c>
      <c r="GC79">
        <v>-32.62679</v>
      </c>
      <c r="GD79">
        <v>-0.01939136960592876</v>
      </c>
      <c r="GE79">
        <v>0.05172813934407487</v>
      </c>
      <c r="GF79">
        <v>1</v>
      </c>
      <c r="GG79">
        <v>288.9063823529413</v>
      </c>
      <c r="GH79">
        <v>4.057952642760458</v>
      </c>
      <c r="GI79">
        <v>0.4549175112495885</v>
      </c>
      <c r="GJ79">
        <v>0</v>
      </c>
      <c r="GK79">
        <v>0.7722358250000001</v>
      </c>
      <c r="GL79">
        <v>-0.2914829155722349</v>
      </c>
      <c r="GM79">
        <v>0.02909186864047023</v>
      </c>
      <c r="GN79">
        <v>0</v>
      </c>
      <c r="GO79">
        <v>1</v>
      </c>
      <c r="GP79">
        <v>3</v>
      </c>
      <c r="GQ79" t="s">
        <v>451</v>
      </c>
      <c r="GR79">
        <v>3.1275</v>
      </c>
      <c r="GS79">
        <v>2.73134</v>
      </c>
      <c r="GT79">
        <v>0.156488</v>
      </c>
      <c r="GU79">
        <v>0.160859</v>
      </c>
      <c r="GV79">
        <v>0.102343</v>
      </c>
      <c r="GW79">
        <v>0.100677</v>
      </c>
      <c r="GX79">
        <v>25258</v>
      </c>
      <c r="GY79">
        <v>24394.8</v>
      </c>
      <c r="GZ79">
        <v>30487.9</v>
      </c>
      <c r="HA79">
        <v>29328.8</v>
      </c>
      <c r="HB79">
        <v>37777.3</v>
      </c>
      <c r="HC79">
        <v>34701.8</v>
      </c>
      <c r="HD79">
        <v>46641.4</v>
      </c>
      <c r="HE79">
        <v>43572.6</v>
      </c>
      <c r="HF79">
        <v>1.81693</v>
      </c>
      <c r="HG79">
        <v>1.86287</v>
      </c>
      <c r="HH79">
        <v>0.112515</v>
      </c>
      <c r="HI79">
        <v>0</v>
      </c>
      <c r="HJ79">
        <v>28.1774</v>
      </c>
      <c r="HK79">
        <v>999.9</v>
      </c>
      <c r="HL79">
        <v>53.7</v>
      </c>
      <c r="HM79">
        <v>30.1</v>
      </c>
      <c r="HN79">
        <v>25.4094</v>
      </c>
      <c r="HO79">
        <v>63.4644</v>
      </c>
      <c r="HP79">
        <v>16.5665</v>
      </c>
      <c r="HQ79">
        <v>1</v>
      </c>
      <c r="HR79">
        <v>0.184093</v>
      </c>
      <c r="HS79">
        <v>0.0953785</v>
      </c>
      <c r="HT79">
        <v>20.201</v>
      </c>
      <c r="HU79">
        <v>5.22747</v>
      </c>
      <c r="HV79">
        <v>11.974</v>
      </c>
      <c r="HW79">
        <v>4.9695</v>
      </c>
      <c r="HX79">
        <v>3.28975</v>
      </c>
      <c r="HY79">
        <v>9999</v>
      </c>
      <c r="HZ79">
        <v>9999</v>
      </c>
      <c r="IA79">
        <v>9999</v>
      </c>
      <c r="IB79">
        <v>22.3</v>
      </c>
      <c r="IC79">
        <v>4.97295</v>
      </c>
      <c r="ID79">
        <v>1.87723</v>
      </c>
      <c r="IE79">
        <v>1.87531</v>
      </c>
      <c r="IF79">
        <v>1.87815</v>
      </c>
      <c r="IG79">
        <v>1.87485</v>
      </c>
      <c r="IH79">
        <v>1.87844</v>
      </c>
      <c r="II79">
        <v>1.87554</v>
      </c>
      <c r="IJ79">
        <v>1.87669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1.28</v>
      </c>
      <c r="IY79">
        <v>0.2111</v>
      </c>
      <c r="IZ79">
        <v>0.000996156149449386</v>
      </c>
      <c r="JA79">
        <v>0.001508328056841608</v>
      </c>
      <c r="JB79">
        <v>-4.279944224615399E-07</v>
      </c>
      <c r="JC79">
        <v>2.026670128534865E-10</v>
      </c>
      <c r="JD79">
        <v>-0.04486732872085866</v>
      </c>
      <c r="JE79">
        <v>-0.001179386599836408</v>
      </c>
      <c r="JF79">
        <v>0.0006983580007418804</v>
      </c>
      <c r="JG79">
        <v>-5.900263066608664E-06</v>
      </c>
      <c r="JH79">
        <v>1</v>
      </c>
      <c r="JI79">
        <v>2117</v>
      </c>
      <c r="JJ79">
        <v>1</v>
      </c>
      <c r="JK79">
        <v>26</v>
      </c>
      <c r="JL79">
        <v>197320.1</v>
      </c>
      <c r="JM79">
        <v>197320</v>
      </c>
      <c r="JN79">
        <v>2.32056</v>
      </c>
      <c r="JO79">
        <v>2.52441</v>
      </c>
      <c r="JP79">
        <v>1.39893</v>
      </c>
      <c r="JQ79">
        <v>2.35229</v>
      </c>
      <c r="JR79">
        <v>1.44897</v>
      </c>
      <c r="JS79">
        <v>2.53662</v>
      </c>
      <c r="JT79">
        <v>37.0032</v>
      </c>
      <c r="JU79">
        <v>23.9649</v>
      </c>
      <c r="JV79">
        <v>18</v>
      </c>
      <c r="JW79">
        <v>477.911</v>
      </c>
      <c r="JX79">
        <v>477.246</v>
      </c>
      <c r="JY79">
        <v>27.4376</v>
      </c>
      <c r="JZ79">
        <v>29.5783</v>
      </c>
      <c r="KA79">
        <v>29.9999</v>
      </c>
      <c r="KB79">
        <v>29.3057</v>
      </c>
      <c r="KC79">
        <v>29.3734</v>
      </c>
      <c r="KD79">
        <v>46.5605</v>
      </c>
      <c r="KE79">
        <v>22.7846</v>
      </c>
      <c r="KF79">
        <v>100</v>
      </c>
      <c r="KG79">
        <v>27.424</v>
      </c>
      <c r="KH79">
        <v>1055.48</v>
      </c>
      <c r="KI79">
        <v>21.8893</v>
      </c>
      <c r="KJ79">
        <v>100.794</v>
      </c>
      <c r="KK79">
        <v>100.232</v>
      </c>
    </row>
    <row r="80" spans="1:297">
      <c r="A80">
        <v>64</v>
      </c>
      <c r="B80">
        <v>1758987790.1</v>
      </c>
      <c r="C80">
        <v>406.5</v>
      </c>
      <c r="D80" t="s">
        <v>571</v>
      </c>
      <c r="E80" t="s">
        <v>572</v>
      </c>
      <c r="F80">
        <v>5</v>
      </c>
      <c r="G80" t="s">
        <v>435</v>
      </c>
      <c r="H80" t="s">
        <v>436</v>
      </c>
      <c r="I80">
        <v>1758987782.6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1065.117019246375</v>
      </c>
      <c r="AK80">
        <v>1041.478666666667</v>
      </c>
      <c r="AL80">
        <v>3.451506039752783</v>
      </c>
      <c r="AM80">
        <v>65.24509071788491</v>
      </c>
      <c r="AN80">
        <f>(AP80 - AO80 + DY80*1E3/(8.314*(EA80+273.15)) * AR80/DX80 * AQ80) * DX80/(100*DL80) * 1000/(1000 - AP80)</f>
        <v>0</v>
      </c>
      <c r="AO80">
        <v>21.8665019084011</v>
      </c>
      <c r="AP80">
        <v>22.54867212121212</v>
      </c>
      <c r="AQ80">
        <v>0.0001218242452217175</v>
      </c>
      <c r="AR80">
        <v>119.8657376750766</v>
      </c>
      <c r="AS80">
        <v>4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2.7</v>
      </c>
      <c r="DM80">
        <v>0.5</v>
      </c>
      <c r="DN80" t="s">
        <v>438</v>
      </c>
      <c r="DO80">
        <v>2</v>
      </c>
      <c r="DP80" t="b">
        <v>1</v>
      </c>
      <c r="DQ80">
        <v>1758987782.6</v>
      </c>
      <c r="DR80">
        <v>994.4766296296295</v>
      </c>
      <c r="DS80">
        <v>1027.097407407407</v>
      </c>
      <c r="DT80">
        <v>22.52996296296297</v>
      </c>
      <c r="DU80">
        <v>21.81032592592592</v>
      </c>
      <c r="DV80">
        <v>993.2007777777777</v>
      </c>
      <c r="DW80">
        <v>22.31888518518518</v>
      </c>
      <c r="DX80">
        <v>499.9887407407408</v>
      </c>
      <c r="DY80">
        <v>90.56328518518519</v>
      </c>
      <c r="DZ80">
        <v>0.05365683333333333</v>
      </c>
      <c r="EA80">
        <v>29.3474925925926</v>
      </c>
      <c r="EB80">
        <v>30.00661111111111</v>
      </c>
      <c r="EC80">
        <v>999.9000000000001</v>
      </c>
      <c r="ED80">
        <v>0</v>
      </c>
      <c r="EE80">
        <v>0</v>
      </c>
      <c r="EF80">
        <v>9993.68851851852</v>
      </c>
      <c r="EG80">
        <v>0</v>
      </c>
      <c r="EH80">
        <v>11.14044444444445</v>
      </c>
      <c r="EI80">
        <v>-32.6212</v>
      </c>
      <c r="EJ80">
        <v>1017.398555555556</v>
      </c>
      <c r="EK80">
        <v>1049.999629629629</v>
      </c>
      <c r="EL80">
        <v>0.7196375555555555</v>
      </c>
      <c r="EM80">
        <v>1027.097407407407</v>
      </c>
      <c r="EN80">
        <v>21.81032592592592</v>
      </c>
      <c r="EO80">
        <v>2.040387037037037</v>
      </c>
      <c r="EP80">
        <v>1.975214814814815</v>
      </c>
      <c r="EQ80">
        <v>17.76127407407407</v>
      </c>
      <c r="ER80">
        <v>17.24701481481482</v>
      </c>
      <c r="ES80">
        <v>2000.002962962963</v>
      </c>
      <c r="ET80">
        <v>0.9800064444444445</v>
      </c>
      <c r="EU80">
        <v>0.01999337037037037</v>
      </c>
      <c r="EV80">
        <v>0</v>
      </c>
      <c r="EW80">
        <v>289.4646666666667</v>
      </c>
      <c r="EX80">
        <v>5.000560000000001</v>
      </c>
      <c r="EY80">
        <v>5939.082222222222</v>
      </c>
      <c r="EZ80">
        <v>17294.93333333333</v>
      </c>
      <c r="FA80">
        <v>41.86799999999999</v>
      </c>
      <c r="FB80">
        <v>42.00918518518519</v>
      </c>
      <c r="FC80">
        <v>41.59933333333333</v>
      </c>
      <c r="FD80">
        <v>41.15944444444444</v>
      </c>
      <c r="FE80">
        <v>42.55051851851851</v>
      </c>
      <c r="FF80">
        <v>1955.112962962963</v>
      </c>
      <c r="FG80">
        <v>39.89000000000001</v>
      </c>
      <c r="FH80">
        <v>0</v>
      </c>
      <c r="FI80">
        <v>1758987799.2</v>
      </c>
      <c r="FJ80">
        <v>0</v>
      </c>
      <c r="FK80">
        <v>289.4880384615385</v>
      </c>
      <c r="FL80">
        <v>3.897059839717889</v>
      </c>
      <c r="FM80">
        <v>79.23179495169597</v>
      </c>
      <c r="FN80">
        <v>5939.075000000001</v>
      </c>
      <c r="FO80">
        <v>15</v>
      </c>
      <c r="FP80">
        <v>0</v>
      </c>
      <c r="FQ80" t="s">
        <v>439</v>
      </c>
      <c r="FR80">
        <v>1747148579.5</v>
      </c>
      <c r="FS80">
        <v>1747148584.5</v>
      </c>
      <c r="FT80">
        <v>0</v>
      </c>
      <c r="FU80">
        <v>0.162</v>
      </c>
      <c r="FV80">
        <v>-0.001</v>
      </c>
      <c r="FW80">
        <v>0.139</v>
      </c>
      <c r="FX80">
        <v>0.058</v>
      </c>
      <c r="FY80">
        <v>420</v>
      </c>
      <c r="FZ80">
        <v>16</v>
      </c>
      <c r="GA80">
        <v>0.19</v>
      </c>
      <c r="GB80">
        <v>0.02</v>
      </c>
      <c r="GC80">
        <v>-32.62649756097561</v>
      </c>
      <c r="GD80">
        <v>-0.1068146341463518</v>
      </c>
      <c r="GE80">
        <v>0.06295385258287838</v>
      </c>
      <c r="GF80">
        <v>1</v>
      </c>
      <c r="GG80">
        <v>289.2759411764706</v>
      </c>
      <c r="GH80">
        <v>3.885897639832186</v>
      </c>
      <c r="GI80">
        <v>0.442603523362312</v>
      </c>
      <c r="GJ80">
        <v>0</v>
      </c>
      <c r="GK80">
        <v>0.7404118048780488</v>
      </c>
      <c r="GL80">
        <v>-0.4157598188153311</v>
      </c>
      <c r="GM80">
        <v>0.04193559212575323</v>
      </c>
      <c r="GN80">
        <v>0</v>
      </c>
      <c r="GO80">
        <v>1</v>
      </c>
      <c r="GP80">
        <v>3</v>
      </c>
      <c r="GQ80" t="s">
        <v>451</v>
      </c>
      <c r="GR80">
        <v>3.12725</v>
      </c>
      <c r="GS80">
        <v>2.73157</v>
      </c>
      <c r="GT80">
        <v>0.158153</v>
      </c>
      <c r="GU80">
        <v>0.162502</v>
      </c>
      <c r="GV80">
        <v>0.102408</v>
      </c>
      <c r="GW80">
        <v>0.100777</v>
      </c>
      <c r="GX80">
        <v>25207.8</v>
      </c>
      <c r="GY80">
        <v>24347.2</v>
      </c>
      <c r="GZ80">
        <v>30487.5</v>
      </c>
      <c r="HA80">
        <v>29329.1</v>
      </c>
      <c r="HB80">
        <v>37774.1</v>
      </c>
      <c r="HC80">
        <v>34698.5</v>
      </c>
      <c r="HD80">
        <v>46640.7</v>
      </c>
      <c r="HE80">
        <v>43573.3</v>
      </c>
      <c r="HF80">
        <v>1.81613</v>
      </c>
      <c r="HG80">
        <v>1.8636</v>
      </c>
      <c r="HH80">
        <v>0.11158</v>
      </c>
      <c r="HI80">
        <v>0</v>
      </c>
      <c r="HJ80">
        <v>28.1774</v>
      </c>
      <c r="HK80">
        <v>999.9</v>
      </c>
      <c r="HL80">
        <v>53.7</v>
      </c>
      <c r="HM80">
        <v>30.1</v>
      </c>
      <c r="HN80">
        <v>25.4102</v>
      </c>
      <c r="HO80">
        <v>63.4744</v>
      </c>
      <c r="HP80">
        <v>16.4704</v>
      </c>
      <c r="HQ80">
        <v>1</v>
      </c>
      <c r="HR80">
        <v>0.183526</v>
      </c>
      <c r="HS80">
        <v>0.117881</v>
      </c>
      <c r="HT80">
        <v>20.2009</v>
      </c>
      <c r="HU80">
        <v>5.22777</v>
      </c>
      <c r="HV80">
        <v>11.974</v>
      </c>
      <c r="HW80">
        <v>4.96985</v>
      </c>
      <c r="HX80">
        <v>3.2898</v>
      </c>
      <c r="HY80">
        <v>9999</v>
      </c>
      <c r="HZ80">
        <v>9999</v>
      </c>
      <c r="IA80">
        <v>9999</v>
      </c>
      <c r="IB80">
        <v>22.3</v>
      </c>
      <c r="IC80">
        <v>4.97295</v>
      </c>
      <c r="ID80">
        <v>1.87726</v>
      </c>
      <c r="IE80">
        <v>1.87532</v>
      </c>
      <c r="IF80">
        <v>1.87816</v>
      </c>
      <c r="IG80">
        <v>1.87485</v>
      </c>
      <c r="IH80">
        <v>1.87842</v>
      </c>
      <c r="II80">
        <v>1.87559</v>
      </c>
      <c r="IJ80">
        <v>1.87668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1.3</v>
      </c>
      <c r="IY80">
        <v>0.2115</v>
      </c>
      <c r="IZ80">
        <v>0.000996156149449386</v>
      </c>
      <c r="JA80">
        <v>0.001508328056841608</v>
      </c>
      <c r="JB80">
        <v>-4.279944224615399E-07</v>
      </c>
      <c r="JC80">
        <v>2.026670128534865E-10</v>
      </c>
      <c r="JD80">
        <v>-0.04486732872085866</v>
      </c>
      <c r="JE80">
        <v>-0.001179386599836408</v>
      </c>
      <c r="JF80">
        <v>0.0006983580007418804</v>
      </c>
      <c r="JG80">
        <v>-5.900263066608664E-06</v>
      </c>
      <c r="JH80">
        <v>1</v>
      </c>
      <c r="JI80">
        <v>2117</v>
      </c>
      <c r="JJ80">
        <v>1</v>
      </c>
      <c r="JK80">
        <v>26</v>
      </c>
      <c r="JL80">
        <v>197320.2</v>
      </c>
      <c r="JM80">
        <v>197320.1</v>
      </c>
      <c r="JN80">
        <v>2.35229</v>
      </c>
      <c r="JO80">
        <v>2.52808</v>
      </c>
      <c r="JP80">
        <v>1.39893</v>
      </c>
      <c r="JQ80">
        <v>2.35107</v>
      </c>
      <c r="JR80">
        <v>1.44897</v>
      </c>
      <c r="JS80">
        <v>2.60498</v>
      </c>
      <c r="JT80">
        <v>37.0032</v>
      </c>
      <c r="JU80">
        <v>23.9737</v>
      </c>
      <c r="JV80">
        <v>18</v>
      </c>
      <c r="JW80">
        <v>477.452</v>
      </c>
      <c r="JX80">
        <v>477.702</v>
      </c>
      <c r="JY80">
        <v>27.426</v>
      </c>
      <c r="JZ80">
        <v>29.5751</v>
      </c>
      <c r="KA80">
        <v>29.9999</v>
      </c>
      <c r="KB80">
        <v>29.3026</v>
      </c>
      <c r="KC80">
        <v>29.3703</v>
      </c>
      <c r="KD80">
        <v>47.182</v>
      </c>
      <c r="KE80">
        <v>22.7846</v>
      </c>
      <c r="KF80">
        <v>100</v>
      </c>
      <c r="KG80">
        <v>27.4207</v>
      </c>
      <c r="KH80">
        <v>1075.52</v>
      </c>
      <c r="KI80">
        <v>21.8907</v>
      </c>
      <c r="KJ80">
        <v>100.793</v>
      </c>
      <c r="KK80">
        <v>100.234</v>
      </c>
    </row>
    <row r="81" spans="1:297">
      <c r="A81">
        <v>65</v>
      </c>
      <c r="B81">
        <v>1758987795.1</v>
      </c>
      <c r="C81">
        <v>411.5</v>
      </c>
      <c r="D81" t="s">
        <v>573</v>
      </c>
      <c r="E81" t="s">
        <v>574</v>
      </c>
      <c r="F81">
        <v>5</v>
      </c>
      <c r="G81" t="s">
        <v>435</v>
      </c>
      <c r="H81" t="s">
        <v>436</v>
      </c>
      <c r="I81">
        <v>1758987787.314285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1082.462444747852</v>
      </c>
      <c r="AK81">
        <v>1058.761090909091</v>
      </c>
      <c r="AL81">
        <v>3.462673744145638</v>
      </c>
      <c r="AM81">
        <v>65.24509071788491</v>
      </c>
      <c r="AN81">
        <f>(AP81 - AO81 + DY81*1E3/(8.314*(EA81+273.15)) * AR81/DX81 * AQ81) * DX81/(100*DL81) * 1000/(1000 - AP81)</f>
        <v>0</v>
      </c>
      <c r="AO81">
        <v>21.87107397452222</v>
      </c>
      <c r="AP81">
        <v>22.56218060606061</v>
      </c>
      <c r="AQ81">
        <v>3.802239919117158E-05</v>
      </c>
      <c r="AR81">
        <v>119.8657376750766</v>
      </c>
      <c r="AS81">
        <v>4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2.7</v>
      </c>
      <c r="DM81">
        <v>0.5</v>
      </c>
      <c r="DN81" t="s">
        <v>438</v>
      </c>
      <c r="DO81">
        <v>2</v>
      </c>
      <c r="DP81" t="b">
        <v>1</v>
      </c>
      <c r="DQ81">
        <v>1758987787.314285</v>
      </c>
      <c r="DR81">
        <v>1010.307821428571</v>
      </c>
      <c r="DS81">
        <v>1042.966071428571</v>
      </c>
      <c r="DT81">
        <v>22.541175</v>
      </c>
      <c r="DU81">
        <v>21.84057857142857</v>
      </c>
      <c r="DV81">
        <v>1009.011678571429</v>
      </c>
      <c r="DW81">
        <v>22.32986785714285</v>
      </c>
      <c r="DX81">
        <v>499.9870357142858</v>
      </c>
      <c r="DY81">
        <v>90.5607107142857</v>
      </c>
      <c r="DZ81">
        <v>0.05371324285714286</v>
      </c>
      <c r="EA81">
        <v>29.34667857142857</v>
      </c>
      <c r="EB81">
        <v>30.00671428571428</v>
      </c>
      <c r="EC81">
        <v>999.9000000000002</v>
      </c>
      <c r="ED81">
        <v>0</v>
      </c>
      <c r="EE81">
        <v>0</v>
      </c>
      <c r="EF81">
        <v>10007.84714285714</v>
      </c>
      <c r="EG81">
        <v>0</v>
      </c>
      <c r="EH81">
        <v>11.1431</v>
      </c>
      <c r="EI81">
        <v>-32.65821428571429</v>
      </c>
      <c r="EJ81">
        <v>1033.606428571429</v>
      </c>
      <c r="EK81">
        <v>1066.254642857143</v>
      </c>
      <c r="EL81">
        <v>0.7006022142857143</v>
      </c>
      <c r="EM81">
        <v>1042.966071428571</v>
      </c>
      <c r="EN81">
        <v>21.84057857142857</v>
      </c>
      <c r="EO81">
        <v>2.041345</v>
      </c>
      <c r="EP81">
        <v>1.977898928571429</v>
      </c>
      <c r="EQ81">
        <v>17.768725</v>
      </c>
      <c r="ER81">
        <v>17.26848214285715</v>
      </c>
      <c r="ES81">
        <v>2000.005714285714</v>
      </c>
      <c r="ET81">
        <v>0.9800064642857144</v>
      </c>
      <c r="EU81">
        <v>0.01999335</v>
      </c>
      <c r="EV81">
        <v>0</v>
      </c>
      <c r="EW81">
        <v>289.7772857142857</v>
      </c>
      <c r="EX81">
        <v>5.000560000000001</v>
      </c>
      <c r="EY81">
        <v>5945.432142857144</v>
      </c>
      <c r="EZ81">
        <v>17294.94642857143</v>
      </c>
      <c r="FA81">
        <v>41.85474999999999</v>
      </c>
      <c r="FB81">
        <v>42</v>
      </c>
      <c r="FC81">
        <v>41.59799999999999</v>
      </c>
      <c r="FD81">
        <v>41.15378571428572</v>
      </c>
      <c r="FE81">
        <v>42.53542857142857</v>
      </c>
      <c r="FF81">
        <v>1955.115714285714</v>
      </c>
      <c r="FG81">
        <v>39.89000000000001</v>
      </c>
      <c r="FH81">
        <v>0</v>
      </c>
      <c r="FI81">
        <v>1758987804</v>
      </c>
      <c r="FJ81">
        <v>0</v>
      </c>
      <c r="FK81">
        <v>289.8077692307692</v>
      </c>
      <c r="FL81">
        <v>4.217162389491808</v>
      </c>
      <c r="FM81">
        <v>71.76683753722796</v>
      </c>
      <c r="FN81">
        <v>5945.474615384615</v>
      </c>
      <c r="FO81">
        <v>15</v>
      </c>
      <c r="FP81">
        <v>0</v>
      </c>
      <c r="FQ81" t="s">
        <v>439</v>
      </c>
      <c r="FR81">
        <v>1747148579.5</v>
      </c>
      <c r="FS81">
        <v>1747148584.5</v>
      </c>
      <c r="FT81">
        <v>0</v>
      </c>
      <c r="FU81">
        <v>0.162</v>
      </c>
      <c r="FV81">
        <v>-0.001</v>
      </c>
      <c r="FW81">
        <v>0.139</v>
      </c>
      <c r="FX81">
        <v>0.058</v>
      </c>
      <c r="FY81">
        <v>420</v>
      </c>
      <c r="FZ81">
        <v>16</v>
      </c>
      <c r="GA81">
        <v>0.19</v>
      </c>
      <c r="GB81">
        <v>0.02</v>
      </c>
      <c r="GC81">
        <v>-32.63542926829268</v>
      </c>
      <c r="GD81">
        <v>-0.339865505226555</v>
      </c>
      <c r="GE81">
        <v>0.06863266037533686</v>
      </c>
      <c r="GF81">
        <v>1</v>
      </c>
      <c r="GG81">
        <v>289.5691764705882</v>
      </c>
      <c r="GH81">
        <v>3.662521013467158</v>
      </c>
      <c r="GI81">
        <v>0.4103493827422646</v>
      </c>
      <c r="GJ81">
        <v>0</v>
      </c>
      <c r="GK81">
        <v>0.7189994878048781</v>
      </c>
      <c r="GL81">
        <v>-0.3316851637630648</v>
      </c>
      <c r="GM81">
        <v>0.03529161938804082</v>
      </c>
      <c r="GN81">
        <v>0</v>
      </c>
      <c r="GO81">
        <v>1</v>
      </c>
      <c r="GP81">
        <v>3</v>
      </c>
      <c r="GQ81" t="s">
        <v>451</v>
      </c>
      <c r="GR81">
        <v>3.12748</v>
      </c>
      <c r="GS81">
        <v>2.73143</v>
      </c>
      <c r="GT81">
        <v>0.159809</v>
      </c>
      <c r="GU81">
        <v>0.164139</v>
      </c>
      <c r="GV81">
        <v>0.102445</v>
      </c>
      <c r="GW81">
        <v>0.100783</v>
      </c>
      <c r="GX81">
        <v>25158.8</v>
      </c>
      <c r="GY81">
        <v>24299.7</v>
      </c>
      <c r="GZ81">
        <v>30488.2</v>
      </c>
      <c r="HA81">
        <v>29329.2</v>
      </c>
      <c r="HB81">
        <v>37773.3</v>
      </c>
      <c r="HC81">
        <v>34698.3</v>
      </c>
      <c r="HD81">
        <v>46641.6</v>
      </c>
      <c r="HE81">
        <v>43573.2</v>
      </c>
      <c r="HF81">
        <v>1.81655</v>
      </c>
      <c r="HG81">
        <v>1.86322</v>
      </c>
      <c r="HH81">
        <v>0.112433</v>
      </c>
      <c r="HI81">
        <v>0</v>
      </c>
      <c r="HJ81">
        <v>28.1774</v>
      </c>
      <c r="HK81">
        <v>999.9</v>
      </c>
      <c r="HL81">
        <v>53.7</v>
      </c>
      <c r="HM81">
        <v>30.1</v>
      </c>
      <c r="HN81">
        <v>25.4079</v>
      </c>
      <c r="HO81">
        <v>62.7644</v>
      </c>
      <c r="HP81">
        <v>16.5745</v>
      </c>
      <c r="HQ81">
        <v>1</v>
      </c>
      <c r="HR81">
        <v>0.183567</v>
      </c>
      <c r="HS81">
        <v>0.10783</v>
      </c>
      <c r="HT81">
        <v>20.2008</v>
      </c>
      <c r="HU81">
        <v>5.22717</v>
      </c>
      <c r="HV81">
        <v>11.974</v>
      </c>
      <c r="HW81">
        <v>4.9697</v>
      </c>
      <c r="HX81">
        <v>3.2896</v>
      </c>
      <c r="HY81">
        <v>9999</v>
      </c>
      <c r="HZ81">
        <v>9999</v>
      </c>
      <c r="IA81">
        <v>9999</v>
      </c>
      <c r="IB81">
        <v>22.3</v>
      </c>
      <c r="IC81">
        <v>4.97296</v>
      </c>
      <c r="ID81">
        <v>1.87728</v>
      </c>
      <c r="IE81">
        <v>1.87532</v>
      </c>
      <c r="IF81">
        <v>1.87817</v>
      </c>
      <c r="IG81">
        <v>1.87485</v>
      </c>
      <c r="IH81">
        <v>1.87846</v>
      </c>
      <c r="II81">
        <v>1.87559</v>
      </c>
      <c r="IJ81">
        <v>1.87669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1.33</v>
      </c>
      <c r="IY81">
        <v>0.2117</v>
      </c>
      <c r="IZ81">
        <v>0.000996156149449386</v>
      </c>
      <c r="JA81">
        <v>0.001508328056841608</v>
      </c>
      <c r="JB81">
        <v>-4.279944224615399E-07</v>
      </c>
      <c r="JC81">
        <v>2.026670128534865E-10</v>
      </c>
      <c r="JD81">
        <v>-0.04486732872085866</v>
      </c>
      <c r="JE81">
        <v>-0.001179386599836408</v>
      </c>
      <c r="JF81">
        <v>0.0006983580007418804</v>
      </c>
      <c r="JG81">
        <v>-5.900263066608664E-06</v>
      </c>
      <c r="JH81">
        <v>1</v>
      </c>
      <c r="JI81">
        <v>2117</v>
      </c>
      <c r="JJ81">
        <v>1</v>
      </c>
      <c r="JK81">
        <v>26</v>
      </c>
      <c r="JL81">
        <v>197320.3</v>
      </c>
      <c r="JM81">
        <v>197320.2</v>
      </c>
      <c r="JN81">
        <v>2.38037</v>
      </c>
      <c r="JO81">
        <v>2.52686</v>
      </c>
      <c r="JP81">
        <v>1.39893</v>
      </c>
      <c r="JQ81">
        <v>2.35229</v>
      </c>
      <c r="JR81">
        <v>1.44897</v>
      </c>
      <c r="JS81">
        <v>2.53052</v>
      </c>
      <c r="JT81">
        <v>37.0032</v>
      </c>
      <c r="JU81">
        <v>23.9649</v>
      </c>
      <c r="JV81">
        <v>18</v>
      </c>
      <c r="JW81">
        <v>477.668</v>
      </c>
      <c r="JX81">
        <v>477.432</v>
      </c>
      <c r="JY81">
        <v>27.4197</v>
      </c>
      <c r="JZ81">
        <v>29.5725</v>
      </c>
      <c r="KA81">
        <v>29.9999</v>
      </c>
      <c r="KB81">
        <v>29.3</v>
      </c>
      <c r="KC81">
        <v>29.3677</v>
      </c>
      <c r="KD81">
        <v>47.7441</v>
      </c>
      <c r="KE81">
        <v>22.7846</v>
      </c>
      <c r="KF81">
        <v>100</v>
      </c>
      <c r="KG81">
        <v>27.4174</v>
      </c>
      <c r="KH81">
        <v>1088.9</v>
      </c>
      <c r="KI81">
        <v>21.8952</v>
      </c>
      <c r="KJ81">
        <v>100.795</v>
      </c>
      <c r="KK81">
        <v>100.233</v>
      </c>
    </row>
    <row r="82" spans="1:297">
      <c r="A82">
        <v>66</v>
      </c>
      <c r="B82">
        <v>1758987800.1</v>
      </c>
      <c r="C82">
        <v>416.5</v>
      </c>
      <c r="D82" t="s">
        <v>575</v>
      </c>
      <c r="E82" t="s">
        <v>576</v>
      </c>
      <c r="F82">
        <v>5</v>
      </c>
      <c r="G82" t="s">
        <v>435</v>
      </c>
      <c r="H82" t="s">
        <v>436</v>
      </c>
      <c r="I82">
        <v>1758987792.6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1099.51021024741</v>
      </c>
      <c r="AK82">
        <v>1075.850969696969</v>
      </c>
      <c r="AL82">
        <v>3.407937686323343</v>
      </c>
      <c r="AM82">
        <v>65.24509071788491</v>
      </c>
      <c r="AN82">
        <f>(AP82 - AO82 + DY82*1E3/(8.314*(EA82+273.15)) * AR82/DX82 * AQ82) * DX82/(100*DL82) * 1000/(1000 - AP82)</f>
        <v>0</v>
      </c>
      <c r="AO82">
        <v>21.87399810358707</v>
      </c>
      <c r="AP82">
        <v>22.56357696969698</v>
      </c>
      <c r="AQ82">
        <v>-2.883849818796595E-06</v>
      </c>
      <c r="AR82">
        <v>119.8657376750766</v>
      </c>
      <c r="AS82">
        <v>4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2.7</v>
      </c>
      <c r="DM82">
        <v>0.5</v>
      </c>
      <c r="DN82" t="s">
        <v>438</v>
      </c>
      <c r="DO82">
        <v>2</v>
      </c>
      <c r="DP82" t="b">
        <v>1</v>
      </c>
      <c r="DQ82">
        <v>1758987792.6</v>
      </c>
      <c r="DR82">
        <v>1028.094814814815</v>
      </c>
      <c r="DS82">
        <v>1060.70962962963</v>
      </c>
      <c r="DT82">
        <v>22.55403333333333</v>
      </c>
      <c r="DU82">
        <v>21.86805925925926</v>
      </c>
      <c r="DV82">
        <v>1026.776666666667</v>
      </c>
      <c r="DW82">
        <v>22.34246666666667</v>
      </c>
      <c r="DX82">
        <v>500.0666666666667</v>
      </c>
      <c r="DY82">
        <v>90.55904074074076</v>
      </c>
      <c r="DZ82">
        <v>0.0535664074074074</v>
      </c>
      <c r="EA82">
        <v>29.34562592592592</v>
      </c>
      <c r="EB82">
        <v>30.00877407407407</v>
      </c>
      <c r="EC82">
        <v>999.9000000000001</v>
      </c>
      <c r="ED82">
        <v>0</v>
      </c>
      <c r="EE82">
        <v>0</v>
      </c>
      <c r="EF82">
        <v>10002.8562962963</v>
      </c>
      <c r="EG82">
        <v>0</v>
      </c>
      <c r="EH82">
        <v>11.1431</v>
      </c>
      <c r="EI82">
        <v>-32.615</v>
      </c>
      <c r="EJ82">
        <v>1051.817407407407</v>
      </c>
      <c r="EK82">
        <v>1084.424814814815</v>
      </c>
      <c r="EL82">
        <v>0.6859797037037038</v>
      </c>
      <c r="EM82">
        <v>1060.70962962963</v>
      </c>
      <c r="EN82">
        <v>21.86805925925926</v>
      </c>
      <c r="EO82">
        <v>2.042472592592592</v>
      </c>
      <c r="EP82">
        <v>1.980350740740741</v>
      </c>
      <c r="EQ82">
        <v>17.7774962962963</v>
      </c>
      <c r="ER82">
        <v>17.2880962962963</v>
      </c>
      <c r="ES82">
        <v>1999.996296296297</v>
      </c>
      <c r="ET82">
        <v>0.9800063333333333</v>
      </c>
      <c r="EU82">
        <v>0.01999348148148148</v>
      </c>
      <c r="EV82">
        <v>0</v>
      </c>
      <c r="EW82">
        <v>290.1211851851852</v>
      </c>
      <c r="EX82">
        <v>5.000560000000001</v>
      </c>
      <c r="EY82">
        <v>5951.342962962964</v>
      </c>
      <c r="EZ82">
        <v>17294.87407407407</v>
      </c>
      <c r="FA82">
        <v>41.83766666666666</v>
      </c>
      <c r="FB82">
        <v>42</v>
      </c>
      <c r="FC82">
        <v>41.58066666666665</v>
      </c>
      <c r="FD82">
        <v>41.15025925925926</v>
      </c>
      <c r="FE82">
        <v>42.52296296296296</v>
      </c>
      <c r="FF82">
        <v>1955.106296296297</v>
      </c>
      <c r="FG82">
        <v>39.89000000000001</v>
      </c>
      <c r="FH82">
        <v>0</v>
      </c>
      <c r="FI82">
        <v>1758987809.4</v>
      </c>
      <c r="FJ82">
        <v>0</v>
      </c>
      <c r="FK82">
        <v>290.18672</v>
      </c>
      <c r="FL82">
        <v>3.973307679381833</v>
      </c>
      <c r="FM82">
        <v>71.1953844867998</v>
      </c>
      <c r="FN82">
        <v>5952.051600000001</v>
      </c>
      <c r="FO82">
        <v>15</v>
      </c>
      <c r="FP82">
        <v>0</v>
      </c>
      <c r="FQ82" t="s">
        <v>439</v>
      </c>
      <c r="FR82">
        <v>1747148579.5</v>
      </c>
      <c r="FS82">
        <v>1747148584.5</v>
      </c>
      <c r="FT82">
        <v>0</v>
      </c>
      <c r="FU82">
        <v>0.162</v>
      </c>
      <c r="FV82">
        <v>-0.001</v>
      </c>
      <c r="FW82">
        <v>0.139</v>
      </c>
      <c r="FX82">
        <v>0.058</v>
      </c>
      <c r="FY82">
        <v>420</v>
      </c>
      <c r="FZ82">
        <v>16</v>
      </c>
      <c r="GA82">
        <v>0.19</v>
      </c>
      <c r="GB82">
        <v>0.02</v>
      </c>
      <c r="GC82">
        <v>-32.636605</v>
      </c>
      <c r="GD82">
        <v>0.3917673545966859</v>
      </c>
      <c r="GE82">
        <v>0.06957634996893722</v>
      </c>
      <c r="GF82">
        <v>1</v>
      </c>
      <c r="GG82">
        <v>289.9343235294118</v>
      </c>
      <c r="GH82">
        <v>4.0170970209316</v>
      </c>
      <c r="GI82">
        <v>0.4338001519125078</v>
      </c>
      <c r="GJ82">
        <v>0</v>
      </c>
      <c r="GK82">
        <v>0.6988952</v>
      </c>
      <c r="GL82">
        <v>-0.1563436772983118</v>
      </c>
      <c r="GM82">
        <v>0.02276932358371676</v>
      </c>
      <c r="GN82">
        <v>0</v>
      </c>
      <c r="GO82">
        <v>1</v>
      </c>
      <c r="GP82">
        <v>3</v>
      </c>
      <c r="GQ82" t="s">
        <v>451</v>
      </c>
      <c r="GR82">
        <v>3.1272</v>
      </c>
      <c r="GS82">
        <v>2.73129</v>
      </c>
      <c r="GT82">
        <v>0.161434</v>
      </c>
      <c r="GU82">
        <v>0.165748</v>
      </c>
      <c r="GV82">
        <v>0.102449</v>
      </c>
      <c r="GW82">
        <v>0.100797</v>
      </c>
      <c r="GX82">
        <v>25110.2</v>
      </c>
      <c r="GY82">
        <v>24253.4</v>
      </c>
      <c r="GZ82">
        <v>30488.3</v>
      </c>
      <c r="HA82">
        <v>29329.8</v>
      </c>
      <c r="HB82">
        <v>37773.5</v>
      </c>
      <c r="HC82">
        <v>34698.8</v>
      </c>
      <c r="HD82">
        <v>46642</v>
      </c>
      <c r="HE82">
        <v>43574.3</v>
      </c>
      <c r="HF82">
        <v>1.81603</v>
      </c>
      <c r="HG82">
        <v>1.86397</v>
      </c>
      <c r="HH82">
        <v>0.112947</v>
      </c>
      <c r="HI82">
        <v>0</v>
      </c>
      <c r="HJ82">
        <v>28.175</v>
      </c>
      <c r="HK82">
        <v>999.9</v>
      </c>
      <c r="HL82">
        <v>53.7</v>
      </c>
      <c r="HM82">
        <v>30.1</v>
      </c>
      <c r="HN82">
        <v>25.4114</v>
      </c>
      <c r="HO82">
        <v>63.1944</v>
      </c>
      <c r="HP82">
        <v>16.5304</v>
      </c>
      <c r="HQ82">
        <v>1</v>
      </c>
      <c r="HR82">
        <v>0.183534</v>
      </c>
      <c r="HS82">
        <v>0.125188</v>
      </c>
      <c r="HT82">
        <v>20.201</v>
      </c>
      <c r="HU82">
        <v>5.22687</v>
      </c>
      <c r="HV82">
        <v>11.974</v>
      </c>
      <c r="HW82">
        <v>4.96955</v>
      </c>
      <c r="HX82">
        <v>3.28975</v>
      </c>
      <c r="HY82">
        <v>9999</v>
      </c>
      <c r="HZ82">
        <v>9999</v>
      </c>
      <c r="IA82">
        <v>9999</v>
      </c>
      <c r="IB82">
        <v>22.3</v>
      </c>
      <c r="IC82">
        <v>4.97296</v>
      </c>
      <c r="ID82">
        <v>1.87727</v>
      </c>
      <c r="IE82">
        <v>1.87532</v>
      </c>
      <c r="IF82">
        <v>1.87816</v>
      </c>
      <c r="IG82">
        <v>1.87485</v>
      </c>
      <c r="IH82">
        <v>1.87848</v>
      </c>
      <c r="II82">
        <v>1.87556</v>
      </c>
      <c r="IJ82">
        <v>1.8767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1.35</v>
      </c>
      <c r="IY82">
        <v>0.2118</v>
      </c>
      <c r="IZ82">
        <v>0.000996156149449386</v>
      </c>
      <c r="JA82">
        <v>0.001508328056841608</v>
      </c>
      <c r="JB82">
        <v>-4.279944224615399E-07</v>
      </c>
      <c r="JC82">
        <v>2.026670128534865E-10</v>
      </c>
      <c r="JD82">
        <v>-0.04486732872085866</v>
      </c>
      <c r="JE82">
        <v>-0.001179386599836408</v>
      </c>
      <c r="JF82">
        <v>0.0006983580007418804</v>
      </c>
      <c r="JG82">
        <v>-5.900263066608664E-06</v>
      </c>
      <c r="JH82">
        <v>1</v>
      </c>
      <c r="JI82">
        <v>2117</v>
      </c>
      <c r="JJ82">
        <v>1</v>
      </c>
      <c r="JK82">
        <v>26</v>
      </c>
      <c r="JL82">
        <v>197320.3</v>
      </c>
      <c r="JM82">
        <v>197320.3</v>
      </c>
      <c r="JN82">
        <v>2.41089</v>
      </c>
      <c r="JO82">
        <v>2.53174</v>
      </c>
      <c r="JP82">
        <v>1.39893</v>
      </c>
      <c r="JQ82">
        <v>2.35229</v>
      </c>
      <c r="JR82">
        <v>1.44897</v>
      </c>
      <c r="JS82">
        <v>2.60132</v>
      </c>
      <c r="JT82">
        <v>37.0032</v>
      </c>
      <c r="JU82">
        <v>23.9737</v>
      </c>
      <c r="JV82">
        <v>18</v>
      </c>
      <c r="JW82">
        <v>477.364</v>
      </c>
      <c r="JX82">
        <v>477.904</v>
      </c>
      <c r="JY82">
        <v>27.4164</v>
      </c>
      <c r="JZ82">
        <v>29.5692</v>
      </c>
      <c r="KA82">
        <v>29.9999</v>
      </c>
      <c r="KB82">
        <v>29.2974</v>
      </c>
      <c r="KC82">
        <v>29.3645</v>
      </c>
      <c r="KD82">
        <v>48.368</v>
      </c>
      <c r="KE82">
        <v>22.7846</v>
      </c>
      <c r="KF82">
        <v>100</v>
      </c>
      <c r="KG82">
        <v>27.3991</v>
      </c>
      <c r="KH82">
        <v>1108.94</v>
      </c>
      <c r="KI82">
        <v>21.906</v>
      </c>
      <c r="KJ82">
        <v>100.795</v>
      </c>
      <c r="KK82">
        <v>100.236</v>
      </c>
    </row>
    <row r="83" spans="1:297">
      <c r="A83">
        <v>67</v>
      </c>
      <c r="B83">
        <v>1758987805.1</v>
      </c>
      <c r="C83">
        <v>421.5</v>
      </c>
      <c r="D83" t="s">
        <v>577</v>
      </c>
      <c r="E83" t="s">
        <v>578</v>
      </c>
      <c r="F83">
        <v>5</v>
      </c>
      <c r="G83" t="s">
        <v>435</v>
      </c>
      <c r="H83" t="s">
        <v>436</v>
      </c>
      <c r="I83">
        <v>1758987797.314285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1116.510728605175</v>
      </c>
      <c r="AK83">
        <v>1092.953454545454</v>
      </c>
      <c r="AL83">
        <v>3.426356641222812</v>
      </c>
      <c r="AM83">
        <v>65.24509071788491</v>
      </c>
      <c r="AN83">
        <f>(AP83 - AO83 + DY83*1E3/(8.314*(EA83+273.15)) * AR83/DX83 * AQ83) * DX83/(100*DL83) * 1000/(1000 - AP83)</f>
        <v>0</v>
      </c>
      <c r="AO83">
        <v>21.8765768655339</v>
      </c>
      <c r="AP83">
        <v>22.56120666666666</v>
      </c>
      <c r="AQ83">
        <v>-2.88045340215724E-05</v>
      </c>
      <c r="AR83">
        <v>119.8657376750766</v>
      </c>
      <c r="AS83">
        <v>4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2.7</v>
      </c>
      <c r="DM83">
        <v>0.5</v>
      </c>
      <c r="DN83" t="s">
        <v>438</v>
      </c>
      <c r="DO83">
        <v>2</v>
      </c>
      <c r="DP83" t="b">
        <v>1</v>
      </c>
      <c r="DQ83">
        <v>1758987797.314285</v>
      </c>
      <c r="DR83">
        <v>1043.925714285714</v>
      </c>
      <c r="DS83">
        <v>1076.504285714286</v>
      </c>
      <c r="DT83">
        <v>22.56152857142857</v>
      </c>
      <c r="DU83">
        <v>21.87308928571429</v>
      </c>
      <c r="DV83">
        <v>1042.588214285714</v>
      </c>
      <c r="DW83">
        <v>22.34979642857143</v>
      </c>
      <c r="DX83">
        <v>500.0512857142857</v>
      </c>
      <c r="DY83">
        <v>90.55802142857144</v>
      </c>
      <c r="DZ83">
        <v>0.05348818214285714</v>
      </c>
      <c r="EA83">
        <v>29.34480714285714</v>
      </c>
      <c r="EB83">
        <v>30.010375</v>
      </c>
      <c r="EC83">
        <v>999.9000000000002</v>
      </c>
      <c r="ED83">
        <v>0</v>
      </c>
      <c r="EE83">
        <v>0</v>
      </c>
      <c r="EF83">
        <v>10003.49107142857</v>
      </c>
      <c r="EG83">
        <v>0</v>
      </c>
      <c r="EH83">
        <v>11.1431</v>
      </c>
      <c r="EI83">
        <v>-32.57856071428571</v>
      </c>
      <c r="EJ83">
        <v>1068.022142857143</v>
      </c>
      <c r="EK83">
        <v>1100.577857142857</v>
      </c>
      <c r="EL83">
        <v>0.6884453928571428</v>
      </c>
      <c r="EM83">
        <v>1076.504285714286</v>
      </c>
      <c r="EN83">
        <v>21.87308928571429</v>
      </c>
      <c r="EO83">
        <v>2.0431275</v>
      </c>
      <c r="EP83">
        <v>1.980783214285714</v>
      </c>
      <c r="EQ83">
        <v>17.78258928571428</v>
      </c>
      <c r="ER83">
        <v>17.29155</v>
      </c>
      <c r="ES83">
        <v>2000.01</v>
      </c>
      <c r="ET83">
        <v>0.9800063571428572</v>
      </c>
      <c r="EU83">
        <v>0.01999345714285715</v>
      </c>
      <c r="EV83">
        <v>0</v>
      </c>
      <c r="EW83">
        <v>290.4418214285714</v>
      </c>
      <c r="EX83">
        <v>5.000560000000001</v>
      </c>
      <c r="EY83">
        <v>5956.997142857142</v>
      </c>
      <c r="EZ83">
        <v>17294.99642857143</v>
      </c>
      <c r="FA83">
        <v>41.82324999999999</v>
      </c>
      <c r="FB83">
        <v>42</v>
      </c>
      <c r="FC83">
        <v>41.57549999999998</v>
      </c>
      <c r="FD83">
        <v>41.1405</v>
      </c>
      <c r="FE83">
        <v>42.50442857142857</v>
      </c>
      <c r="FF83">
        <v>1955.12</v>
      </c>
      <c r="FG83">
        <v>39.89000000000001</v>
      </c>
      <c r="FH83">
        <v>0</v>
      </c>
      <c r="FI83">
        <v>1758987814.2</v>
      </c>
      <c r="FJ83">
        <v>0</v>
      </c>
      <c r="FK83">
        <v>290.50992</v>
      </c>
      <c r="FL83">
        <v>4.064615384492545</v>
      </c>
      <c r="FM83">
        <v>68.07923071536362</v>
      </c>
      <c r="FN83">
        <v>5957.78</v>
      </c>
      <c r="FO83">
        <v>15</v>
      </c>
      <c r="FP83">
        <v>0</v>
      </c>
      <c r="FQ83" t="s">
        <v>439</v>
      </c>
      <c r="FR83">
        <v>1747148579.5</v>
      </c>
      <c r="FS83">
        <v>1747148584.5</v>
      </c>
      <c r="FT83">
        <v>0</v>
      </c>
      <c r="FU83">
        <v>0.162</v>
      </c>
      <c r="FV83">
        <v>-0.001</v>
      </c>
      <c r="FW83">
        <v>0.139</v>
      </c>
      <c r="FX83">
        <v>0.058</v>
      </c>
      <c r="FY83">
        <v>420</v>
      </c>
      <c r="FZ83">
        <v>16</v>
      </c>
      <c r="GA83">
        <v>0.19</v>
      </c>
      <c r="GB83">
        <v>0.02</v>
      </c>
      <c r="GC83">
        <v>-32.5991</v>
      </c>
      <c r="GD83">
        <v>0.6147489681051522</v>
      </c>
      <c r="GE83">
        <v>0.0881613861052556</v>
      </c>
      <c r="GF83">
        <v>0</v>
      </c>
      <c r="GG83">
        <v>290.249205882353</v>
      </c>
      <c r="GH83">
        <v>4.057769287104797</v>
      </c>
      <c r="GI83">
        <v>0.4306987332102684</v>
      </c>
      <c r="GJ83">
        <v>0</v>
      </c>
      <c r="GK83">
        <v>0.686957375</v>
      </c>
      <c r="GL83">
        <v>0.0209821125703552</v>
      </c>
      <c r="GM83">
        <v>0.0051849130450158</v>
      </c>
      <c r="GN83">
        <v>1</v>
      </c>
      <c r="GO83">
        <v>1</v>
      </c>
      <c r="GP83">
        <v>3</v>
      </c>
      <c r="GQ83" t="s">
        <v>451</v>
      </c>
      <c r="GR83">
        <v>3.12723</v>
      </c>
      <c r="GS83">
        <v>2.73099</v>
      </c>
      <c r="GT83">
        <v>0.16305</v>
      </c>
      <c r="GU83">
        <v>0.167356</v>
      </c>
      <c r="GV83">
        <v>0.10244</v>
      </c>
      <c r="GW83">
        <v>0.100803</v>
      </c>
      <c r="GX83">
        <v>25062.2</v>
      </c>
      <c r="GY83">
        <v>24206.5</v>
      </c>
      <c r="GZ83">
        <v>30488.8</v>
      </c>
      <c r="HA83">
        <v>29329.6</v>
      </c>
      <c r="HB83">
        <v>37774.9</v>
      </c>
      <c r="HC83">
        <v>34698.2</v>
      </c>
      <c r="HD83">
        <v>46643</v>
      </c>
      <c r="HE83">
        <v>43573.7</v>
      </c>
      <c r="HF83">
        <v>1.81607</v>
      </c>
      <c r="HG83">
        <v>1.86375</v>
      </c>
      <c r="HH83">
        <v>0.11244</v>
      </c>
      <c r="HI83">
        <v>0</v>
      </c>
      <c r="HJ83">
        <v>28.1727</v>
      </c>
      <c r="HK83">
        <v>999.9</v>
      </c>
      <c r="HL83">
        <v>53.7</v>
      </c>
      <c r="HM83">
        <v>30.1</v>
      </c>
      <c r="HN83">
        <v>25.4097</v>
      </c>
      <c r="HO83">
        <v>63.2944</v>
      </c>
      <c r="HP83">
        <v>16.5865</v>
      </c>
      <c r="HQ83">
        <v>1</v>
      </c>
      <c r="HR83">
        <v>0.183018</v>
      </c>
      <c r="HS83">
        <v>0.149553</v>
      </c>
      <c r="HT83">
        <v>20.2011</v>
      </c>
      <c r="HU83">
        <v>5.22747</v>
      </c>
      <c r="HV83">
        <v>11.974</v>
      </c>
      <c r="HW83">
        <v>4.9696</v>
      </c>
      <c r="HX83">
        <v>3.28982</v>
      </c>
      <c r="HY83">
        <v>9999</v>
      </c>
      <c r="HZ83">
        <v>9999</v>
      </c>
      <c r="IA83">
        <v>9999</v>
      </c>
      <c r="IB83">
        <v>22.3</v>
      </c>
      <c r="IC83">
        <v>4.97297</v>
      </c>
      <c r="ID83">
        <v>1.87729</v>
      </c>
      <c r="IE83">
        <v>1.87534</v>
      </c>
      <c r="IF83">
        <v>1.87819</v>
      </c>
      <c r="IG83">
        <v>1.87485</v>
      </c>
      <c r="IH83">
        <v>1.87851</v>
      </c>
      <c r="II83">
        <v>1.8756</v>
      </c>
      <c r="IJ83">
        <v>1.87676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1.38</v>
      </c>
      <c r="IY83">
        <v>0.2117</v>
      </c>
      <c r="IZ83">
        <v>0.000996156149449386</v>
      </c>
      <c r="JA83">
        <v>0.001508328056841608</v>
      </c>
      <c r="JB83">
        <v>-4.279944224615399E-07</v>
      </c>
      <c r="JC83">
        <v>2.026670128534865E-10</v>
      </c>
      <c r="JD83">
        <v>-0.04486732872085866</v>
      </c>
      <c r="JE83">
        <v>-0.001179386599836408</v>
      </c>
      <c r="JF83">
        <v>0.0006983580007418804</v>
      </c>
      <c r="JG83">
        <v>-5.900263066608664E-06</v>
      </c>
      <c r="JH83">
        <v>1</v>
      </c>
      <c r="JI83">
        <v>2117</v>
      </c>
      <c r="JJ83">
        <v>1</v>
      </c>
      <c r="JK83">
        <v>26</v>
      </c>
      <c r="JL83">
        <v>197320.4</v>
      </c>
      <c r="JM83">
        <v>197320.3</v>
      </c>
      <c r="JN83">
        <v>2.43896</v>
      </c>
      <c r="JO83">
        <v>2.52197</v>
      </c>
      <c r="JP83">
        <v>1.39893</v>
      </c>
      <c r="JQ83">
        <v>2.35229</v>
      </c>
      <c r="JR83">
        <v>1.44897</v>
      </c>
      <c r="JS83">
        <v>2.55249</v>
      </c>
      <c r="JT83">
        <v>37.027</v>
      </c>
      <c r="JU83">
        <v>23.9737</v>
      </c>
      <c r="JV83">
        <v>18</v>
      </c>
      <c r="JW83">
        <v>477.371</v>
      </c>
      <c r="JX83">
        <v>477.736</v>
      </c>
      <c r="JY83">
        <v>27.3997</v>
      </c>
      <c r="JZ83">
        <v>29.5668</v>
      </c>
      <c r="KA83">
        <v>29.9999</v>
      </c>
      <c r="KB83">
        <v>29.2943</v>
      </c>
      <c r="KC83">
        <v>29.3621</v>
      </c>
      <c r="KD83">
        <v>48.918</v>
      </c>
      <c r="KE83">
        <v>22.7846</v>
      </c>
      <c r="KF83">
        <v>100</v>
      </c>
      <c r="KG83">
        <v>27.3899</v>
      </c>
      <c r="KH83">
        <v>1122.3</v>
      </c>
      <c r="KI83">
        <v>21.9196</v>
      </c>
      <c r="KJ83">
        <v>100.797</v>
      </c>
      <c r="KK83">
        <v>100.235</v>
      </c>
    </row>
    <row r="84" spans="1:297">
      <c r="A84">
        <v>68</v>
      </c>
      <c r="B84">
        <v>1758987810.1</v>
      </c>
      <c r="C84">
        <v>426.5</v>
      </c>
      <c r="D84" t="s">
        <v>579</v>
      </c>
      <c r="E84" t="s">
        <v>580</v>
      </c>
      <c r="F84">
        <v>5</v>
      </c>
      <c r="G84" t="s">
        <v>435</v>
      </c>
      <c r="H84" t="s">
        <v>436</v>
      </c>
      <c r="I84">
        <v>1758987802.6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1133.950987449682</v>
      </c>
      <c r="AK84">
        <v>1110.211454545454</v>
      </c>
      <c r="AL84">
        <v>3.477030465020813</v>
      </c>
      <c r="AM84">
        <v>65.24509071788491</v>
      </c>
      <c r="AN84">
        <f>(AP84 - AO84 + DY84*1E3/(8.314*(EA84+273.15)) * AR84/DX84 * AQ84) * DX84/(100*DL84) * 1000/(1000 - AP84)</f>
        <v>0</v>
      </c>
      <c r="AO84">
        <v>21.87684816464882</v>
      </c>
      <c r="AP84">
        <v>22.55254242424243</v>
      </c>
      <c r="AQ84">
        <v>-3.431446093514564E-05</v>
      </c>
      <c r="AR84">
        <v>119.8657376750766</v>
      </c>
      <c r="AS84">
        <v>4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2.7</v>
      </c>
      <c r="DM84">
        <v>0.5</v>
      </c>
      <c r="DN84" t="s">
        <v>438</v>
      </c>
      <c r="DO84">
        <v>2</v>
      </c>
      <c r="DP84" t="b">
        <v>1</v>
      </c>
      <c r="DQ84">
        <v>1758987802.6</v>
      </c>
      <c r="DR84">
        <v>1061.635555555556</v>
      </c>
      <c r="DS84">
        <v>1094.238148148148</v>
      </c>
      <c r="DT84">
        <v>22.56105185185184</v>
      </c>
      <c r="DU84">
        <v>21.87534814814815</v>
      </c>
      <c r="DV84">
        <v>1060.275925925926</v>
      </c>
      <c r="DW84">
        <v>22.34932962962963</v>
      </c>
      <c r="DX84">
        <v>499.9788148148148</v>
      </c>
      <c r="DY84">
        <v>90.55865185185185</v>
      </c>
      <c r="DZ84">
        <v>0.05358966296296296</v>
      </c>
      <c r="EA84">
        <v>29.34348888888889</v>
      </c>
      <c r="EB84">
        <v>30.01357037037037</v>
      </c>
      <c r="EC84">
        <v>999.9000000000001</v>
      </c>
      <c r="ED84">
        <v>0</v>
      </c>
      <c r="EE84">
        <v>0</v>
      </c>
      <c r="EF84">
        <v>9981.506296296297</v>
      </c>
      <c r="EG84">
        <v>0</v>
      </c>
      <c r="EH84">
        <v>11.13688148148148</v>
      </c>
      <c r="EI84">
        <v>-32.60229629629629</v>
      </c>
      <c r="EJ84">
        <v>1086.14</v>
      </c>
      <c r="EK84">
        <v>1118.71037037037</v>
      </c>
      <c r="EL84">
        <v>0.685708074074074</v>
      </c>
      <c r="EM84">
        <v>1094.238148148148</v>
      </c>
      <c r="EN84">
        <v>21.87534814814815</v>
      </c>
      <c r="EO84">
        <v>2.043098888888889</v>
      </c>
      <c r="EP84">
        <v>1.981001481481482</v>
      </c>
      <c r="EQ84">
        <v>17.78236666666666</v>
      </c>
      <c r="ER84">
        <v>17.29329629629629</v>
      </c>
      <c r="ES84">
        <v>2000.01037037037</v>
      </c>
      <c r="ET84">
        <v>0.9800062222222223</v>
      </c>
      <c r="EU84">
        <v>0.01999360370370371</v>
      </c>
      <c r="EV84">
        <v>0</v>
      </c>
      <c r="EW84">
        <v>290.7982592592593</v>
      </c>
      <c r="EX84">
        <v>5.000560000000001</v>
      </c>
      <c r="EY84">
        <v>5963.446666666667</v>
      </c>
      <c r="EZ84">
        <v>17295.01111111111</v>
      </c>
      <c r="FA84">
        <v>41.81666666666666</v>
      </c>
      <c r="FB84">
        <v>42</v>
      </c>
      <c r="FC84">
        <v>41.56666666666666</v>
      </c>
      <c r="FD84">
        <v>41.12959259259259</v>
      </c>
      <c r="FE84">
        <v>42.5</v>
      </c>
      <c r="FF84">
        <v>1955.12037037037</v>
      </c>
      <c r="FG84">
        <v>39.89000000000001</v>
      </c>
      <c r="FH84">
        <v>0</v>
      </c>
      <c r="FI84">
        <v>1758987819</v>
      </c>
      <c r="FJ84">
        <v>0</v>
      </c>
      <c r="FK84">
        <v>290.82876</v>
      </c>
      <c r="FL84">
        <v>3.948230757264557</v>
      </c>
      <c r="FM84">
        <v>77.40230746424145</v>
      </c>
      <c r="FN84">
        <v>5963.5996</v>
      </c>
      <c r="FO84">
        <v>15</v>
      </c>
      <c r="FP84">
        <v>0</v>
      </c>
      <c r="FQ84" t="s">
        <v>439</v>
      </c>
      <c r="FR84">
        <v>1747148579.5</v>
      </c>
      <c r="FS84">
        <v>1747148584.5</v>
      </c>
      <c r="FT84">
        <v>0</v>
      </c>
      <c r="FU84">
        <v>0.162</v>
      </c>
      <c r="FV84">
        <v>-0.001</v>
      </c>
      <c r="FW84">
        <v>0.139</v>
      </c>
      <c r="FX84">
        <v>0.058</v>
      </c>
      <c r="FY84">
        <v>420</v>
      </c>
      <c r="FZ84">
        <v>16</v>
      </c>
      <c r="GA84">
        <v>0.19</v>
      </c>
      <c r="GB84">
        <v>0.02</v>
      </c>
      <c r="GC84">
        <v>-32.6213512195122</v>
      </c>
      <c r="GD84">
        <v>-0.1181581881533191</v>
      </c>
      <c r="GE84">
        <v>0.1140111293710574</v>
      </c>
      <c r="GF84">
        <v>1</v>
      </c>
      <c r="GG84">
        <v>290.623</v>
      </c>
      <c r="GH84">
        <v>4.060351409790202</v>
      </c>
      <c r="GI84">
        <v>0.4322056972158966</v>
      </c>
      <c r="GJ84">
        <v>0</v>
      </c>
      <c r="GK84">
        <v>0.686245</v>
      </c>
      <c r="GL84">
        <v>-0.02718370034843079</v>
      </c>
      <c r="GM84">
        <v>0.004666188578878756</v>
      </c>
      <c r="GN84">
        <v>1</v>
      </c>
      <c r="GO84">
        <v>2</v>
      </c>
      <c r="GP84">
        <v>3</v>
      </c>
      <c r="GQ84" t="s">
        <v>446</v>
      </c>
      <c r="GR84">
        <v>3.12714</v>
      </c>
      <c r="GS84">
        <v>2.73191</v>
      </c>
      <c r="GT84">
        <v>0.164669</v>
      </c>
      <c r="GU84">
        <v>0.168948</v>
      </c>
      <c r="GV84">
        <v>0.102414</v>
      </c>
      <c r="GW84">
        <v>0.100807</v>
      </c>
      <c r="GX84">
        <v>25013.8</v>
      </c>
      <c r="GY84">
        <v>24160.1</v>
      </c>
      <c r="GZ84">
        <v>30488.9</v>
      </c>
      <c r="HA84">
        <v>29329.5</v>
      </c>
      <c r="HB84">
        <v>37776</v>
      </c>
      <c r="HC84">
        <v>34698.3</v>
      </c>
      <c r="HD84">
        <v>46642.9</v>
      </c>
      <c r="HE84">
        <v>43574</v>
      </c>
      <c r="HF84">
        <v>1.81623</v>
      </c>
      <c r="HG84">
        <v>1.86372</v>
      </c>
      <c r="HH84">
        <v>0.112351</v>
      </c>
      <c r="HI84">
        <v>0</v>
      </c>
      <c r="HJ84">
        <v>28.1725</v>
      </c>
      <c r="HK84">
        <v>999.9</v>
      </c>
      <c r="HL84">
        <v>53.7</v>
      </c>
      <c r="HM84">
        <v>30.1</v>
      </c>
      <c r="HN84">
        <v>25.4107</v>
      </c>
      <c r="HO84">
        <v>63.0644</v>
      </c>
      <c r="HP84">
        <v>16.6386</v>
      </c>
      <c r="HQ84">
        <v>1</v>
      </c>
      <c r="HR84">
        <v>0.182995</v>
      </c>
      <c r="HS84">
        <v>0.149308</v>
      </c>
      <c r="HT84">
        <v>20.2009</v>
      </c>
      <c r="HU84">
        <v>5.22717</v>
      </c>
      <c r="HV84">
        <v>11.974</v>
      </c>
      <c r="HW84">
        <v>4.9696</v>
      </c>
      <c r="HX84">
        <v>3.28975</v>
      </c>
      <c r="HY84">
        <v>9999</v>
      </c>
      <c r="HZ84">
        <v>9999</v>
      </c>
      <c r="IA84">
        <v>9999</v>
      </c>
      <c r="IB84">
        <v>22.3</v>
      </c>
      <c r="IC84">
        <v>4.97298</v>
      </c>
      <c r="ID84">
        <v>1.87729</v>
      </c>
      <c r="IE84">
        <v>1.87535</v>
      </c>
      <c r="IF84">
        <v>1.8782</v>
      </c>
      <c r="IG84">
        <v>1.87485</v>
      </c>
      <c r="IH84">
        <v>1.87849</v>
      </c>
      <c r="II84">
        <v>1.87561</v>
      </c>
      <c r="IJ84">
        <v>1.87674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1.39</v>
      </c>
      <c r="IY84">
        <v>0.2115</v>
      </c>
      <c r="IZ84">
        <v>0.000996156149449386</v>
      </c>
      <c r="JA84">
        <v>0.001508328056841608</v>
      </c>
      <c r="JB84">
        <v>-4.279944224615399E-07</v>
      </c>
      <c r="JC84">
        <v>2.026670128534865E-10</v>
      </c>
      <c r="JD84">
        <v>-0.04486732872085866</v>
      </c>
      <c r="JE84">
        <v>-0.001179386599836408</v>
      </c>
      <c r="JF84">
        <v>0.0006983580007418804</v>
      </c>
      <c r="JG84">
        <v>-5.900263066608664E-06</v>
      </c>
      <c r="JH84">
        <v>1</v>
      </c>
      <c r="JI84">
        <v>2117</v>
      </c>
      <c r="JJ84">
        <v>1</v>
      </c>
      <c r="JK84">
        <v>26</v>
      </c>
      <c r="JL84">
        <v>197320.5</v>
      </c>
      <c r="JM84">
        <v>197320.4</v>
      </c>
      <c r="JN84">
        <v>2.46948</v>
      </c>
      <c r="JO84">
        <v>2.53174</v>
      </c>
      <c r="JP84">
        <v>1.39893</v>
      </c>
      <c r="JQ84">
        <v>2.35229</v>
      </c>
      <c r="JR84">
        <v>1.44897</v>
      </c>
      <c r="JS84">
        <v>2.57812</v>
      </c>
      <c r="JT84">
        <v>37.027</v>
      </c>
      <c r="JU84">
        <v>23.9737</v>
      </c>
      <c r="JV84">
        <v>18</v>
      </c>
      <c r="JW84">
        <v>477.438</v>
      </c>
      <c r="JX84">
        <v>477.694</v>
      </c>
      <c r="JY84">
        <v>27.3879</v>
      </c>
      <c r="JZ84">
        <v>29.5636</v>
      </c>
      <c r="KA84">
        <v>30</v>
      </c>
      <c r="KB84">
        <v>29.2918</v>
      </c>
      <c r="KC84">
        <v>29.3589</v>
      </c>
      <c r="KD84">
        <v>49.5328</v>
      </c>
      <c r="KE84">
        <v>22.7846</v>
      </c>
      <c r="KF84">
        <v>100</v>
      </c>
      <c r="KG84">
        <v>27.3776</v>
      </c>
      <c r="KH84">
        <v>1142.33</v>
      </c>
      <c r="KI84">
        <v>21.9393</v>
      </c>
      <c r="KJ84">
        <v>100.797</v>
      </c>
      <c r="KK84">
        <v>100.235</v>
      </c>
    </row>
    <row r="85" spans="1:297">
      <c r="A85">
        <v>69</v>
      </c>
      <c r="B85">
        <v>1758987815.1</v>
      </c>
      <c r="C85">
        <v>431.5</v>
      </c>
      <c r="D85" t="s">
        <v>581</v>
      </c>
      <c r="E85" t="s">
        <v>582</v>
      </c>
      <c r="F85">
        <v>5</v>
      </c>
      <c r="G85" t="s">
        <v>435</v>
      </c>
      <c r="H85" t="s">
        <v>436</v>
      </c>
      <c r="I85">
        <v>1758987807.314285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1151.043081953559</v>
      </c>
      <c r="AK85">
        <v>1127.297212121212</v>
      </c>
      <c r="AL85">
        <v>3.405176245158731</v>
      </c>
      <c r="AM85">
        <v>65.24509071788491</v>
      </c>
      <c r="AN85">
        <f>(AP85 - AO85 + DY85*1E3/(8.314*(EA85+273.15)) * AR85/DX85 * AQ85) * DX85/(100*DL85) * 1000/(1000 - AP85)</f>
        <v>0</v>
      </c>
      <c r="AO85">
        <v>21.87830824253482</v>
      </c>
      <c r="AP85">
        <v>22.54473151515152</v>
      </c>
      <c r="AQ85">
        <v>-3.673560408628386E-05</v>
      </c>
      <c r="AR85">
        <v>119.8657376750766</v>
      </c>
      <c r="AS85">
        <v>4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2.7</v>
      </c>
      <c r="DM85">
        <v>0.5</v>
      </c>
      <c r="DN85" t="s">
        <v>438</v>
      </c>
      <c r="DO85">
        <v>2</v>
      </c>
      <c r="DP85" t="b">
        <v>1</v>
      </c>
      <c r="DQ85">
        <v>1758987807.314285</v>
      </c>
      <c r="DR85">
        <v>1077.436428571429</v>
      </c>
      <c r="DS85">
        <v>1110.067142857143</v>
      </c>
      <c r="DT85">
        <v>22.55617857142857</v>
      </c>
      <c r="DU85">
        <v>21.87685</v>
      </c>
      <c r="DV85">
        <v>1076.056428571429</v>
      </c>
      <c r="DW85">
        <v>22.34455</v>
      </c>
      <c r="DX85">
        <v>499.9974285714285</v>
      </c>
      <c r="DY85">
        <v>90.55924285714286</v>
      </c>
      <c r="DZ85">
        <v>0.05357884642857143</v>
      </c>
      <c r="EA85">
        <v>29.34146428571428</v>
      </c>
      <c r="EB85">
        <v>30.00838214285714</v>
      </c>
      <c r="EC85">
        <v>999.9000000000002</v>
      </c>
      <c r="ED85">
        <v>0</v>
      </c>
      <c r="EE85">
        <v>0</v>
      </c>
      <c r="EF85">
        <v>9995.788214285714</v>
      </c>
      <c r="EG85">
        <v>0</v>
      </c>
      <c r="EH85">
        <v>11.13208928571429</v>
      </c>
      <c r="EI85">
        <v>-32.6301</v>
      </c>
      <c r="EJ85">
        <v>1102.300357142857</v>
      </c>
      <c r="EK85">
        <v>1134.894642857143</v>
      </c>
      <c r="EL85">
        <v>0.679333</v>
      </c>
      <c r="EM85">
        <v>1110.067142857143</v>
      </c>
      <c r="EN85">
        <v>21.87685</v>
      </c>
      <c r="EO85">
        <v>2.042670357142857</v>
      </c>
      <c r="EP85">
        <v>1.981151071428571</v>
      </c>
      <c r="EQ85">
        <v>17.77904285714286</v>
      </c>
      <c r="ER85">
        <v>17.29448571428571</v>
      </c>
      <c r="ES85">
        <v>2000.028571428571</v>
      </c>
      <c r="ET85">
        <v>0.9800063571428572</v>
      </c>
      <c r="EU85">
        <v>0.01999347142857143</v>
      </c>
      <c r="EV85">
        <v>0</v>
      </c>
      <c r="EW85">
        <v>291.0600714285715</v>
      </c>
      <c r="EX85">
        <v>5.000560000000001</v>
      </c>
      <c r="EY85">
        <v>5968.747499999999</v>
      </c>
      <c r="EZ85">
        <v>17295.16785714286</v>
      </c>
      <c r="FA85">
        <v>41.81199999999999</v>
      </c>
      <c r="FB85">
        <v>42</v>
      </c>
      <c r="FC85">
        <v>41.56199999999999</v>
      </c>
      <c r="FD85">
        <v>41.125</v>
      </c>
      <c r="FE85">
        <v>42.5</v>
      </c>
      <c r="FF85">
        <v>1955.138571428571</v>
      </c>
      <c r="FG85">
        <v>39.89000000000001</v>
      </c>
      <c r="FH85">
        <v>0</v>
      </c>
      <c r="FI85">
        <v>1758987823.8</v>
      </c>
      <c r="FJ85">
        <v>0</v>
      </c>
      <c r="FK85">
        <v>291.10392</v>
      </c>
      <c r="FL85">
        <v>2.937923075314784</v>
      </c>
      <c r="FM85">
        <v>66.81153851751627</v>
      </c>
      <c r="FN85">
        <v>5968.956</v>
      </c>
      <c r="FO85">
        <v>15</v>
      </c>
      <c r="FP85">
        <v>0</v>
      </c>
      <c r="FQ85" t="s">
        <v>439</v>
      </c>
      <c r="FR85">
        <v>1747148579.5</v>
      </c>
      <c r="FS85">
        <v>1747148584.5</v>
      </c>
      <c r="FT85">
        <v>0</v>
      </c>
      <c r="FU85">
        <v>0.162</v>
      </c>
      <c r="FV85">
        <v>-0.001</v>
      </c>
      <c r="FW85">
        <v>0.139</v>
      </c>
      <c r="FX85">
        <v>0.058</v>
      </c>
      <c r="FY85">
        <v>420</v>
      </c>
      <c r="FZ85">
        <v>16</v>
      </c>
      <c r="GA85">
        <v>0.19</v>
      </c>
      <c r="GB85">
        <v>0.02</v>
      </c>
      <c r="GC85">
        <v>-32.61016341463414</v>
      </c>
      <c r="GD85">
        <v>-0.3440801393728843</v>
      </c>
      <c r="GE85">
        <v>0.1124806362871396</v>
      </c>
      <c r="GF85">
        <v>1</v>
      </c>
      <c r="GG85">
        <v>290.8811764705882</v>
      </c>
      <c r="GH85">
        <v>3.483208553694868</v>
      </c>
      <c r="GI85">
        <v>0.384137878937496</v>
      </c>
      <c r="GJ85">
        <v>0</v>
      </c>
      <c r="GK85">
        <v>0.6835189268292682</v>
      </c>
      <c r="GL85">
        <v>-0.07190711498257729</v>
      </c>
      <c r="GM85">
        <v>0.007403957153524827</v>
      </c>
      <c r="GN85">
        <v>1</v>
      </c>
      <c r="GO85">
        <v>2</v>
      </c>
      <c r="GP85">
        <v>3</v>
      </c>
      <c r="GQ85" t="s">
        <v>446</v>
      </c>
      <c r="GR85">
        <v>3.12741</v>
      </c>
      <c r="GS85">
        <v>2.73098</v>
      </c>
      <c r="GT85">
        <v>0.166257</v>
      </c>
      <c r="GU85">
        <v>0.170532</v>
      </c>
      <c r="GV85">
        <v>0.102391</v>
      </c>
      <c r="GW85">
        <v>0.100814</v>
      </c>
      <c r="GX85">
        <v>24966.5</v>
      </c>
      <c r="GY85">
        <v>24114.3</v>
      </c>
      <c r="GZ85">
        <v>30489.3</v>
      </c>
      <c r="HA85">
        <v>29329.8</v>
      </c>
      <c r="HB85">
        <v>37777.6</v>
      </c>
      <c r="HC85">
        <v>34698.4</v>
      </c>
      <c r="HD85">
        <v>46643.6</v>
      </c>
      <c r="HE85">
        <v>43574.3</v>
      </c>
      <c r="HF85">
        <v>1.81653</v>
      </c>
      <c r="HG85">
        <v>1.86357</v>
      </c>
      <c r="HH85">
        <v>0.112038</v>
      </c>
      <c r="HI85">
        <v>0</v>
      </c>
      <c r="HJ85">
        <v>28.1701</v>
      </c>
      <c r="HK85">
        <v>999.9</v>
      </c>
      <c r="HL85">
        <v>53.7</v>
      </c>
      <c r="HM85">
        <v>30.1</v>
      </c>
      <c r="HN85">
        <v>25.4078</v>
      </c>
      <c r="HO85">
        <v>63.4344</v>
      </c>
      <c r="HP85">
        <v>16.5024</v>
      </c>
      <c r="HQ85">
        <v>1</v>
      </c>
      <c r="HR85">
        <v>0.18295</v>
      </c>
      <c r="HS85">
        <v>0.1454</v>
      </c>
      <c r="HT85">
        <v>20.2008</v>
      </c>
      <c r="HU85">
        <v>5.22717</v>
      </c>
      <c r="HV85">
        <v>11.974</v>
      </c>
      <c r="HW85">
        <v>4.9695</v>
      </c>
      <c r="HX85">
        <v>3.28965</v>
      </c>
      <c r="HY85">
        <v>9999</v>
      </c>
      <c r="HZ85">
        <v>9999</v>
      </c>
      <c r="IA85">
        <v>9999</v>
      </c>
      <c r="IB85">
        <v>22.3</v>
      </c>
      <c r="IC85">
        <v>4.97297</v>
      </c>
      <c r="ID85">
        <v>1.87728</v>
      </c>
      <c r="IE85">
        <v>1.87532</v>
      </c>
      <c r="IF85">
        <v>1.87817</v>
      </c>
      <c r="IG85">
        <v>1.87485</v>
      </c>
      <c r="IH85">
        <v>1.87847</v>
      </c>
      <c r="II85">
        <v>1.8756</v>
      </c>
      <c r="IJ85">
        <v>1.8767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1.42</v>
      </c>
      <c r="IY85">
        <v>0.2114</v>
      </c>
      <c r="IZ85">
        <v>0.000996156149449386</v>
      </c>
      <c r="JA85">
        <v>0.001508328056841608</v>
      </c>
      <c r="JB85">
        <v>-4.279944224615399E-07</v>
      </c>
      <c r="JC85">
        <v>2.026670128534865E-10</v>
      </c>
      <c r="JD85">
        <v>-0.04486732872085866</v>
      </c>
      <c r="JE85">
        <v>-0.001179386599836408</v>
      </c>
      <c r="JF85">
        <v>0.0006983580007418804</v>
      </c>
      <c r="JG85">
        <v>-5.900263066608664E-06</v>
      </c>
      <c r="JH85">
        <v>1</v>
      </c>
      <c r="JI85">
        <v>2117</v>
      </c>
      <c r="JJ85">
        <v>1</v>
      </c>
      <c r="JK85">
        <v>26</v>
      </c>
      <c r="JL85">
        <v>197320.6</v>
      </c>
      <c r="JM85">
        <v>197320.5</v>
      </c>
      <c r="JN85">
        <v>2.49756</v>
      </c>
      <c r="JO85">
        <v>2.51709</v>
      </c>
      <c r="JP85">
        <v>1.39893</v>
      </c>
      <c r="JQ85">
        <v>2.35107</v>
      </c>
      <c r="JR85">
        <v>1.44897</v>
      </c>
      <c r="JS85">
        <v>2.59033</v>
      </c>
      <c r="JT85">
        <v>37.027</v>
      </c>
      <c r="JU85">
        <v>23.9737</v>
      </c>
      <c r="JV85">
        <v>18</v>
      </c>
      <c r="JW85">
        <v>477.582</v>
      </c>
      <c r="JX85">
        <v>477.574</v>
      </c>
      <c r="JY85">
        <v>27.3753</v>
      </c>
      <c r="JZ85">
        <v>29.561</v>
      </c>
      <c r="KA85">
        <v>29.9999</v>
      </c>
      <c r="KB85">
        <v>29.2887</v>
      </c>
      <c r="KC85">
        <v>29.3564</v>
      </c>
      <c r="KD85">
        <v>50.0807</v>
      </c>
      <c r="KE85">
        <v>22.7846</v>
      </c>
      <c r="KF85">
        <v>100</v>
      </c>
      <c r="KG85">
        <v>27.3732</v>
      </c>
      <c r="KH85">
        <v>1155.7</v>
      </c>
      <c r="KI85">
        <v>21.9617</v>
      </c>
      <c r="KJ85">
        <v>100.799</v>
      </c>
      <c r="KK85">
        <v>100.236</v>
      </c>
    </row>
    <row r="86" spans="1:297">
      <c r="A86">
        <v>70</v>
      </c>
      <c r="B86">
        <v>1758987820.1</v>
      </c>
      <c r="C86">
        <v>436.5</v>
      </c>
      <c r="D86" t="s">
        <v>583</v>
      </c>
      <c r="E86" t="s">
        <v>584</v>
      </c>
      <c r="F86">
        <v>5</v>
      </c>
      <c r="G86" t="s">
        <v>435</v>
      </c>
      <c r="H86" t="s">
        <v>436</v>
      </c>
      <c r="I86">
        <v>1758987812.6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1168.053842331942</v>
      </c>
      <c r="AK86">
        <v>1144.406848484849</v>
      </c>
      <c r="AL86">
        <v>3.417875452299012</v>
      </c>
      <c r="AM86">
        <v>65.24509071788491</v>
      </c>
      <c r="AN86">
        <f>(AP86 - AO86 + DY86*1E3/(8.314*(EA86+273.15)) * AR86/DX86 * AQ86) * DX86/(100*DL86) * 1000/(1000 - AP86)</f>
        <v>0</v>
      </c>
      <c r="AO86">
        <v>21.87885140454549</v>
      </c>
      <c r="AP86">
        <v>22.53239333333333</v>
      </c>
      <c r="AQ86">
        <v>-5.13074436038128E-05</v>
      </c>
      <c r="AR86">
        <v>119.8657376750766</v>
      </c>
      <c r="AS86">
        <v>4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2.7</v>
      </c>
      <c r="DM86">
        <v>0.5</v>
      </c>
      <c r="DN86" t="s">
        <v>438</v>
      </c>
      <c r="DO86">
        <v>2</v>
      </c>
      <c r="DP86" t="b">
        <v>1</v>
      </c>
      <c r="DQ86">
        <v>1758987812.6</v>
      </c>
      <c r="DR86">
        <v>1095.162592592593</v>
      </c>
      <c r="DS86">
        <v>1127.822222222222</v>
      </c>
      <c r="DT86">
        <v>22.54729259259259</v>
      </c>
      <c r="DU86">
        <v>21.87782222222222</v>
      </c>
      <c r="DV86">
        <v>1093.759259259259</v>
      </c>
      <c r="DW86">
        <v>22.33585185185186</v>
      </c>
      <c r="DX86">
        <v>499.9736296296297</v>
      </c>
      <c r="DY86">
        <v>90.56027037037038</v>
      </c>
      <c r="DZ86">
        <v>0.05362716666666666</v>
      </c>
      <c r="EA86">
        <v>29.33879259259259</v>
      </c>
      <c r="EB86">
        <v>30.00426296296296</v>
      </c>
      <c r="EC86">
        <v>999.9000000000001</v>
      </c>
      <c r="ED86">
        <v>0</v>
      </c>
      <c r="EE86">
        <v>0</v>
      </c>
      <c r="EF86">
        <v>9995.422222222222</v>
      </c>
      <c r="EG86">
        <v>0</v>
      </c>
      <c r="EH86">
        <v>11.13168148148148</v>
      </c>
      <c r="EI86">
        <v>-32.65888518518518</v>
      </c>
      <c r="EJ86">
        <v>1120.425925925926</v>
      </c>
      <c r="EK86">
        <v>1153.048148148148</v>
      </c>
      <c r="EL86">
        <v>0.6694749259259259</v>
      </c>
      <c r="EM86">
        <v>1127.822222222222</v>
      </c>
      <c r="EN86">
        <v>21.87782222222222</v>
      </c>
      <c r="EO86">
        <v>2.041888888888889</v>
      </c>
      <c r="EP86">
        <v>1.981262592592593</v>
      </c>
      <c r="EQ86">
        <v>17.77297407407407</v>
      </c>
      <c r="ER86">
        <v>17.29537407407408</v>
      </c>
      <c r="ES86">
        <v>2000.001481481482</v>
      </c>
      <c r="ET86">
        <v>0.9800061111111112</v>
      </c>
      <c r="EU86">
        <v>0.01999371851851852</v>
      </c>
      <c r="EV86">
        <v>0</v>
      </c>
      <c r="EW86">
        <v>291.408</v>
      </c>
      <c r="EX86">
        <v>5.000560000000001</v>
      </c>
      <c r="EY86">
        <v>5974.366296296295</v>
      </c>
      <c r="EZ86">
        <v>17294.93333333333</v>
      </c>
      <c r="FA86">
        <v>41.81199999999999</v>
      </c>
      <c r="FB86">
        <v>42</v>
      </c>
      <c r="FC86">
        <v>41.56199999999999</v>
      </c>
      <c r="FD86">
        <v>41.125</v>
      </c>
      <c r="FE86">
        <v>42.5</v>
      </c>
      <c r="FF86">
        <v>1955.111481481482</v>
      </c>
      <c r="FG86">
        <v>39.89000000000001</v>
      </c>
      <c r="FH86">
        <v>0</v>
      </c>
      <c r="FI86">
        <v>1758987829.2</v>
      </c>
      <c r="FJ86">
        <v>0</v>
      </c>
      <c r="FK86">
        <v>291.4295384615385</v>
      </c>
      <c r="FL86">
        <v>2.944888884985891</v>
      </c>
      <c r="FM86">
        <v>56.93948716304657</v>
      </c>
      <c r="FN86">
        <v>5974.350769230769</v>
      </c>
      <c r="FO86">
        <v>15</v>
      </c>
      <c r="FP86">
        <v>0</v>
      </c>
      <c r="FQ86" t="s">
        <v>439</v>
      </c>
      <c r="FR86">
        <v>1747148579.5</v>
      </c>
      <c r="FS86">
        <v>1747148584.5</v>
      </c>
      <c r="FT86">
        <v>0</v>
      </c>
      <c r="FU86">
        <v>0.162</v>
      </c>
      <c r="FV86">
        <v>-0.001</v>
      </c>
      <c r="FW86">
        <v>0.139</v>
      </c>
      <c r="FX86">
        <v>0.058</v>
      </c>
      <c r="FY86">
        <v>420</v>
      </c>
      <c r="FZ86">
        <v>16</v>
      </c>
      <c r="GA86">
        <v>0.19</v>
      </c>
      <c r="GB86">
        <v>0.02</v>
      </c>
      <c r="GC86">
        <v>-32.6183625</v>
      </c>
      <c r="GD86">
        <v>-0.09534596622879642</v>
      </c>
      <c r="GE86">
        <v>0.1087180658572899</v>
      </c>
      <c r="GF86">
        <v>1</v>
      </c>
      <c r="GG86">
        <v>291.2275</v>
      </c>
      <c r="GH86">
        <v>3.84682963875053</v>
      </c>
      <c r="GI86">
        <v>0.4222078001062812</v>
      </c>
      <c r="GJ86">
        <v>0</v>
      </c>
      <c r="GK86">
        <v>0.6752906</v>
      </c>
      <c r="GL86">
        <v>-0.1080438799249541</v>
      </c>
      <c r="GM86">
        <v>0.01047220442361589</v>
      </c>
      <c r="GN86">
        <v>0</v>
      </c>
      <c r="GO86">
        <v>1</v>
      </c>
      <c r="GP86">
        <v>3</v>
      </c>
      <c r="GQ86" t="s">
        <v>451</v>
      </c>
      <c r="GR86">
        <v>3.12731</v>
      </c>
      <c r="GS86">
        <v>2.73142</v>
      </c>
      <c r="GT86">
        <v>0.167836</v>
      </c>
      <c r="GU86">
        <v>0.172094</v>
      </c>
      <c r="GV86">
        <v>0.102353</v>
      </c>
      <c r="GW86">
        <v>0.100824</v>
      </c>
      <c r="GX86">
        <v>24919.4</v>
      </c>
      <c r="GY86">
        <v>24068.7</v>
      </c>
      <c r="GZ86">
        <v>30489.5</v>
      </c>
      <c r="HA86">
        <v>29329.7</v>
      </c>
      <c r="HB86">
        <v>37779.4</v>
      </c>
      <c r="HC86">
        <v>34697.9</v>
      </c>
      <c r="HD86">
        <v>46643.6</v>
      </c>
      <c r="HE86">
        <v>43574.1</v>
      </c>
      <c r="HF86">
        <v>1.8162</v>
      </c>
      <c r="HG86">
        <v>1.86397</v>
      </c>
      <c r="HH86">
        <v>0.112053</v>
      </c>
      <c r="HI86">
        <v>0</v>
      </c>
      <c r="HJ86">
        <v>28.1691</v>
      </c>
      <c r="HK86">
        <v>999.9</v>
      </c>
      <c r="HL86">
        <v>53.7</v>
      </c>
      <c r="HM86">
        <v>30.1</v>
      </c>
      <c r="HN86">
        <v>25.4078</v>
      </c>
      <c r="HO86">
        <v>62.9344</v>
      </c>
      <c r="HP86">
        <v>16.4143</v>
      </c>
      <c r="HQ86">
        <v>1</v>
      </c>
      <c r="HR86">
        <v>0.18263</v>
      </c>
      <c r="HS86">
        <v>0.09433279999999999</v>
      </c>
      <c r="HT86">
        <v>20.201</v>
      </c>
      <c r="HU86">
        <v>5.22747</v>
      </c>
      <c r="HV86">
        <v>11.974</v>
      </c>
      <c r="HW86">
        <v>4.96935</v>
      </c>
      <c r="HX86">
        <v>3.28955</v>
      </c>
      <c r="HY86">
        <v>9999</v>
      </c>
      <c r="HZ86">
        <v>9999</v>
      </c>
      <c r="IA86">
        <v>9999</v>
      </c>
      <c r="IB86">
        <v>22.3</v>
      </c>
      <c r="IC86">
        <v>4.97297</v>
      </c>
      <c r="ID86">
        <v>1.87725</v>
      </c>
      <c r="IE86">
        <v>1.87531</v>
      </c>
      <c r="IF86">
        <v>1.87817</v>
      </c>
      <c r="IG86">
        <v>1.87485</v>
      </c>
      <c r="IH86">
        <v>1.87845</v>
      </c>
      <c r="II86">
        <v>1.8756</v>
      </c>
      <c r="IJ86">
        <v>1.87672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1.44</v>
      </c>
      <c r="IY86">
        <v>0.2111</v>
      </c>
      <c r="IZ86">
        <v>0.000996156149449386</v>
      </c>
      <c r="JA86">
        <v>0.001508328056841608</v>
      </c>
      <c r="JB86">
        <v>-4.279944224615399E-07</v>
      </c>
      <c r="JC86">
        <v>2.026670128534865E-10</v>
      </c>
      <c r="JD86">
        <v>-0.04486732872085866</v>
      </c>
      <c r="JE86">
        <v>-0.001179386599836408</v>
      </c>
      <c r="JF86">
        <v>0.0006983580007418804</v>
      </c>
      <c r="JG86">
        <v>-5.900263066608664E-06</v>
      </c>
      <c r="JH86">
        <v>1</v>
      </c>
      <c r="JI86">
        <v>2117</v>
      </c>
      <c r="JJ86">
        <v>1</v>
      </c>
      <c r="JK86">
        <v>26</v>
      </c>
      <c r="JL86">
        <v>197320.7</v>
      </c>
      <c r="JM86">
        <v>197320.6</v>
      </c>
      <c r="JN86">
        <v>2.52686</v>
      </c>
      <c r="JO86">
        <v>2.51953</v>
      </c>
      <c r="JP86">
        <v>1.39893</v>
      </c>
      <c r="JQ86">
        <v>2.34985</v>
      </c>
      <c r="JR86">
        <v>1.44897</v>
      </c>
      <c r="JS86">
        <v>2.6001</v>
      </c>
      <c r="JT86">
        <v>37.0032</v>
      </c>
      <c r="JU86">
        <v>23.9824</v>
      </c>
      <c r="JV86">
        <v>18</v>
      </c>
      <c r="JW86">
        <v>477.384</v>
      </c>
      <c r="JX86">
        <v>477.819</v>
      </c>
      <c r="JY86">
        <v>27.3706</v>
      </c>
      <c r="JZ86">
        <v>29.5579</v>
      </c>
      <c r="KA86">
        <v>29.9998</v>
      </c>
      <c r="KB86">
        <v>29.2855</v>
      </c>
      <c r="KC86">
        <v>29.3539</v>
      </c>
      <c r="KD86">
        <v>50.6958</v>
      </c>
      <c r="KE86">
        <v>22.5015</v>
      </c>
      <c r="KF86">
        <v>100</v>
      </c>
      <c r="KG86">
        <v>27.4038</v>
      </c>
      <c r="KH86">
        <v>1175.74</v>
      </c>
      <c r="KI86">
        <v>21.9907</v>
      </c>
      <c r="KJ86">
        <v>100.799</v>
      </c>
      <c r="KK86">
        <v>100.235</v>
      </c>
    </row>
    <row r="87" spans="1:297">
      <c r="A87">
        <v>71</v>
      </c>
      <c r="B87">
        <v>1758987825.1</v>
      </c>
      <c r="C87">
        <v>441.5</v>
      </c>
      <c r="D87" t="s">
        <v>585</v>
      </c>
      <c r="E87" t="s">
        <v>586</v>
      </c>
      <c r="F87">
        <v>5</v>
      </c>
      <c r="G87" t="s">
        <v>435</v>
      </c>
      <c r="H87" t="s">
        <v>436</v>
      </c>
      <c r="I87">
        <v>1758987817.314285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1185.1396022299</v>
      </c>
      <c r="AK87">
        <v>1161.5</v>
      </c>
      <c r="AL87">
        <v>3.402399106097285</v>
      </c>
      <c r="AM87">
        <v>65.24509071788491</v>
      </c>
      <c r="AN87">
        <f>(AP87 - AO87 + DY87*1E3/(8.314*(EA87+273.15)) * AR87/DX87 * AQ87) * DX87/(100*DL87) * 1000/(1000 - AP87)</f>
        <v>0</v>
      </c>
      <c r="AO87">
        <v>21.91355752956543</v>
      </c>
      <c r="AP87">
        <v>22.53008545454545</v>
      </c>
      <c r="AQ87">
        <v>1.440006796245903E-05</v>
      </c>
      <c r="AR87">
        <v>119.8657376750766</v>
      </c>
      <c r="AS87">
        <v>4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2.7</v>
      </c>
      <c r="DM87">
        <v>0.5</v>
      </c>
      <c r="DN87" t="s">
        <v>438</v>
      </c>
      <c r="DO87">
        <v>2</v>
      </c>
      <c r="DP87" t="b">
        <v>1</v>
      </c>
      <c r="DQ87">
        <v>1758987817.314285</v>
      </c>
      <c r="DR87">
        <v>1110.989642857143</v>
      </c>
      <c r="DS87">
        <v>1143.56</v>
      </c>
      <c r="DT87">
        <v>22.53881428571428</v>
      </c>
      <c r="DU87">
        <v>21.88645357142858</v>
      </c>
      <c r="DV87">
        <v>1109.565</v>
      </c>
      <c r="DW87">
        <v>22.32754285714286</v>
      </c>
      <c r="DX87">
        <v>500.06325</v>
      </c>
      <c r="DY87">
        <v>90.56143571428571</v>
      </c>
      <c r="DZ87">
        <v>0.05334806071428571</v>
      </c>
      <c r="EA87">
        <v>29.33494285714286</v>
      </c>
      <c r="EB87">
        <v>29.99675357142857</v>
      </c>
      <c r="EC87">
        <v>999.9000000000002</v>
      </c>
      <c r="ED87">
        <v>0</v>
      </c>
      <c r="EE87">
        <v>0</v>
      </c>
      <c r="EF87">
        <v>10016.74107142857</v>
      </c>
      <c r="EG87">
        <v>0</v>
      </c>
      <c r="EH87">
        <v>11.13710357142857</v>
      </c>
      <c r="EI87">
        <v>-32.56997142857143</v>
      </c>
      <c r="EJ87">
        <v>1136.608214285714</v>
      </c>
      <c r="EK87">
        <v>1169.148571428571</v>
      </c>
      <c r="EL87">
        <v>0.65236025</v>
      </c>
      <c r="EM87">
        <v>1143.56</v>
      </c>
      <c r="EN87">
        <v>21.88645357142858</v>
      </c>
      <c r="EO87">
        <v>2.041147142857143</v>
      </c>
      <c r="EP87">
        <v>1.982070714285714</v>
      </c>
      <c r="EQ87">
        <v>17.76720714285715</v>
      </c>
      <c r="ER87">
        <v>17.30181071428571</v>
      </c>
      <c r="ES87">
        <v>1999.969285714285</v>
      </c>
      <c r="ET87">
        <v>0.9800058214285714</v>
      </c>
      <c r="EU87">
        <v>0.01999400357142857</v>
      </c>
      <c r="EV87">
        <v>0</v>
      </c>
      <c r="EW87">
        <v>291.6195357142857</v>
      </c>
      <c r="EX87">
        <v>5.000560000000001</v>
      </c>
      <c r="EY87">
        <v>5978.516785714283</v>
      </c>
      <c r="EZ87">
        <v>17294.64642857143</v>
      </c>
      <c r="FA87">
        <v>41.81199999999999</v>
      </c>
      <c r="FB87">
        <v>42</v>
      </c>
      <c r="FC87">
        <v>41.56199999999999</v>
      </c>
      <c r="FD87">
        <v>41.125</v>
      </c>
      <c r="FE87">
        <v>42.5</v>
      </c>
      <c r="FF87">
        <v>1955.079285714286</v>
      </c>
      <c r="FG87">
        <v>39.89000000000001</v>
      </c>
      <c r="FH87">
        <v>0</v>
      </c>
      <c r="FI87">
        <v>1758987834</v>
      </c>
      <c r="FJ87">
        <v>0</v>
      </c>
      <c r="FK87">
        <v>291.6090384615384</v>
      </c>
      <c r="FL87">
        <v>2.518529902704877</v>
      </c>
      <c r="FM87">
        <v>60.54256399477212</v>
      </c>
      <c r="FN87">
        <v>5978.782692307692</v>
      </c>
      <c r="FO87">
        <v>15</v>
      </c>
      <c r="FP87">
        <v>0</v>
      </c>
      <c r="FQ87" t="s">
        <v>439</v>
      </c>
      <c r="FR87">
        <v>1747148579.5</v>
      </c>
      <c r="FS87">
        <v>1747148584.5</v>
      </c>
      <c r="FT87">
        <v>0</v>
      </c>
      <c r="FU87">
        <v>0.162</v>
      </c>
      <c r="FV87">
        <v>-0.001</v>
      </c>
      <c r="FW87">
        <v>0.139</v>
      </c>
      <c r="FX87">
        <v>0.058</v>
      </c>
      <c r="FY87">
        <v>420</v>
      </c>
      <c r="FZ87">
        <v>16</v>
      </c>
      <c r="GA87">
        <v>0.19</v>
      </c>
      <c r="GB87">
        <v>0.02</v>
      </c>
      <c r="GC87">
        <v>-32.61296</v>
      </c>
      <c r="GD87">
        <v>0.8180397748593184</v>
      </c>
      <c r="GE87">
        <v>0.1100673493820944</v>
      </c>
      <c r="GF87">
        <v>0</v>
      </c>
      <c r="GG87">
        <v>291.4778529411765</v>
      </c>
      <c r="GH87">
        <v>2.667944990960048</v>
      </c>
      <c r="GI87">
        <v>0.341946773666252</v>
      </c>
      <c r="GJ87">
        <v>0</v>
      </c>
      <c r="GK87">
        <v>0.661285425</v>
      </c>
      <c r="GL87">
        <v>-0.191001309568481</v>
      </c>
      <c r="GM87">
        <v>0.01975685568592267</v>
      </c>
      <c r="GN87">
        <v>0</v>
      </c>
      <c r="GO87">
        <v>0</v>
      </c>
      <c r="GP87">
        <v>3</v>
      </c>
      <c r="GQ87" t="s">
        <v>472</v>
      </c>
      <c r="GR87">
        <v>3.12748</v>
      </c>
      <c r="GS87">
        <v>2.73063</v>
      </c>
      <c r="GT87">
        <v>0.1694</v>
      </c>
      <c r="GU87">
        <v>0.17365</v>
      </c>
      <c r="GV87">
        <v>0.102354</v>
      </c>
      <c r="GW87">
        <v>0.100956</v>
      </c>
      <c r="GX87">
        <v>24872.7</v>
      </c>
      <c r="GY87">
        <v>24023.9</v>
      </c>
      <c r="GZ87">
        <v>30489.7</v>
      </c>
      <c r="HA87">
        <v>29330.2</v>
      </c>
      <c r="HB87">
        <v>37779.8</v>
      </c>
      <c r="HC87">
        <v>34693.5</v>
      </c>
      <c r="HD87">
        <v>46644.1</v>
      </c>
      <c r="HE87">
        <v>43574.9</v>
      </c>
      <c r="HF87">
        <v>1.8168</v>
      </c>
      <c r="HG87">
        <v>1.86373</v>
      </c>
      <c r="HH87">
        <v>0.112247</v>
      </c>
      <c r="HI87">
        <v>0</v>
      </c>
      <c r="HJ87">
        <v>28.1661</v>
      </c>
      <c r="HK87">
        <v>999.9</v>
      </c>
      <c r="HL87">
        <v>53.7</v>
      </c>
      <c r="HM87">
        <v>30.1</v>
      </c>
      <c r="HN87">
        <v>25.4083</v>
      </c>
      <c r="HO87">
        <v>63.0944</v>
      </c>
      <c r="HP87">
        <v>16.3341</v>
      </c>
      <c r="HQ87">
        <v>1</v>
      </c>
      <c r="HR87">
        <v>0.182015</v>
      </c>
      <c r="HS87">
        <v>0.009812090000000001</v>
      </c>
      <c r="HT87">
        <v>20.2009</v>
      </c>
      <c r="HU87">
        <v>5.22777</v>
      </c>
      <c r="HV87">
        <v>11.974</v>
      </c>
      <c r="HW87">
        <v>4.96945</v>
      </c>
      <c r="HX87">
        <v>3.28965</v>
      </c>
      <c r="HY87">
        <v>9999</v>
      </c>
      <c r="HZ87">
        <v>9999</v>
      </c>
      <c r="IA87">
        <v>9999</v>
      </c>
      <c r="IB87">
        <v>22.3</v>
      </c>
      <c r="IC87">
        <v>4.97299</v>
      </c>
      <c r="ID87">
        <v>1.87727</v>
      </c>
      <c r="IE87">
        <v>1.87531</v>
      </c>
      <c r="IF87">
        <v>1.87817</v>
      </c>
      <c r="IG87">
        <v>1.87485</v>
      </c>
      <c r="IH87">
        <v>1.87847</v>
      </c>
      <c r="II87">
        <v>1.87558</v>
      </c>
      <c r="IJ87">
        <v>1.87671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1.46</v>
      </c>
      <c r="IY87">
        <v>0.2111</v>
      </c>
      <c r="IZ87">
        <v>0.000996156149449386</v>
      </c>
      <c r="JA87">
        <v>0.001508328056841608</v>
      </c>
      <c r="JB87">
        <v>-4.279944224615399E-07</v>
      </c>
      <c r="JC87">
        <v>2.026670128534865E-10</v>
      </c>
      <c r="JD87">
        <v>-0.04486732872085866</v>
      </c>
      <c r="JE87">
        <v>-0.001179386599836408</v>
      </c>
      <c r="JF87">
        <v>0.0006983580007418804</v>
      </c>
      <c r="JG87">
        <v>-5.900263066608664E-06</v>
      </c>
      <c r="JH87">
        <v>1</v>
      </c>
      <c r="JI87">
        <v>2117</v>
      </c>
      <c r="JJ87">
        <v>1</v>
      </c>
      <c r="JK87">
        <v>26</v>
      </c>
      <c r="JL87">
        <v>197320.8</v>
      </c>
      <c r="JM87">
        <v>197320.7</v>
      </c>
      <c r="JN87">
        <v>2.55615</v>
      </c>
      <c r="JO87">
        <v>2.53174</v>
      </c>
      <c r="JP87">
        <v>1.39893</v>
      </c>
      <c r="JQ87">
        <v>2.34985</v>
      </c>
      <c r="JR87">
        <v>1.44897</v>
      </c>
      <c r="JS87">
        <v>2.57812</v>
      </c>
      <c r="JT87">
        <v>37.027</v>
      </c>
      <c r="JU87">
        <v>23.9649</v>
      </c>
      <c r="JV87">
        <v>18</v>
      </c>
      <c r="JW87">
        <v>477.697</v>
      </c>
      <c r="JX87">
        <v>477.628</v>
      </c>
      <c r="JY87">
        <v>27.394</v>
      </c>
      <c r="JZ87">
        <v>29.5547</v>
      </c>
      <c r="KA87">
        <v>29.9996</v>
      </c>
      <c r="KB87">
        <v>29.283</v>
      </c>
      <c r="KC87">
        <v>29.3507</v>
      </c>
      <c r="KD87">
        <v>51.2436</v>
      </c>
      <c r="KE87">
        <v>22.5015</v>
      </c>
      <c r="KF87">
        <v>100</v>
      </c>
      <c r="KG87">
        <v>27.4104</v>
      </c>
      <c r="KH87">
        <v>1189.12</v>
      </c>
      <c r="KI87">
        <v>22.0091</v>
      </c>
      <c r="KJ87">
        <v>100.8</v>
      </c>
      <c r="KK87">
        <v>100.237</v>
      </c>
    </row>
    <row r="88" spans="1:297">
      <c r="A88">
        <v>72</v>
      </c>
      <c r="B88">
        <v>1758987830.1</v>
      </c>
      <c r="C88">
        <v>446.5</v>
      </c>
      <c r="D88" t="s">
        <v>587</v>
      </c>
      <c r="E88" t="s">
        <v>588</v>
      </c>
      <c r="F88">
        <v>5</v>
      </c>
      <c r="G88" t="s">
        <v>435</v>
      </c>
      <c r="H88" t="s">
        <v>436</v>
      </c>
      <c r="I88">
        <v>1758987822.6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1202.434537431967</v>
      </c>
      <c r="AK88">
        <v>1178.640848484848</v>
      </c>
      <c r="AL88">
        <v>3.438092007227663</v>
      </c>
      <c r="AM88">
        <v>65.24509071788491</v>
      </c>
      <c r="AN88">
        <f>(AP88 - AO88 + DY88*1E3/(8.314*(EA88+273.15)) * AR88/DX88 * AQ88) * DX88/(100*DL88) * 1000/(1000 - AP88)</f>
        <v>0</v>
      </c>
      <c r="AO88">
        <v>21.92528975332336</v>
      </c>
      <c r="AP88">
        <v>22.53702303030303</v>
      </c>
      <c r="AQ88">
        <v>2.528886894449241E-05</v>
      </c>
      <c r="AR88">
        <v>119.8657376750766</v>
      </c>
      <c r="AS88">
        <v>4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2.7</v>
      </c>
      <c r="DM88">
        <v>0.5</v>
      </c>
      <c r="DN88" t="s">
        <v>438</v>
      </c>
      <c r="DO88">
        <v>2</v>
      </c>
      <c r="DP88" t="b">
        <v>1</v>
      </c>
      <c r="DQ88">
        <v>1758987822.6</v>
      </c>
      <c r="DR88">
        <v>1128.662962962963</v>
      </c>
      <c r="DS88">
        <v>1161.249629629629</v>
      </c>
      <c r="DT88">
        <v>22.53357037037037</v>
      </c>
      <c r="DU88">
        <v>21.90227407407408</v>
      </c>
      <c r="DV88">
        <v>1127.214814814815</v>
      </c>
      <c r="DW88">
        <v>22.32240740740741</v>
      </c>
      <c r="DX88">
        <v>500.0160370370371</v>
      </c>
      <c r="DY88">
        <v>90.56312592592595</v>
      </c>
      <c r="DZ88">
        <v>0.05328467407407406</v>
      </c>
      <c r="EA88">
        <v>29.33106296296296</v>
      </c>
      <c r="EB88">
        <v>29.99275555555556</v>
      </c>
      <c r="EC88">
        <v>999.9000000000001</v>
      </c>
      <c r="ED88">
        <v>0</v>
      </c>
      <c r="EE88">
        <v>0</v>
      </c>
      <c r="EF88">
        <v>9995.250370370371</v>
      </c>
      <c r="EG88">
        <v>0</v>
      </c>
      <c r="EH88">
        <v>11.1431</v>
      </c>
      <c r="EI88">
        <v>-32.58668518518519</v>
      </c>
      <c r="EJ88">
        <v>1154.682592592593</v>
      </c>
      <c r="EK88">
        <v>1187.253333333333</v>
      </c>
      <c r="EL88">
        <v>0.6312998148148148</v>
      </c>
      <c r="EM88">
        <v>1161.249629629629</v>
      </c>
      <c r="EN88">
        <v>21.90227407407408</v>
      </c>
      <c r="EO88">
        <v>2.040710370370371</v>
      </c>
      <c r="EP88">
        <v>1.983539259259259</v>
      </c>
      <c r="EQ88">
        <v>17.7638037037037</v>
      </c>
      <c r="ER88">
        <v>17.31352962962963</v>
      </c>
      <c r="ES88">
        <v>1999.952222222222</v>
      </c>
      <c r="ET88">
        <v>0.9800056666666666</v>
      </c>
      <c r="EU88">
        <v>0.01999416296296296</v>
      </c>
      <c r="EV88">
        <v>0</v>
      </c>
      <c r="EW88">
        <v>291.8803703703704</v>
      </c>
      <c r="EX88">
        <v>5.000560000000001</v>
      </c>
      <c r="EY88">
        <v>5983.839259259259</v>
      </c>
      <c r="EZ88">
        <v>17294.5037037037</v>
      </c>
      <c r="FA88">
        <v>41.81199999999999</v>
      </c>
      <c r="FB88">
        <v>41.99299999999999</v>
      </c>
      <c r="FC88">
        <v>41.56199999999999</v>
      </c>
      <c r="FD88">
        <v>41.125</v>
      </c>
      <c r="FE88">
        <v>42.5</v>
      </c>
      <c r="FF88">
        <v>1955.062222222222</v>
      </c>
      <c r="FG88">
        <v>39.89000000000001</v>
      </c>
      <c r="FH88">
        <v>0</v>
      </c>
      <c r="FI88">
        <v>1758987839.4</v>
      </c>
      <c r="FJ88">
        <v>0</v>
      </c>
      <c r="FK88">
        <v>291.86772</v>
      </c>
      <c r="FL88">
        <v>1.291307685512673</v>
      </c>
      <c r="FM88">
        <v>61.01230755357067</v>
      </c>
      <c r="FN88">
        <v>5984.5992</v>
      </c>
      <c r="FO88">
        <v>15</v>
      </c>
      <c r="FP88">
        <v>0</v>
      </c>
      <c r="FQ88" t="s">
        <v>439</v>
      </c>
      <c r="FR88">
        <v>1747148579.5</v>
      </c>
      <c r="FS88">
        <v>1747148584.5</v>
      </c>
      <c r="FT88">
        <v>0</v>
      </c>
      <c r="FU88">
        <v>0.162</v>
      </c>
      <c r="FV88">
        <v>-0.001</v>
      </c>
      <c r="FW88">
        <v>0.139</v>
      </c>
      <c r="FX88">
        <v>0.058</v>
      </c>
      <c r="FY88">
        <v>420</v>
      </c>
      <c r="FZ88">
        <v>16</v>
      </c>
      <c r="GA88">
        <v>0.19</v>
      </c>
      <c r="GB88">
        <v>0.02</v>
      </c>
      <c r="GC88">
        <v>-32.59330731707318</v>
      </c>
      <c r="GD88">
        <v>-0.09572404181189785</v>
      </c>
      <c r="GE88">
        <v>0.08043753944110024</v>
      </c>
      <c r="GF88">
        <v>1</v>
      </c>
      <c r="GG88">
        <v>291.7191176470589</v>
      </c>
      <c r="GH88">
        <v>2.649106185548046</v>
      </c>
      <c r="GI88">
        <v>0.329669778156504</v>
      </c>
      <c r="GJ88">
        <v>0</v>
      </c>
      <c r="GK88">
        <v>0.6427353170731708</v>
      </c>
      <c r="GL88">
        <v>-0.2505264459930312</v>
      </c>
      <c r="GM88">
        <v>0.02567586644648069</v>
      </c>
      <c r="GN88">
        <v>0</v>
      </c>
      <c r="GO88">
        <v>1</v>
      </c>
      <c r="GP88">
        <v>3</v>
      </c>
      <c r="GQ88" t="s">
        <v>451</v>
      </c>
      <c r="GR88">
        <v>3.12716</v>
      </c>
      <c r="GS88">
        <v>2.73115</v>
      </c>
      <c r="GT88">
        <v>0.170951</v>
      </c>
      <c r="GU88">
        <v>0.175182</v>
      </c>
      <c r="GV88">
        <v>0.102373</v>
      </c>
      <c r="GW88">
        <v>0.10098</v>
      </c>
      <c r="GX88">
        <v>24826.8</v>
      </c>
      <c r="GY88">
        <v>23979.6</v>
      </c>
      <c r="GZ88">
        <v>30490.5</v>
      </c>
      <c r="HA88">
        <v>29330.6</v>
      </c>
      <c r="HB88">
        <v>37779.8</v>
      </c>
      <c r="HC88">
        <v>34693.1</v>
      </c>
      <c r="HD88">
        <v>46644.9</v>
      </c>
      <c r="HE88">
        <v>43575.4</v>
      </c>
      <c r="HF88">
        <v>1.81618</v>
      </c>
      <c r="HG88">
        <v>1.86443</v>
      </c>
      <c r="HH88">
        <v>0.112135</v>
      </c>
      <c r="HI88">
        <v>0</v>
      </c>
      <c r="HJ88">
        <v>28.1631</v>
      </c>
      <c r="HK88">
        <v>999.9</v>
      </c>
      <c r="HL88">
        <v>53.7</v>
      </c>
      <c r="HM88">
        <v>30.1</v>
      </c>
      <c r="HN88">
        <v>25.408</v>
      </c>
      <c r="HO88">
        <v>63.4344</v>
      </c>
      <c r="HP88">
        <v>16.5585</v>
      </c>
      <c r="HQ88">
        <v>1</v>
      </c>
      <c r="HR88">
        <v>0.181529</v>
      </c>
      <c r="HS88">
        <v>0.0247168</v>
      </c>
      <c r="HT88">
        <v>20.201</v>
      </c>
      <c r="HU88">
        <v>5.22852</v>
      </c>
      <c r="HV88">
        <v>11.974</v>
      </c>
      <c r="HW88">
        <v>4.96975</v>
      </c>
      <c r="HX88">
        <v>3.2897</v>
      </c>
      <c r="HY88">
        <v>9999</v>
      </c>
      <c r="HZ88">
        <v>9999</v>
      </c>
      <c r="IA88">
        <v>9999</v>
      </c>
      <c r="IB88">
        <v>22.3</v>
      </c>
      <c r="IC88">
        <v>4.97296</v>
      </c>
      <c r="ID88">
        <v>1.87728</v>
      </c>
      <c r="IE88">
        <v>1.87532</v>
      </c>
      <c r="IF88">
        <v>1.87818</v>
      </c>
      <c r="IG88">
        <v>1.87485</v>
      </c>
      <c r="IH88">
        <v>1.87844</v>
      </c>
      <c r="II88">
        <v>1.87558</v>
      </c>
      <c r="IJ88">
        <v>1.87671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1.48</v>
      </c>
      <c r="IY88">
        <v>0.2112</v>
      </c>
      <c r="IZ88">
        <v>0.000996156149449386</v>
      </c>
      <c r="JA88">
        <v>0.001508328056841608</v>
      </c>
      <c r="JB88">
        <v>-4.279944224615399E-07</v>
      </c>
      <c r="JC88">
        <v>2.026670128534865E-10</v>
      </c>
      <c r="JD88">
        <v>-0.04486732872085866</v>
      </c>
      <c r="JE88">
        <v>-0.001179386599836408</v>
      </c>
      <c r="JF88">
        <v>0.0006983580007418804</v>
      </c>
      <c r="JG88">
        <v>-5.900263066608664E-06</v>
      </c>
      <c r="JH88">
        <v>1</v>
      </c>
      <c r="JI88">
        <v>2117</v>
      </c>
      <c r="JJ88">
        <v>1</v>
      </c>
      <c r="JK88">
        <v>26</v>
      </c>
      <c r="JL88">
        <v>197320.8</v>
      </c>
      <c r="JM88">
        <v>197320.8</v>
      </c>
      <c r="JN88">
        <v>2.58545</v>
      </c>
      <c r="JO88">
        <v>2.5293</v>
      </c>
      <c r="JP88">
        <v>1.39893</v>
      </c>
      <c r="JQ88">
        <v>2.34985</v>
      </c>
      <c r="JR88">
        <v>1.44897</v>
      </c>
      <c r="JS88">
        <v>2.52197</v>
      </c>
      <c r="JT88">
        <v>37.027</v>
      </c>
      <c r="JU88">
        <v>23.9649</v>
      </c>
      <c r="JV88">
        <v>18</v>
      </c>
      <c r="JW88">
        <v>477.338</v>
      </c>
      <c r="JX88">
        <v>478.068</v>
      </c>
      <c r="JY88">
        <v>27.4096</v>
      </c>
      <c r="JZ88">
        <v>29.5522</v>
      </c>
      <c r="KA88">
        <v>29.9997</v>
      </c>
      <c r="KB88">
        <v>29.2805</v>
      </c>
      <c r="KC88">
        <v>29.3476</v>
      </c>
      <c r="KD88">
        <v>51.8554</v>
      </c>
      <c r="KE88">
        <v>22.2152</v>
      </c>
      <c r="KF88">
        <v>100</v>
      </c>
      <c r="KG88">
        <v>27.415</v>
      </c>
      <c r="KH88">
        <v>1209.16</v>
      </c>
      <c r="KI88">
        <v>22.0239</v>
      </c>
      <c r="KJ88">
        <v>100.802</v>
      </c>
      <c r="KK88">
        <v>100.238</v>
      </c>
    </row>
    <row r="89" spans="1:297">
      <c r="A89">
        <v>73</v>
      </c>
      <c r="B89">
        <v>1758987835.1</v>
      </c>
      <c r="C89">
        <v>451.5</v>
      </c>
      <c r="D89" t="s">
        <v>589</v>
      </c>
      <c r="E89" t="s">
        <v>590</v>
      </c>
      <c r="F89">
        <v>5</v>
      </c>
      <c r="G89" t="s">
        <v>435</v>
      </c>
      <c r="H89" t="s">
        <v>436</v>
      </c>
      <c r="I89">
        <v>1758987827.314285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1219.380600241086</v>
      </c>
      <c r="AK89">
        <v>1195.763575757575</v>
      </c>
      <c r="AL89">
        <v>3.423265405464718</v>
      </c>
      <c r="AM89">
        <v>65.24509071788491</v>
      </c>
      <c r="AN89">
        <f>(AP89 - AO89 + DY89*1E3/(8.314*(EA89+273.15)) * AR89/DX89 * AQ89) * DX89/(100*DL89) * 1000/(1000 - AP89)</f>
        <v>0</v>
      </c>
      <c r="AO89">
        <v>21.97855483569533</v>
      </c>
      <c r="AP89">
        <v>22.54392242424241</v>
      </c>
      <c r="AQ89">
        <v>4.328826463793448E-05</v>
      </c>
      <c r="AR89">
        <v>119.8657376750766</v>
      </c>
      <c r="AS89">
        <v>4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2.7</v>
      </c>
      <c r="DM89">
        <v>0.5</v>
      </c>
      <c r="DN89" t="s">
        <v>438</v>
      </c>
      <c r="DO89">
        <v>2</v>
      </c>
      <c r="DP89" t="b">
        <v>1</v>
      </c>
      <c r="DQ89">
        <v>1758987827.314285</v>
      </c>
      <c r="DR89">
        <v>1144.436428571429</v>
      </c>
      <c r="DS89">
        <v>1177.011785714286</v>
      </c>
      <c r="DT89">
        <v>22.53400714285715</v>
      </c>
      <c r="DU89">
        <v>21.92850357142857</v>
      </c>
      <c r="DV89">
        <v>1142.967857142857</v>
      </c>
      <c r="DW89">
        <v>22.32283928571428</v>
      </c>
      <c r="DX89">
        <v>499.9985</v>
      </c>
      <c r="DY89">
        <v>90.5640857142857</v>
      </c>
      <c r="DZ89">
        <v>0.05336843214285714</v>
      </c>
      <c r="EA89">
        <v>29.32785</v>
      </c>
      <c r="EB89">
        <v>29.99227142857142</v>
      </c>
      <c r="EC89">
        <v>999.9000000000002</v>
      </c>
      <c r="ED89">
        <v>0</v>
      </c>
      <c r="EE89">
        <v>0</v>
      </c>
      <c r="EF89">
        <v>9997.455714285712</v>
      </c>
      <c r="EG89">
        <v>0</v>
      </c>
      <c r="EH89">
        <v>11.14216785714286</v>
      </c>
      <c r="EI89">
        <v>-32.57535</v>
      </c>
      <c r="EJ89">
        <v>1170.819285714286</v>
      </c>
      <c r="EK89">
        <v>1203.401071428572</v>
      </c>
      <c r="EL89">
        <v>0.6055076071428572</v>
      </c>
      <c r="EM89">
        <v>1177.011785714286</v>
      </c>
      <c r="EN89">
        <v>21.92850357142857</v>
      </c>
      <c r="EO89">
        <v>2.040772857142857</v>
      </c>
      <c r="EP89">
        <v>1.985935357142857</v>
      </c>
      <c r="EQ89">
        <v>17.76427857142857</v>
      </c>
      <c r="ER89">
        <v>17.33262857142857</v>
      </c>
      <c r="ES89">
        <v>1999.9825</v>
      </c>
      <c r="ET89">
        <v>0.9800059285714287</v>
      </c>
      <c r="EU89">
        <v>0.01999390714285714</v>
      </c>
      <c r="EV89">
        <v>0</v>
      </c>
      <c r="EW89">
        <v>291.9983571428572</v>
      </c>
      <c r="EX89">
        <v>5.000560000000001</v>
      </c>
      <c r="EY89">
        <v>5988.533214285714</v>
      </c>
      <c r="EZ89">
        <v>17294.76428571429</v>
      </c>
      <c r="FA89">
        <v>41.81199999999999</v>
      </c>
      <c r="FB89">
        <v>41.98199999999999</v>
      </c>
      <c r="FC89">
        <v>41.56199999999999</v>
      </c>
      <c r="FD89">
        <v>41.1205</v>
      </c>
      <c r="FE89">
        <v>42.5</v>
      </c>
      <c r="FF89">
        <v>1955.0925</v>
      </c>
      <c r="FG89">
        <v>39.89000000000001</v>
      </c>
      <c r="FH89">
        <v>0</v>
      </c>
      <c r="FI89">
        <v>1758987844.2</v>
      </c>
      <c r="FJ89">
        <v>0</v>
      </c>
      <c r="FK89">
        <v>292.0334</v>
      </c>
      <c r="FL89">
        <v>2.896923071054512</v>
      </c>
      <c r="FM89">
        <v>60.15153844388111</v>
      </c>
      <c r="FN89">
        <v>5989.2948</v>
      </c>
      <c r="FO89">
        <v>15</v>
      </c>
      <c r="FP89">
        <v>0</v>
      </c>
      <c r="FQ89" t="s">
        <v>439</v>
      </c>
      <c r="FR89">
        <v>1747148579.5</v>
      </c>
      <c r="FS89">
        <v>1747148584.5</v>
      </c>
      <c r="FT89">
        <v>0</v>
      </c>
      <c r="FU89">
        <v>0.162</v>
      </c>
      <c r="FV89">
        <v>-0.001</v>
      </c>
      <c r="FW89">
        <v>0.139</v>
      </c>
      <c r="FX89">
        <v>0.058</v>
      </c>
      <c r="FY89">
        <v>420</v>
      </c>
      <c r="FZ89">
        <v>16</v>
      </c>
      <c r="GA89">
        <v>0.19</v>
      </c>
      <c r="GB89">
        <v>0.02</v>
      </c>
      <c r="GC89">
        <v>-32.57603170731707</v>
      </c>
      <c r="GD89">
        <v>0.07890731707315825</v>
      </c>
      <c r="GE89">
        <v>0.08681642937416982</v>
      </c>
      <c r="GF89">
        <v>1</v>
      </c>
      <c r="GG89">
        <v>291.8689411764706</v>
      </c>
      <c r="GH89">
        <v>2.077616497348106</v>
      </c>
      <c r="GI89">
        <v>0.2884600024446766</v>
      </c>
      <c r="GJ89">
        <v>0</v>
      </c>
      <c r="GK89">
        <v>0.6257092926829267</v>
      </c>
      <c r="GL89">
        <v>-0.291353979094078</v>
      </c>
      <c r="GM89">
        <v>0.02973056538578166</v>
      </c>
      <c r="GN89">
        <v>0</v>
      </c>
      <c r="GO89">
        <v>1</v>
      </c>
      <c r="GP89">
        <v>3</v>
      </c>
      <c r="GQ89" t="s">
        <v>451</v>
      </c>
      <c r="GR89">
        <v>3.12722</v>
      </c>
      <c r="GS89">
        <v>2.73164</v>
      </c>
      <c r="GT89">
        <v>0.172489</v>
      </c>
      <c r="GU89">
        <v>0.176729</v>
      </c>
      <c r="GV89">
        <v>0.102405</v>
      </c>
      <c r="GW89">
        <v>0.101184</v>
      </c>
      <c r="GX89">
        <v>24781</v>
      </c>
      <c r="GY89">
        <v>23934.7</v>
      </c>
      <c r="GZ89">
        <v>30490.8</v>
      </c>
      <c r="HA89">
        <v>29330.7</v>
      </c>
      <c r="HB89">
        <v>37778.7</v>
      </c>
      <c r="HC89">
        <v>34685.3</v>
      </c>
      <c r="HD89">
        <v>46645.1</v>
      </c>
      <c r="HE89">
        <v>43575.4</v>
      </c>
      <c r="HF89">
        <v>1.81635</v>
      </c>
      <c r="HG89">
        <v>1.86448</v>
      </c>
      <c r="HH89">
        <v>0.112198</v>
      </c>
      <c r="HI89">
        <v>0</v>
      </c>
      <c r="HJ89">
        <v>28.1601</v>
      </c>
      <c r="HK89">
        <v>999.9</v>
      </c>
      <c r="HL89">
        <v>53.7</v>
      </c>
      <c r="HM89">
        <v>30.1</v>
      </c>
      <c r="HN89">
        <v>25.4067</v>
      </c>
      <c r="HO89">
        <v>62.8744</v>
      </c>
      <c r="HP89">
        <v>16.5705</v>
      </c>
      <c r="HQ89">
        <v>1</v>
      </c>
      <c r="HR89">
        <v>0.181189</v>
      </c>
      <c r="HS89">
        <v>0.0400436</v>
      </c>
      <c r="HT89">
        <v>20.2009</v>
      </c>
      <c r="HU89">
        <v>5.22867</v>
      </c>
      <c r="HV89">
        <v>11.974</v>
      </c>
      <c r="HW89">
        <v>4.9699</v>
      </c>
      <c r="HX89">
        <v>3.28975</v>
      </c>
      <c r="HY89">
        <v>9999</v>
      </c>
      <c r="HZ89">
        <v>9999</v>
      </c>
      <c r="IA89">
        <v>9999</v>
      </c>
      <c r="IB89">
        <v>22.3</v>
      </c>
      <c r="IC89">
        <v>4.97296</v>
      </c>
      <c r="ID89">
        <v>1.87726</v>
      </c>
      <c r="IE89">
        <v>1.87531</v>
      </c>
      <c r="IF89">
        <v>1.87817</v>
      </c>
      <c r="IG89">
        <v>1.87485</v>
      </c>
      <c r="IH89">
        <v>1.87842</v>
      </c>
      <c r="II89">
        <v>1.87556</v>
      </c>
      <c r="IJ89">
        <v>1.8767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1.5</v>
      </c>
      <c r="IY89">
        <v>0.2115</v>
      </c>
      <c r="IZ89">
        <v>0.000996156149449386</v>
      </c>
      <c r="JA89">
        <v>0.001508328056841608</v>
      </c>
      <c r="JB89">
        <v>-4.279944224615399E-07</v>
      </c>
      <c r="JC89">
        <v>2.026670128534865E-10</v>
      </c>
      <c r="JD89">
        <v>-0.04486732872085866</v>
      </c>
      <c r="JE89">
        <v>-0.001179386599836408</v>
      </c>
      <c r="JF89">
        <v>0.0006983580007418804</v>
      </c>
      <c r="JG89">
        <v>-5.900263066608664E-06</v>
      </c>
      <c r="JH89">
        <v>1</v>
      </c>
      <c r="JI89">
        <v>2117</v>
      </c>
      <c r="JJ89">
        <v>1</v>
      </c>
      <c r="JK89">
        <v>26</v>
      </c>
      <c r="JL89">
        <v>197320.9</v>
      </c>
      <c r="JM89">
        <v>197320.8</v>
      </c>
      <c r="JN89">
        <v>2.61353</v>
      </c>
      <c r="JO89">
        <v>2.52197</v>
      </c>
      <c r="JP89">
        <v>1.39893</v>
      </c>
      <c r="JQ89">
        <v>2.34985</v>
      </c>
      <c r="JR89">
        <v>1.44897</v>
      </c>
      <c r="JS89">
        <v>2.54883</v>
      </c>
      <c r="JT89">
        <v>37.027</v>
      </c>
      <c r="JU89">
        <v>23.9737</v>
      </c>
      <c r="JV89">
        <v>18</v>
      </c>
      <c r="JW89">
        <v>477.414</v>
      </c>
      <c r="JX89">
        <v>478.081</v>
      </c>
      <c r="JY89">
        <v>27.4173</v>
      </c>
      <c r="JZ89">
        <v>29.5496</v>
      </c>
      <c r="KA89">
        <v>29.9997</v>
      </c>
      <c r="KB89">
        <v>29.2773</v>
      </c>
      <c r="KC89">
        <v>29.3451</v>
      </c>
      <c r="KD89">
        <v>52.3988</v>
      </c>
      <c r="KE89">
        <v>22.2152</v>
      </c>
      <c r="KF89">
        <v>100</v>
      </c>
      <c r="KG89">
        <v>27.4194</v>
      </c>
      <c r="KH89">
        <v>1222.53</v>
      </c>
      <c r="KI89">
        <v>22.0266</v>
      </c>
      <c r="KJ89">
        <v>100.802</v>
      </c>
      <c r="KK89">
        <v>100.239</v>
      </c>
    </row>
    <row r="90" spans="1:297">
      <c r="A90">
        <v>74</v>
      </c>
      <c r="B90">
        <v>1758987840.1</v>
      </c>
      <c r="C90">
        <v>456.5</v>
      </c>
      <c r="D90" t="s">
        <v>591</v>
      </c>
      <c r="E90" t="s">
        <v>592</v>
      </c>
      <c r="F90">
        <v>5</v>
      </c>
      <c r="G90" t="s">
        <v>435</v>
      </c>
      <c r="H90" t="s">
        <v>436</v>
      </c>
      <c r="I90">
        <v>1758987832.6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1236.694539230313</v>
      </c>
      <c r="AK90">
        <v>1212.915393939395</v>
      </c>
      <c r="AL90">
        <v>3.427745210753993</v>
      </c>
      <c r="AM90">
        <v>65.24509071788491</v>
      </c>
      <c r="AN90">
        <f>(AP90 - AO90 + DY90*1E3/(8.314*(EA90+273.15)) * AR90/DX90 * AQ90) * DX90/(100*DL90) * 1000/(1000 - AP90)</f>
        <v>0</v>
      </c>
      <c r="AO90">
        <v>21.99856512003065</v>
      </c>
      <c r="AP90">
        <v>22.56244424242423</v>
      </c>
      <c r="AQ90">
        <v>4.296511784188489E-05</v>
      </c>
      <c r="AR90">
        <v>119.8657376750766</v>
      </c>
      <c r="AS90">
        <v>4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2.7</v>
      </c>
      <c r="DM90">
        <v>0.5</v>
      </c>
      <c r="DN90" t="s">
        <v>438</v>
      </c>
      <c r="DO90">
        <v>2</v>
      </c>
      <c r="DP90" t="b">
        <v>1</v>
      </c>
      <c r="DQ90">
        <v>1758987832.6</v>
      </c>
      <c r="DR90">
        <v>1162.111111111111</v>
      </c>
      <c r="DS90">
        <v>1194.735555555556</v>
      </c>
      <c r="DT90">
        <v>22.54333703703704</v>
      </c>
      <c r="DU90">
        <v>21.96149999999999</v>
      </c>
      <c r="DV90">
        <v>1160.61962962963</v>
      </c>
      <c r="DW90">
        <v>22.33197407407407</v>
      </c>
      <c r="DX90">
        <v>500.0322592592592</v>
      </c>
      <c r="DY90">
        <v>90.5650111111111</v>
      </c>
      <c r="DZ90">
        <v>0.05343771481481481</v>
      </c>
      <c r="EA90">
        <v>29.32623703703704</v>
      </c>
      <c r="EB90">
        <v>29.99204814814815</v>
      </c>
      <c r="EC90">
        <v>999.9000000000001</v>
      </c>
      <c r="ED90">
        <v>0</v>
      </c>
      <c r="EE90">
        <v>0</v>
      </c>
      <c r="EF90">
        <v>9996.420740740739</v>
      </c>
      <c r="EG90">
        <v>0</v>
      </c>
      <c r="EH90">
        <v>11.13952962962963</v>
      </c>
      <c r="EI90">
        <v>-32.62346296296297</v>
      </c>
      <c r="EJ90">
        <v>1188.912962962963</v>
      </c>
      <c r="EK90">
        <v>1221.562592592592</v>
      </c>
      <c r="EL90">
        <v>0.5818357407407407</v>
      </c>
      <c r="EM90">
        <v>1194.735555555556</v>
      </c>
      <c r="EN90">
        <v>21.96149999999999</v>
      </c>
      <c r="EO90">
        <v>2.041638148148148</v>
      </c>
      <c r="EP90">
        <v>1.988942962962963</v>
      </c>
      <c r="EQ90">
        <v>17.77100370370371</v>
      </c>
      <c r="ER90">
        <v>17.35658518518519</v>
      </c>
      <c r="ES90">
        <v>2000.018518518518</v>
      </c>
      <c r="ET90">
        <v>0.9800062222222223</v>
      </c>
      <c r="EU90">
        <v>0.01999361111111111</v>
      </c>
      <c r="EV90">
        <v>0</v>
      </c>
      <c r="EW90">
        <v>292.2524074074074</v>
      </c>
      <c r="EX90">
        <v>5.000560000000001</v>
      </c>
      <c r="EY90">
        <v>5993.604814814816</v>
      </c>
      <c r="EZ90">
        <v>17295.07037037037</v>
      </c>
      <c r="FA90">
        <v>41.81199999999999</v>
      </c>
      <c r="FB90">
        <v>41.965</v>
      </c>
      <c r="FC90">
        <v>41.56199999999999</v>
      </c>
      <c r="FD90">
        <v>41.10866666666666</v>
      </c>
      <c r="FE90">
        <v>42.5</v>
      </c>
      <c r="FF90">
        <v>1955.128518518519</v>
      </c>
      <c r="FG90">
        <v>39.89000000000001</v>
      </c>
      <c r="FH90">
        <v>0</v>
      </c>
      <c r="FI90">
        <v>1758987849</v>
      </c>
      <c r="FJ90">
        <v>0</v>
      </c>
      <c r="FK90">
        <v>292.26744</v>
      </c>
      <c r="FL90">
        <v>2.88369230259323</v>
      </c>
      <c r="FM90">
        <v>54.48461529652536</v>
      </c>
      <c r="FN90">
        <v>5993.8724</v>
      </c>
      <c r="FO90">
        <v>15</v>
      </c>
      <c r="FP90">
        <v>0</v>
      </c>
      <c r="FQ90" t="s">
        <v>439</v>
      </c>
      <c r="FR90">
        <v>1747148579.5</v>
      </c>
      <c r="FS90">
        <v>1747148584.5</v>
      </c>
      <c r="FT90">
        <v>0</v>
      </c>
      <c r="FU90">
        <v>0.162</v>
      </c>
      <c r="FV90">
        <v>-0.001</v>
      </c>
      <c r="FW90">
        <v>0.139</v>
      </c>
      <c r="FX90">
        <v>0.058</v>
      </c>
      <c r="FY90">
        <v>420</v>
      </c>
      <c r="FZ90">
        <v>16</v>
      </c>
      <c r="GA90">
        <v>0.19</v>
      </c>
      <c r="GB90">
        <v>0.02</v>
      </c>
      <c r="GC90">
        <v>-32.5870525</v>
      </c>
      <c r="GD90">
        <v>-0.3516101313320147</v>
      </c>
      <c r="GE90">
        <v>0.09482676833969432</v>
      </c>
      <c r="GF90">
        <v>1</v>
      </c>
      <c r="GG90">
        <v>292.0709411764706</v>
      </c>
      <c r="GH90">
        <v>2.798410997788309</v>
      </c>
      <c r="GI90">
        <v>0.3206735504396291</v>
      </c>
      <c r="GJ90">
        <v>0</v>
      </c>
      <c r="GK90">
        <v>0.5961406499999999</v>
      </c>
      <c r="GL90">
        <v>-0.2962558424015029</v>
      </c>
      <c r="GM90">
        <v>0.02999070100843759</v>
      </c>
      <c r="GN90">
        <v>0</v>
      </c>
      <c r="GO90">
        <v>1</v>
      </c>
      <c r="GP90">
        <v>3</v>
      </c>
      <c r="GQ90" t="s">
        <v>451</v>
      </c>
      <c r="GR90">
        <v>3.1274</v>
      </c>
      <c r="GS90">
        <v>2.7311</v>
      </c>
      <c r="GT90">
        <v>0.174023</v>
      </c>
      <c r="GU90">
        <v>0.178245</v>
      </c>
      <c r="GV90">
        <v>0.102463</v>
      </c>
      <c r="GW90">
        <v>0.101208</v>
      </c>
      <c r="GX90">
        <v>24735.1</v>
      </c>
      <c r="GY90">
        <v>23890.7</v>
      </c>
      <c r="GZ90">
        <v>30490.9</v>
      </c>
      <c r="HA90">
        <v>29330.8</v>
      </c>
      <c r="HB90">
        <v>37776.3</v>
      </c>
      <c r="HC90">
        <v>34684.6</v>
      </c>
      <c r="HD90">
        <v>46645.1</v>
      </c>
      <c r="HE90">
        <v>43575.6</v>
      </c>
      <c r="HF90">
        <v>1.81632</v>
      </c>
      <c r="HG90">
        <v>1.86455</v>
      </c>
      <c r="HH90">
        <v>0.112951</v>
      </c>
      <c r="HI90">
        <v>0</v>
      </c>
      <c r="HJ90">
        <v>28.1571</v>
      </c>
      <c r="HK90">
        <v>999.9</v>
      </c>
      <c r="HL90">
        <v>53.7</v>
      </c>
      <c r="HM90">
        <v>30.1</v>
      </c>
      <c r="HN90">
        <v>25.4068</v>
      </c>
      <c r="HO90">
        <v>62.9444</v>
      </c>
      <c r="HP90">
        <v>16.3702</v>
      </c>
      <c r="HQ90">
        <v>1</v>
      </c>
      <c r="HR90">
        <v>0.181044</v>
      </c>
      <c r="HS90">
        <v>0.03311</v>
      </c>
      <c r="HT90">
        <v>20.201</v>
      </c>
      <c r="HU90">
        <v>5.22837</v>
      </c>
      <c r="HV90">
        <v>11.974</v>
      </c>
      <c r="HW90">
        <v>4.96995</v>
      </c>
      <c r="HX90">
        <v>3.28982</v>
      </c>
      <c r="HY90">
        <v>9999</v>
      </c>
      <c r="HZ90">
        <v>9999</v>
      </c>
      <c r="IA90">
        <v>9999</v>
      </c>
      <c r="IB90">
        <v>22.3</v>
      </c>
      <c r="IC90">
        <v>4.97297</v>
      </c>
      <c r="ID90">
        <v>1.87727</v>
      </c>
      <c r="IE90">
        <v>1.87531</v>
      </c>
      <c r="IF90">
        <v>1.87815</v>
      </c>
      <c r="IG90">
        <v>1.87485</v>
      </c>
      <c r="IH90">
        <v>1.87848</v>
      </c>
      <c r="II90">
        <v>1.8756</v>
      </c>
      <c r="IJ90">
        <v>1.8767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1.53</v>
      </c>
      <c r="IY90">
        <v>0.2118</v>
      </c>
      <c r="IZ90">
        <v>0.000996156149449386</v>
      </c>
      <c r="JA90">
        <v>0.001508328056841608</v>
      </c>
      <c r="JB90">
        <v>-4.279944224615399E-07</v>
      </c>
      <c r="JC90">
        <v>2.026670128534865E-10</v>
      </c>
      <c r="JD90">
        <v>-0.04486732872085866</v>
      </c>
      <c r="JE90">
        <v>-0.001179386599836408</v>
      </c>
      <c r="JF90">
        <v>0.0006983580007418804</v>
      </c>
      <c r="JG90">
        <v>-5.900263066608664E-06</v>
      </c>
      <c r="JH90">
        <v>1</v>
      </c>
      <c r="JI90">
        <v>2117</v>
      </c>
      <c r="JJ90">
        <v>1</v>
      </c>
      <c r="JK90">
        <v>26</v>
      </c>
      <c r="JL90">
        <v>197321</v>
      </c>
      <c r="JM90">
        <v>197320.9</v>
      </c>
      <c r="JN90">
        <v>2.6416</v>
      </c>
      <c r="JO90">
        <v>2.51709</v>
      </c>
      <c r="JP90">
        <v>1.39893</v>
      </c>
      <c r="JQ90">
        <v>2.35107</v>
      </c>
      <c r="JR90">
        <v>1.44897</v>
      </c>
      <c r="JS90">
        <v>2.58423</v>
      </c>
      <c r="JT90">
        <v>37.027</v>
      </c>
      <c r="JU90">
        <v>23.9824</v>
      </c>
      <c r="JV90">
        <v>18</v>
      </c>
      <c r="JW90">
        <v>477.383</v>
      </c>
      <c r="JX90">
        <v>478.105</v>
      </c>
      <c r="JY90">
        <v>27.4207</v>
      </c>
      <c r="JZ90">
        <v>29.5464</v>
      </c>
      <c r="KA90">
        <v>29.9999</v>
      </c>
      <c r="KB90">
        <v>29.2748</v>
      </c>
      <c r="KC90">
        <v>29.3419</v>
      </c>
      <c r="KD90">
        <v>53.0011</v>
      </c>
      <c r="KE90">
        <v>22.2152</v>
      </c>
      <c r="KF90">
        <v>100</v>
      </c>
      <c r="KG90">
        <v>27.4273</v>
      </c>
      <c r="KH90">
        <v>1242.57</v>
      </c>
      <c r="KI90">
        <v>22.025</v>
      </c>
      <c r="KJ90">
        <v>100.803</v>
      </c>
      <c r="KK90">
        <v>100.239</v>
      </c>
    </row>
    <row r="91" spans="1:297">
      <c r="A91">
        <v>75</v>
      </c>
      <c r="B91">
        <v>1758987845.1</v>
      </c>
      <c r="C91">
        <v>461.5</v>
      </c>
      <c r="D91" t="s">
        <v>593</v>
      </c>
      <c r="E91" t="s">
        <v>594</v>
      </c>
      <c r="F91">
        <v>5</v>
      </c>
      <c r="G91" t="s">
        <v>435</v>
      </c>
      <c r="H91" t="s">
        <v>436</v>
      </c>
      <c r="I91">
        <v>1758987837.314285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1253.865592423245</v>
      </c>
      <c r="AK91">
        <v>1230.095696969697</v>
      </c>
      <c r="AL91">
        <v>3.430738825092276</v>
      </c>
      <c r="AM91">
        <v>65.24509071788491</v>
      </c>
      <c r="AN91">
        <f>(AP91 - AO91 + DY91*1E3/(8.314*(EA91+273.15)) * AR91/DX91 * AQ91) * DX91/(100*DL91) * 1000/(1000 - AP91)</f>
        <v>0</v>
      </c>
      <c r="AO91">
        <v>22.00212719468401</v>
      </c>
      <c r="AP91">
        <v>22.57246727272728</v>
      </c>
      <c r="AQ91">
        <v>1.905802121399276E-05</v>
      </c>
      <c r="AR91">
        <v>119.8657376750766</v>
      </c>
      <c r="AS91">
        <v>4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2.7</v>
      </c>
      <c r="DM91">
        <v>0.5</v>
      </c>
      <c r="DN91" t="s">
        <v>438</v>
      </c>
      <c r="DO91">
        <v>2</v>
      </c>
      <c r="DP91" t="b">
        <v>1</v>
      </c>
      <c r="DQ91">
        <v>1758987837.314285</v>
      </c>
      <c r="DR91">
        <v>1177.915</v>
      </c>
      <c r="DS91">
        <v>1210.525357142857</v>
      </c>
      <c r="DT91">
        <v>22.55455</v>
      </c>
      <c r="DU91">
        <v>21.98491428571429</v>
      </c>
      <c r="DV91">
        <v>1176.402142857143</v>
      </c>
      <c r="DW91">
        <v>22.34295357142856</v>
      </c>
      <c r="DX91">
        <v>500.0130000000001</v>
      </c>
      <c r="DY91">
        <v>90.56489642857142</v>
      </c>
      <c r="DZ91">
        <v>0.05355481785714285</v>
      </c>
      <c r="EA91">
        <v>29.32591428571428</v>
      </c>
      <c r="EB91">
        <v>29.99268571428572</v>
      </c>
      <c r="EC91">
        <v>999.9000000000002</v>
      </c>
      <c r="ED91">
        <v>0</v>
      </c>
      <c r="EE91">
        <v>0</v>
      </c>
      <c r="EF91">
        <v>9988.600714285714</v>
      </c>
      <c r="EG91">
        <v>0</v>
      </c>
      <c r="EH91">
        <v>11.13965714285714</v>
      </c>
      <c r="EI91">
        <v>-32.61016071428571</v>
      </c>
      <c r="EJ91">
        <v>1205.095714285714</v>
      </c>
      <c r="EK91">
        <v>1237.737142857143</v>
      </c>
      <c r="EL91">
        <v>0.5696282142857144</v>
      </c>
      <c r="EM91">
        <v>1210.525357142857</v>
      </c>
      <c r="EN91">
        <v>21.98491428571429</v>
      </c>
      <c r="EO91">
        <v>2.042651428571429</v>
      </c>
      <c r="EP91">
        <v>1.991062142857143</v>
      </c>
      <c r="EQ91">
        <v>17.77887142857143</v>
      </c>
      <c r="ER91">
        <v>17.37343214285714</v>
      </c>
      <c r="ES91">
        <v>2000.024642857142</v>
      </c>
      <c r="ET91">
        <v>0.9800062500000001</v>
      </c>
      <c r="EU91">
        <v>0.01999358214285715</v>
      </c>
      <c r="EV91">
        <v>0</v>
      </c>
      <c r="EW91">
        <v>292.4981785714286</v>
      </c>
      <c r="EX91">
        <v>5.000560000000001</v>
      </c>
      <c r="EY91">
        <v>5998.295000000001</v>
      </c>
      <c r="EZ91">
        <v>17295.11785714286</v>
      </c>
      <c r="FA91">
        <v>41.81199999999999</v>
      </c>
      <c r="FB91">
        <v>41.95049999999998</v>
      </c>
      <c r="FC91">
        <v>41.55314285714285</v>
      </c>
      <c r="FD91">
        <v>41.10475</v>
      </c>
      <c r="FE91">
        <v>42.5</v>
      </c>
      <c r="FF91">
        <v>1955.134642857143</v>
      </c>
      <c r="FG91">
        <v>39.89000000000001</v>
      </c>
      <c r="FH91">
        <v>0</v>
      </c>
      <c r="FI91">
        <v>1758987853.8</v>
      </c>
      <c r="FJ91">
        <v>0</v>
      </c>
      <c r="FK91">
        <v>292.52172</v>
      </c>
      <c r="FL91">
        <v>4.191384615744201</v>
      </c>
      <c r="FM91">
        <v>57.60230777869858</v>
      </c>
      <c r="FN91">
        <v>5998.5212</v>
      </c>
      <c r="FO91">
        <v>15</v>
      </c>
      <c r="FP91">
        <v>0</v>
      </c>
      <c r="FQ91" t="s">
        <v>439</v>
      </c>
      <c r="FR91">
        <v>1747148579.5</v>
      </c>
      <c r="FS91">
        <v>1747148584.5</v>
      </c>
      <c r="FT91">
        <v>0</v>
      </c>
      <c r="FU91">
        <v>0.162</v>
      </c>
      <c r="FV91">
        <v>-0.001</v>
      </c>
      <c r="FW91">
        <v>0.139</v>
      </c>
      <c r="FX91">
        <v>0.058</v>
      </c>
      <c r="FY91">
        <v>420</v>
      </c>
      <c r="FZ91">
        <v>16</v>
      </c>
      <c r="GA91">
        <v>0.19</v>
      </c>
      <c r="GB91">
        <v>0.02</v>
      </c>
      <c r="GC91">
        <v>-32.62369024390244</v>
      </c>
      <c r="GD91">
        <v>-0.1029052264807837</v>
      </c>
      <c r="GE91">
        <v>0.07798956404507285</v>
      </c>
      <c r="GF91">
        <v>1</v>
      </c>
      <c r="GG91">
        <v>292.3977352941177</v>
      </c>
      <c r="GH91">
        <v>3.337891518438169</v>
      </c>
      <c r="GI91">
        <v>0.371650397774697</v>
      </c>
      <c r="GJ91">
        <v>0</v>
      </c>
      <c r="GK91">
        <v>0.5797938048780488</v>
      </c>
      <c r="GL91">
        <v>-0.1720651149825764</v>
      </c>
      <c r="GM91">
        <v>0.02159107459816187</v>
      </c>
      <c r="GN91">
        <v>0</v>
      </c>
      <c r="GO91">
        <v>1</v>
      </c>
      <c r="GP91">
        <v>3</v>
      </c>
      <c r="GQ91" t="s">
        <v>451</v>
      </c>
      <c r="GR91">
        <v>3.12695</v>
      </c>
      <c r="GS91">
        <v>2.73146</v>
      </c>
      <c r="GT91">
        <v>0.175534</v>
      </c>
      <c r="GU91">
        <v>0.17975</v>
      </c>
      <c r="GV91">
        <v>0.102487</v>
      </c>
      <c r="GW91">
        <v>0.101218</v>
      </c>
      <c r="GX91">
        <v>24689.7</v>
      </c>
      <c r="GY91">
        <v>23846.7</v>
      </c>
      <c r="GZ91">
        <v>30490.8</v>
      </c>
      <c r="HA91">
        <v>29330.6</v>
      </c>
      <c r="HB91">
        <v>37775.6</v>
      </c>
      <c r="HC91">
        <v>34684.2</v>
      </c>
      <c r="HD91">
        <v>46645.3</v>
      </c>
      <c r="HE91">
        <v>43575.4</v>
      </c>
      <c r="HF91">
        <v>1.81562</v>
      </c>
      <c r="HG91">
        <v>1.8655</v>
      </c>
      <c r="HH91">
        <v>0.11272</v>
      </c>
      <c r="HI91">
        <v>0</v>
      </c>
      <c r="HJ91">
        <v>28.1547</v>
      </c>
      <c r="HK91">
        <v>999.9</v>
      </c>
      <c r="HL91">
        <v>53.7</v>
      </c>
      <c r="HM91">
        <v>30.1</v>
      </c>
      <c r="HN91">
        <v>25.409</v>
      </c>
      <c r="HO91">
        <v>62.8044</v>
      </c>
      <c r="HP91">
        <v>16.3542</v>
      </c>
      <c r="HQ91">
        <v>1</v>
      </c>
      <c r="HR91">
        <v>0.180694</v>
      </c>
      <c r="HS91">
        <v>0.0321487</v>
      </c>
      <c r="HT91">
        <v>20.2009</v>
      </c>
      <c r="HU91">
        <v>5.22702</v>
      </c>
      <c r="HV91">
        <v>11.974</v>
      </c>
      <c r="HW91">
        <v>4.96975</v>
      </c>
      <c r="HX91">
        <v>3.2895</v>
      </c>
      <c r="HY91">
        <v>9999</v>
      </c>
      <c r="HZ91">
        <v>9999</v>
      </c>
      <c r="IA91">
        <v>9999</v>
      </c>
      <c r="IB91">
        <v>22.3</v>
      </c>
      <c r="IC91">
        <v>4.97295</v>
      </c>
      <c r="ID91">
        <v>1.87729</v>
      </c>
      <c r="IE91">
        <v>1.87533</v>
      </c>
      <c r="IF91">
        <v>1.87819</v>
      </c>
      <c r="IG91">
        <v>1.87486</v>
      </c>
      <c r="IH91">
        <v>1.8785</v>
      </c>
      <c r="II91">
        <v>1.87561</v>
      </c>
      <c r="IJ91">
        <v>1.87672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1.55</v>
      </c>
      <c r="IY91">
        <v>0.212</v>
      </c>
      <c r="IZ91">
        <v>0.000996156149449386</v>
      </c>
      <c r="JA91">
        <v>0.001508328056841608</v>
      </c>
      <c r="JB91">
        <v>-4.279944224615399E-07</v>
      </c>
      <c r="JC91">
        <v>2.026670128534865E-10</v>
      </c>
      <c r="JD91">
        <v>-0.04486732872085866</v>
      </c>
      <c r="JE91">
        <v>-0.001179386599836408</v>
      </c>
      <c r="JF91">
        <v>0.0006983580007418804</v>
      </c>
      <c r="JG91">
        <v>-5.900263066608664E-06</v>
      </c>
      <c r="JH91">
        <v>1</v>
      </c>
      <c r="JI91">
        <v>2117</v>
      </c>
      <c r="JJ91">
        <v>1</v>
      </c>
      <c r="JK91">
        <v>26</v>
      </c>
      <c r="JL91">
        <v>197321.1</v>
      </c>
      <c r="JM91">
        <v>197321</v>
      </c>
      <c r="JN91">
        <v>2.66724</v>
      </c>
      <c r="JO91">
        <v>2.52686</v>
      </c>
      <c r="JP91">
        <v>1.39893</v>
      </c>
      <c r="JQ91">
        <v>2.35107</v>
      </c>
      <c r="JR91">
        <v>1.44897</v>
      </c>
      <c r="JS91">
        <v>2.58545</v>
      </c>
      <c r="JT91">
        <v>37.027</v>
      </c>
      <c r="JU91">
        <v>23.9649</v>
      </c>
      <c r="JV91">
        <v>18</v>
      </c>
      <c r="JW91">
        <v>476.979</v>
      </c>
      <c r="JX91">
        <v>478.716</v>
      </c>
      <c r="JY91">
        <v>27.4284</v>
      </c>
      <c r="JZ91">
        <v>29.5432</v>
      </c>
      <c r="KA91">
        <v>29.9998</v>
      </c>
      <c r="KB91">
        <v>29.2716</v>
      </c>
      <c r="KC91">
        <v>29.3394</v>
      </c>
      <c r="KD91">
        <v>53.5144</v>
      </c>
      <c r="KE91">
        <v>22.2152</v>
      </c>
      <c r="KF91">
        <v>100</v>
      </c>
      <c r="KG91">
        <v>27.4303</v>
      </c>
      <c r="KH91">
        <v>1255.94</v>
      </c>
      <c r="KI91">
        <v>22.0316</v>
      </c>
      <c r="KJ91">
        <v>100.803</v>
      </c>
      <c r="KK91">
        <v>100.238</v>
      </c>
    </row>
    <row r="92" spans="1:297">
      <c r="A92">
        <v>76</v>
      </c>
      <c r="B92">
        <v>1758987850.1</v>
      </c>
      <c r="C92">
        <v>466.5</v>
      </c>
      <c r="D92" t="s">
        <v>595</v>
      </c>
      <c r="E92" t="s">
        <v>596</v>
      </c>
      <c r="F92">
        <v>5</v>
      </c>
      <c r="G92" t="s">
        <v>435</v>
      </c>
      <c r="H92" t="s">
        <v>436</v>
      </c>
      <c r="I92">
        <v>1758987842.6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1270.781832024056</v>
      </c>
      <c r="AK92">
        <v>1247.211575757575</v>
      </c>
      <c r="AL92">
        <v>3.415396950992463</v>
      </c>
      <c r="AM92">
        <v>65.24509071788491</v>
      </c>
      <c r="AN92">
        <f>(AP92 - AO92 + DY92*1E3/(8.314*(EA92+273.15)) * AR92/DX92 * AQ92) * DX92/(100*DL92) * 1000/(1000 - AP92)</f>
        <v>0</v>
      </c>
      <c r="AO92">
        <v>22.00235426315641</v>
      </c>
      <c r="AP92">
        <v>22.57122666666666</v>
      </c>
      <c r="AQ92">
        <v>-9.347930073456687E-06</v>
      </c>
      <c r="AR92">
        <v>119.8657376750766</v>
      </c>
      <c r="AS92">
        <v>4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2.7</v>
      </c>
      <c r="DM92">
        <v>0.5</v>
      </c>
      <c r="DN92" t="s">
        <v>438</v>
      </c>
      <c r="DO92">
        <v>2</v>
      </c>
      <c r="DP92" t="b">
        <v>1</v>
      </c>
      <c r="DQ92">
        <v>1758987842.6</v>
      </c>
      <c r="DR92">
        <v>1195.641851851852</v>
      </c>
      <c r="DS92">
        <v>1228.144074074074</v>
      </c>
      <c r="DT92">
        <v>22.56626666666666</v>
      </c>
      <c r="DU92">
        <v>22.00034814814815</v>
      </c>
      <c r="DV92">
        <v>1194.104814814815</v>
      </c>
      <c r="DW92">
        <v>22.35443333333333</v>
      </c>
      <c r="DX92">
        <v>500.0429259259259</v>
      </c>
      <c r="DY92">
        <v>90.56442592592592</v>
      </c>
      <c r="DZ92">
        <v>0.05346988518518519</v>
      </c>
      <c r="EA92">
        <v>29.32590740740741</v>
      </c>
      <c r="EB92">
        <v>29.98785925925926</v>
      </c>
      <c r="EC92">
        <v>999.9000000000001</v>
      </c>
      <c r="ED92">
        <v>0</v>
      </c>
      <c r="EE92">
        <v>0</v>
      </c>
      <c r="EF92">
        <v>9991.276666666665</v>
      </c>
      <c r="EG92">
        <v>0</v>
      </c>
      <c r="EH92">
        <v>11.1404962962963</v>
      </c>
      <c r="EI92">
        <v>-32.5029925925926</v>
      </c>
      <c r="EJ92">
        <v>1223.246666666666</v>
      </c>
      <c r="EK92">
        <v>1255.772222222222</v>
      </c>
      <c r="EL92">
        <v>0.5659116666666667</v>
      </c>
      <c r="EM92">
        <v>1228.144074074074</v>
      </c>
      <c r="EN92">
        <v>22.00034814814815</v>
      </c>
      <c r="EO92">
        <v>2.043701111111111</v>
      </c>
      <c r="EP92">
        <v>1.99245</v>
      </c>
      <c r="EQ92">
        <v>17.78703703703704</v>
      </c>
      <c r="ER92">
        <v>17.38446296296296</v>
      </c>
      <c r="ES92">
        <v>2000.032222222222</v>
      </c>
      <c r="ET92">
        <v>0.9800063333333334</v>
      </c>
      <c r="EU92">
        <v>0.01999348888888889</v>
      </c>
      <c r="EV92">
        <v>0</v>
      </c>
      <c r="EW92">
        <v>292.815037037037</v>
      </c>
      <c r="EX92">
        <v>5.000560000000001</v>
      </c>
      <c r="EY92">
        <v>6002.63037037037</v>
      </c>
      <c r="EZ92">
        <v>17295.18148148148</v>
      </c>
      <c r="FA92">
        <v>41.81199999999999</v>
      </c>
      <c r="FB92">
        <v>41.94166666666666</v>
      </c>
      <c r="FC92">
        <v>41.54133333333333</v>
      </c>
      <c r="FD92">
        <v>41.09699999999999</v>
      </c>
      <c r="FE92">
        <v>42.5</v>
      </c>
      <c r="FF92">
        <v>1955.142222222222</v>
      </c>
      <c r="FG92">
        <v>39.89000000000001</v>
      </c>
      <c r="FH92">
        <v>0</v>
      </c>
      <c r="FI92">
        <v>1758987859.2</v>
      </c>
      <c r="FJ92">
        <v>0</v>
      </c>
      <c r="FK92">
        <v>292.8143461538462</v>
      </c>
      <c r="FL92">
        <v>3.335350421229372</v>
      </c>
      <c r="FM92">
        <v>44.44136756112334</v>
      </c>
      <c r="FN92">
        <v>6002.612692307692</v>
      </c>
      <c r="FO92">
        <v>15</v>
      </c>
      <c r="FP92">
        <v>0</v>
      </c>
      <c r="FQ92" t="s">
        <v>439</v>
      </c>
      <c r="FR92">
        <v>1747148579.5</v>
      </c>
      <c r="FS92">
        <v>1747148584.5</v>
      </c>
      <c r="FT92">
        <v>0</v>
      </c>
      <c r="FU92">
        <v>0.162</v>
      </c>
      <c r="FV92">
        <v>-0.001</v>
      </c>
      <c r="FW92">
        <v>0.139</v>
      </c>
      <c r="FX92">
        <v>0.058</v>
      </c>
      <c r="FY92">
        <v>420</v>
      </c>
      <c r="FZ92">
        <v>16</v>
      </c>
      <c r="GA92">
        <v>0.19</v>
      </c>
      <c r="GB92">
        <v>0.02</v>
      </c>
      <c r="GC92">
        <v>-32.5464575</v>
      </c>
      <c r="GD92">
        <v>0.74532045028146</v>
      </c>
      <c r="GE92">
        <v>0.1856293051857653</v>
      </c>
      <c r="GF92">
        <v>0</v>
      </c>
      <c r="GG92">
        <v>292.5951470588235</v>
      </c>
      <c r="GH92">
        <v>3.570343771047557</v>
      </c>
      <c r="GI92">
        <v>0.3866771059373138</v>
      </c>
      <c r="GJ92">
        <v>0</v>
      </c>
      <c r="GK92">
        <v>0.570062275</v>
      </c>
      <c r="GL92">
        <v>-0.05007720450281575</v>
      </c>
      <c r="GM92">
        <v>0.01359202215085654</v>
      </c>
      <c r="GN92">
        <v>1</v>
      </c>
      <c r="GO92">
        <v>1</v>
      </c>
      <c r="GP92">
        <v>3</v>
      </c>
      <c r="GQ92" t="s">
        <v>451</v>
      </c>
      <c r="GR92">
        <v>3.12742</v>
      </c>
      <c r="GS92">
        <v>2.73058</v>
      </c>
      <c r="GT92">
        <v>0.177029</v>
      </c>
      <c r="GU92">
        <v>0.181154</v>
      </c>
      <c r="GV92">
        <v>0.102484</v>
      </c>
      <c r="GW92">
        <v>0.101212</v>
      </c>
      <c r="GX92">
        <v>24645.8</v>
      </c>
      <c r="GY92">
        <v>23806.2</v>
      </c>
      <c r="GZ92">
        <v>30491.9</v>
      </c>
      <c r="HA92">
        <v>29330.9</v>
      </c>
      <c r="HB92">
        <v>37777.2</v>
      </c>
      <c r="HC92">
        <v>34684.7</v>
      </c>
      <c r="HD92">
        <v>46647</v>
      </c>
      <c r="HE92">
        <v>43575.7</v>
      </c>
      <c r="HF92">
        <v>1.8167</v>
      </c>
      <c r="HG92">
        <v>1.8647</v>
      </c>
      <c r="HH92">
        <v>0.112019</v>
      </c>
      <c r="HI92">
        <v>0</v>
      </c>
      <c r="HJ92">
        <v>28.1507</v>
      </c>
      <c r="HK92">
        <v>999.9</v>
      </c>
      <c r="HL92">
        <v>53.7</v>
      </c>
      <c r="HM92">
        <v>30.1</v>
      </c>
      <c r="HN92">
        <v>25.409</v>
      </c>
      <c r="HO92">
        <v>63.2644</v>
      </c>
      <c r="HP92">
        <v>16.3662</v>
      </c>
      <c r="HQ92">
        <v>1</v>
      </c>
      <c r="HR92">
        <v>0.180501</v>
      </c>
      <c r="HS92">
        <v>0.0272032</v>
      </c>
      <c r="HT92">
        <v>20.2008</v>
      </c>
      <c r="HU92">
        <v>5.22777</v>
      </c>
      <c r="HV92">
        <v>11.974</v>
      </c>
      <c r="HW92">
        <v>4.96795</v>
      </c>
      <c r="HX92">
        <v>3.28965</v>
      </c>
      <c r="HY92">
        <v>9999</v>
      </c>
      <c r="HZ92">
        <v>9999</v>
      </c>
      <c r="IA92">
        <v>9999</v>
      </c>
      <c r="IB92">
        <v>22.3</v>
      </c>
      <c r="IC92">
        <v>4.97293</v>
      </c>
      <c r="ID92">
        <v>1.87728</v>
      </c>
      <c r="IE92">
        <v>1.87532</v>
      </c>
      <c r="IF92">
        <v>1.87819</v>
      </c>
      <c r="IG92">
        <v>1.87485</v>
      </c>
      <c r="IH92">
        <v>1.87849</v>
      </c>
      <c r="II92">
        <v>1.87561</v>
      </c>
      <c r="IJ92">
        <v>1.87671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1.57</v>
      </c>
      <c r="IY92">
        <v>0.212</v>
      </c>
      <c r="IZ92">
        <v>0.000996156149449386</v>
      </c>
      <c r="JA92">
        <v>0.001508328056841608</v>
      </c>
      <c r="JB92">
        <v>-4.279944224615399E-07</v>
      </c>
      <c r="JC92">
        <v>2.026670128534865E-10</v>
      </c>
      <c r="JD92">
        <v>-0.04486732872085866</v>
      </c>
      <c r="JE92">
        <v>-0.001179386599836408</v>
      </c>
      <c r="JF92">
        <v>0.0006983580007418804</v>
      </c>
      <c r="JG92">
        <v>-5.900263066608664E-06</v>
      </c>
      <c r="JH92">
        <v>1</v>
      </c>
      <c r="JI92">
        <v>2117</v>
      </c>
      <c r="JJ92">
        <v>1</v>
      </c>
      <c r="JK92">
        <v>26</v>
      </c>
      <c r="JL92">
        <v>197321.2</v>
      </c>
      <c r="JM92">
        <v>197321.1</v>
      </c>
      <c r="JN92">
        <v>2.69531</v>
      </c>
      <c r="JO92">
        <v>2.53174</v>
      </c>
      <c r="JP92">
        <v>1.39893</v>
      </c>
      <c r="JQ92">
        <v>2.34985</v>
      </c>
      <c r="JR92">
        <v>1.44897</v>
      </c>
      <c r="JS92">
        <v>2.51831</v>
      </c>
      <c r="JT92">
        <v>37.027</v>
      </c>
      <c r="JU92">
        <v>23.9649</v>
      </c>
      <c r="JV92">
        <v>18</v>
      </c>
      <c r="JW92">
        <v>477.549</v>
      </c>
      <c r="JX92">
        <v>478.16</v>
      </c>
      <c r="JY92">
        <v>27.4322</v>
      </c>
      <c r="JZ92">
        <v>29.5407</v>
      </c>
      <c r="KA92">
        <v>29.9999</v>
      </c>
      <c r="KB92">
        <v>29.2685</v>
      </c>
      <c r="KC92">
        <v>29.3363</v>
      </c>
      <c r="KD92">
        <v>54.0261</v>
      </c>
      <c r="KE92">
        <v>22.2152</v>
      </c>
      <c r="KF92">
        <v>100</v>
      </c>
      <c r="KG92">
        <v>27.4428</v>
      </c>
      <c r="KH92">
        <v>1269.3</v>
      </c>
      <c r="KI92">
        <v>22.0388</v>
      </c>
      <c r="KJ92">
        <v>100.806</v>
      </c>
      <c r="KK92">
        <v>100.239</v>
      </c>
    </row>
    <row r="93" spans="1:297">
      <c r="A93">
        <v>77</v>
      </c>
      <c r="B93">
        <v>1758987855.1</v>
      </c>
      <c r="C93">
        <v>471.5</v>
      </c>
      <c r="D93" t="s">
        <v>597</v>
      </c>
      <c r="E93" t="s">
        <v>598</v>
      </c>
      <c r="F93">
        <v>5</v>
      </c>
      <c r="G93" t="s">
        <v>435</v>
      </c>
      <c r="H93" t="s">
        <v>436</v>
      </c>
      <c r="I93">
        <v>1758987847.314285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1286.68905395143</v>
      </c>
      <c r="AK93">
        <v>1263.698484848485</v>
      </c>
      <c r="AL93">
        <v>3.30006369731162</v>
      </c>
      <c r="AM93">
        <v>65.24509071788491</v>
      </c>
      <c r="AN93">
        <f>(AP93 - AO93 + DY93*1E3/(8.314*(EA93+273.15)) * AR93/DX93 * AQ93) * DX93/(100*DL93) * 1000/(1000 - AP93)</f>
        <v>0</v>
      </c>
      <c r="AO93">
        <v>22.00257063960525</v>
      </c>
      <c r="AP93">
        <v>22.56817454545454</v>
      </c>
      <c r="AQ93">
        <v>-1.399367141646567E-05</v>
      </c>
      <c r="AR93">
        <v>119.8657376750766</v>
      </c>
      <c r="AS93">
        <v>4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2.7</v>
      </c>
      <c r="DM93">
        <v>0.5</v>
      </c>
      <c r="DN93" t="s">
        <v>438</v>
      </c>
      <c r="DO93">
        <v>2</v>
      </c>
      <c r="DP93" t="b">
        <v>1</v>
      </c>
      <c r="DQ93">
        <v>1758987847.314285</v>
      </c>
      <c r="DR93">
        <v>1211.307857142857</v>
      </c>
      <c r="DS93">
        <v>1243.503571428572</v>
      </c>
      <c r="DT93">
        <v>22.57040714285714</v>
      </c>
      <c r="DU93">
        <v>22.00186071428571</v>
      </c>
      <c r="DV93">
        <v>1209.749642857143</v>
      </c>
      <c r="DW93">
        <v>22.35848214285714</v>
      </c>
      <c r="DX93">
        <v>500.0029285714286</v>
      </c>
      <c r="DY93">
        <v>90.56372857142857</v>
      </c>
      <c r="DZ93">
        <v>0.05346653571428572</v>
      </c>
      <c r="EA93">
        <v>29.32515714285714</v>
      </c>
      <c r="EB93">
        <v>29.98911071428571</v>
      </c>
      <c r="EC93">
        <v>999.9000000000002</v>
      </c>
      <c r="ED93">
        <v>0</v>
      </c>
      <c r="EE93">
        <v>0</v>
      </c>
      <c r="EF93">
        <v>9978.701785714287</v>
      </c>
      <c r="EG93">
        <v>0</v>
      </c>
      <c r="EH93">
        <v>11.1431</v>
      </c>
      <c r="EI93">
        <v>-32.19723571428572</v>
      </c>
      <c r="EJ93">
        <v>1239.28</v>
      </c>
      <c r="EK93">
        <v>1271.48</v>
      </c>
      <c r="EL93">
        <v>0.56854175</v>
      </c>
      <c r="EM93">
        <v>1243.503571428572</v>
      </c>
      <c r="EN93">
        <v>22.00186071428571</v>
      </c>
      <c r="EO93">
        <v>2.04406</v>
      </c>
      <c r="EP93">
        <v>1.992571428571428</v>
      </c>
      <c r="EQ93">
        <v>17.789825</v>
      </c>
      <c r="ER93">
        <v>17.38541785714286</v>
      </c>
      <c r="ES93">
        <v>2000.02</v>
      </c>
      <c r="ET93">
        <v>0.9800062500000001</v>
      </c>
      <c r="EU93">
        <v>0.01999357142857143</v>
      </c>
      <c r="EV93">
        <v>0</v>
      </c>
      <c r="EW93">
        <v>293.0376071428572</v>
      </c>
      <c r="EX93">
        <v>5.000560000000001</v>
      </c>
      <c r="EY93">
        <v>6006.130714285713</v>
      </c>
      <c r="EZ93">
        <v>17295.08214285714</v>
      </c>
      <c r="FA93">
        <v>41.81199999999999</v>
      </c>
      <c r="FB93">
        <v>41.93699999999999</v>
      </c>
      <c r="FC93">
        <v>41.53099999999999</v>
      </c>
      <c r="FD93">
        <v>41.09349999999999</v>
      </c>
      <c r="FE93">
        <v>42.48875</v>
      </c>
      <c r="FF93">
        <v>1955.13</v>
      </c>
      <c r="FG93">
        <v>39.89000000000001</v>
      </c>
      <c r="FH93">
        <v>0</v>
      </c>
      <c r="FI93">
        <v>1758987864</v>
      </c>
      <c r="FJ93">
        <v>0</v>
      </c>
      <c r="FK93">
        <v>293.0159230769231</v>
      </c>
      <c r="FL93">
        <v>2.478974347920009</v>
      </c>
      <c r="FM93">
        <v>32.94564099124321</v>
      </c>
      <c r="FN93">
        <v>6006.205384615386</v>
      </c>
      <c r="FO93">
        <v>15</v>
      </c>
      <c r="FP93">
        <v>0</v>
      </c>
      <c r="FQ93" t="s">
        <v>439</v>
      </c>
      <c r="FR93">
        <v>1747148579.5</v>
      </c>
      <c r="FS93">
        <v>1747148584.5</v>
      </c>
      <c r="FT93">
        <v>0</v>
      </c>
      <c r="FU93">
        <v>0.162</v>
      </c>
      <c r="FV93">
        <v>-0.001</v>
      </c>
      <c r="FW93">
        <v>0.139</v>
      </c>
      <c r="FX93">
        <v>0.058</v>
      </c>
      <c r="FY93">
        <v>420</v>
      </c>
      <c r="FZ93">
        <v>16</v>
      </c>
      <c r="GA93">
        <v>0.19</v>
      </c>
      <c r="GB93">
        <v>0.02</v>
      </c>
      <c r="GC93">
        <v>-32.36081707317073</v>
      </c>
      <c r="GD93">
        <v>3.528541463414565</v>
      </c>
      <c r="GE93">
        <v>0.4113380633875667</v>
      </c>
      <c r="GF93">
        <v>0</v>
      </c>
      <c r="GG93">
        <v>292.8425294117647</v>
      </c>
      <c r="GH93">
        <v>2.755049652277378</v>
      </c>
      <c r="GI93">
        <v>0.3237774503733165</v>
      </c>
      <c r="GJ93">
        <v>0</v>
      </c>
      <c r="GK93">
        <v>0.5656026829268294</v>
      </c>
      <c r="GL93">
        <v>0.04330137282230032</v>
      </c>
      <c r="GM93">
        <v>0.005258805087493268</v>
      </c>
      <c r="GN93">
        <v>1</v>
      </c>
      <c r="GO93">
        <v>1</v>
      </c>
      <c r="GP93">
        <v>3</v>
      </c>
      <c r="GQ93" t="s">
        <v>451</v>
      </c>
      <c r="GR93">
        <v>3.12726</v>
      </c>
      <c r="GS93">
        <v>2.73143</v>
      </c>
      <c r="GT93">
        <v>0.178467</v>
      </c>
      <c r="GU93">
        <v>0.182588</v>
      </c>
      <c r="GV93">
        <v>0.102476</v>
      </c>
      <c r="GW93">
        <v>0.10122</v>
      </c>
      <c r="GX93">
        <v>24602.8</v>
      </c>
      <c r="GY93">
        <v>23764.3</v>
      </c>
      <c r="GZ93">
        <v>30492</v>
      </c>
      <c r="HA93">
        <v>29330.7</v>
      </c>
      <c r="HB93">
        <v>37777.8</v>
      </c>
      <c r="HC93">
        <v>34684.5</v>
      </c>
      <c r="HD93">
        <v>46647.2</v>
      </c>
      <c r="HE93">
        <v>43575.8</v>
      </c>
      <c r="HF93">
        <v>1.81615</v>
      </c>
      <c r="HG93">
        <v>1.86505</v>
      </c>
      <c r="HH93">
        <v>0.11367</v>
      </c>
      <c r="HI93">
        <v>0</v>
      </c>
      <c r="HJ93">
        <v>28.1469</v>
      </c>
      <c r="HK93">
        <v>999.9</v>
      </c>
      <c r="HL93">
        <v>53.7</v>
      </c>
      <c r="HM93">
        <v>30.1</v>
      </c>
      <c r="HN93">
        <v>25.4079</v>
      </c>
      <c r="HO93">
        <v>63.3044</v>
      </c>
      <c r="HP93">
        <v>16.3061</v>
      </c>
      <c r="HQ93">
        <v>1</v>
      </c>
      <c r="HR93">
        <v>0.180396</v>
      </c>
      <c r="HS93">
        <v>0.0066939</v>
      </c>
      <c r="HT93">
        <v>20.2008</v>
      </c>
      <c r="HU93">
        <v>5.22762</v>
      </c>
      <c r="HV93">
        <v>11.974</v>
      </c>
      <c r="HW93">
        <v>4.96925</v>
      </c>
      <c r="HX93">
        <v>3.28965</v>
      </c>
      <c r="HY93">
        <v>9999</v>
      </c>
      <c r="HZ93">
        <v>9999</v>
      </c>
      <c r="IA93">
        <v>9999</v>
      </c>
      <c r="IB93">
        <v>22.3</v>
      </c>
      <c r="IC93">
        <v>4.97296</v>
      </c>
      <c r="ID93">
        <v>1.87726</v>
      </c>
      <c r="IE93">
        <v>1.87531</v>
      </c>
      <c r="IF93">
        <v>1.87813</v>
      </c>
      <c r="IG93">
        <v>1.87485</v>
      </c>
      <c r="IH93">
        <v>1.87842</v>
      </c>
      <c r="II93">
        <v>1.87558</v>
      </c>
      <c r="IJ93">
        <v>1.87669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1.59</v>
      </c>
      <c r="IY93">
        <v>0.2119</v>
      </c>
      <c r="IZ93">
        <v>0.000996156149449386</v>
      </c>
      <c r="JA93">
        <v>0.001508328056841608</v>
      </c>
      <c r="JB93">
        <v>-4.279944224615399E-07</v>
      </c>
      <c r="JC93">
        <v>2.026670128534865E-10</v>
      </c>
      <c r="JD93">
        <v>-0.04486732872085866</v>
      </c>
      <c r="JE93">
        <v>-0.001179386599836408</v>
      </c>
      <c r="JF93">
        <v>0.0006983580007418804</v>
      </c>
      <c r="JG93">
        <v>-5.900263066608664E-06</v>
      </c>
      <c r="JH93">
        <v>1</v>
      </c>
      <c r="JI93">
        <v>2117</v>
      </c>
      <c r="JJ93">
        <v>1</v>
      </c>
      <c r="JK93">
        <v>26</v>
      </c>
      <c r="JL93">
        <v>197321.3</v>
      </c>
      <c r="JM93">
        <v>197321.2</v>
      </c>
      <c r="JN93">
        <v>2.72095</v>
      </c>
      <c r="JO93">
        <v>2.52808</v>
      </c>
      <c r="JP93">
        <v>1.39893</v>
      </c>
      <c r="JQ93">
        <v>2.35229</v>
      </c>
      <c r="JR93">
        <v>1.44897</v>
      </c>
      <c r="JS93">
        <v>2.59521</v>
      </c>
      <c r="JT93">
        <v>37.027</v>
      </c>
      <c r="JU93">
        <v>23.9737</v>
      </c>
      <c r="JV93">
        <v>18</v>
      </c>
      <c r="JW93">
        <v>477.227</v>
      </c>
      <c r="JX93">
        <v>478.366</v>
      </c>
      <c r="JY93">
        <v>27.4426</v>
      </c>
      <c r="JZ93">
        <v>29.5375</v>
      </c>
      <c r="KA93">
        <v>29.9998</v>
      </c>
      <c r="KB93">
        <v>29.2654</v>
      </c>
      <c r="KC93">
        <v>29.3331</v>
      </c>
      <c r="KD93">
        <v>54.6253</v>
      </c>
      <c r="KE93">
        <v>22.2152</v>
      </c>
      <c r="KF93">
        <v>100</v>
      </c>
      <c r="KG93">
        <v>27.4511</v>
      </c>
      <c r="KH93">
        <v>1289.33</v>
      </c>
      <c r="KI93">
        <v>22.0466</v>
      </c>
      <c r="KJ93">
        <v>100.807</v>
      </c>
      <c r="KK93">
        <v>100.239</v>
      </c>
    </row>
    <row r="94" spans="1:297">
      <c r="A94">
        <v>78</v>
      </c>
      <c r="B94">
        <v>1758987860.1</v>
      </c>
      <c r="C94">
        <v>476.5</v>
      </c>
      <c r="D94" t="s">
        <v>599</v>
      </c>
      <c r="E94" t="s">
        <v>600</v>
      </c>
      <c r="F94">
        <v>5</v>
      </c>
      <c r="G94" t="s">
        <v>435</v>
      </c>
      <c r="H94" t="s">
        <v>436</v>
      </c>
      <c r="I94">
        <v>1758987852.6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1303.662527907924</v>
      </c>
      <c r="AK94">
        <v>1280.335515151515</v>
      </c>
      <c r="AL94">
        <v>3.327675899250185</v>
      </c>
      <c r="AM94">
        <v>65.24509071788491</v>
      </c>
      <c r="AN94">
        <f>(AP94 - AO94 + DY94*1E3/(8.314*(EA94+273.15)) * AR94/DX94 * AQ94) * DX94/(100*DL94) * 1000/(1000 - AP94)</f>
        <v>0</v>
      </c>
      <c r="AO94">
        <v>22.00452755847676</v>
      </c>
      <c r="AP94">
        <v>22.56306424242425</v>
      </c>
      <c r="AQ94">
        <v>-1.98953718669588E-05</v>
      </c>
      <c r="AR94">
        <v>119.8657376750766</v>
      </c>
      <c r="AS94">
        <v>4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2.7</v>
      </c>
      <c r="DM94">
        <v>0.5</v>
      </c>
      <c r="DN94" t="s">
        <v>438</v>
      </c>
      <c r="DO94">
        <v>2</v>
      </c>
      <c r="DP94" t="b">
        <v>1</v>
      </c>
      <c r="DQ94">
        <v>1758987852.6</v>
      </c>
      <c r="DR94">
        <v>1228.69</v>
      </c>
      <c r="DS94">
        <v>1260.677777777778</v>
      </c>
      <c r="DT94">
        <v>22.56942222222222</v>
      </c>
      <c r="DU94">
        <v>22.00308518518518</v>
      </c>
      <c r="DV94">
        <v>1227.107407407407</v>
      </c>
      <c r="DW94">
        <v>22.35751481481482</v>
      </c>
      <c r="DX94">
        <v>499.958074074074</v>
      </c>
      <c r="DY94">
        <v>90.56313703703705</v>
      </c>
      <c r="DZ94">
        <v>0.05362505925925926</v>
      </c>
      <c r="EA94">
        <v>29.32350740740741</v>
      </c>
      <c r="EB94">
        <v>29.99072962962963</v>
      </c>
      <c r="EC94">
        <v>999.9000000000001</v>
      </c>
      <c r="ED94">
        <v>0</v>
      </c>
      <c r="EE94">
        <v>0</v>
      </c>
      <c r="EF94">
        <v>9981.40962962963</v>
      </c>
      <c r="EG94">
        <v>0</v>
      </c>
      <c r="EH94">
        <v>11.1431</v>
      </c>
      <c r="EI94">
        <v>-31.98935555555556</v>
      </c>
      <c r="EJ94">
        <v>1257.060740740741</v>
      </c>
      <c r="EK94">
        <v>1289.042592592593</v>
      </c>
      <c r="EL94">
        <v>0.5663265185185185</v>
      </c>
      <c r="EM94">
        <v>1260.677777777778</v>
      </c>
      <c r="EN94">
        <v>22.00308518518518</v>
      </c>
      <c r="EO94">
        <v>2.043956296296296</v>
      </c>
      <c r="EP94">
        <v>1.992669259259259</v>
      </c>
      <c r="EQ94">
        <v>17.78903333333333</v>
      </c>
      <c r="ER94">
        <v>17.3862</v>
      </c>
      <c r="ES94">
        <v>1999.991851851852</v>
      </c>
      <c r="ET94">
        <v>0.9800060000000002</v>
      </c>
      <c r="EU94">
        <v>0.01999381851851852</v>
      </c>
      <c r="EV94">
        <v>0</v>
      </c>
      <c r="EW94">
        <v>293.1434814814814</v>
      </c>
      <c r="EX94">
        <v>5.000560000000001</v>
      </c>
      <c r="EY94">
        <v>6008.934074074073</v>
      </c>
      <c r="EZ94">
        <v>17294.84444444444</v>
      </c>
      <c r="FA94">
        <v>41.80281481481481</v>
      </c>
      <c r="FB94">
        <v>41.93699999999999</v>
      </c>
      <c r="FC94">
        <v>41.51837037037038</v>
      </c>
      <c r="FD94">
        <v>41.07833333333333</v>
      </c>
      <c r="FE94">
        <v>42.47433333333333</v>
      </c>
      <c r="FF94">
        <v>1955.101851851852</v>
      </c>
      <c r="FG94">
        <v>39.89000000000001</v>
      </c>
      <c r="FH94">
        <v>0</v>
      </c>
      <c r="FI94">
        <v>1758987868.8</v>
      </c>
      <c r="FJ94">
        <v>0</v>
      </c>
      <c r="FK94">
        <v>293.1461538461539</v>
      </c>
      <c r="FL94">
        <v>0.8504615258965003</v>
      </c>
      <c r="FM94">
        <v>35.00341881078685</v>
      </c>
      <c r="FN94">
        <v>6008.74576923077</v>
      </c>
      <c r="FO94">
        <v>15</v>
      </c>
      <c r="FP94">
        <v>0</v>
      </c>
      <c r="FQ94" t="s">
        <v>439</v>
      </c>
      <c r="FR94">
        <v>1747148579.5</v>
      </c>
      <c r="FS94">
        <v>1747148584.5</v>
      </c>
      <c r="FT94">
        <v>0</v>
      </c>
      <c r="FU94">
        <v>0.162</v>
      </c>
      <c r="FV94">
        <v>-0.001</v>
      </c>
      <c r="FW94">
        <v>0.139</v>
      </c>
      <c r="FX94">
        <v>0.058</v>
      </c>
      <c r="FY94">
        <v>420</v>
      </c>
      <c r="FZ94">
        <v>16</v>
      </c>
      <c r="GA94">
        <v>0.19</v>
      </c>
      <c r="GB94">
        <v>0.02</v>
      </c>
      <c r="GC94">
        <v>-32.17359268292683</v>
      </c>
      <c r="GD94">
        <v>2.775319860627148</v>
      </c>
      <c r="GE94">
        <v>0.3925806459888171</v>
      </c>
      <c r="GF94">
        <v>0</v>
      </c>
      <c r="GG94">
        <v>293.0558235294118</v>
      </c>
      <c r="GH94">
        <v>1.657356755053601</v>
      </c>
      <c r="GI94">
        <v>0.2525028212525241</v>
      </c>
      <c r="GJ94">
        <v>0</v>
      </c>
      <c r="GK94">
        <v>0.5668635609756097</v>
      </c>
      <c r="GL94">
        <v>-0.02160543554006938</v>
      </c>
      <c r="GM94">
        <v>0.003408874401515312</v>
      </c>
      <c r="GN94">
        <v>1</v>
      </c>
      <c r="GO94">
        <v>1</v>
      </c>
      <c r="GP94">
        <v>3</v>
      </c>
      <c r="GQ94" t="s">
        <v>451</v>
      </c>
      <c r="GR94">
        <v>3.12702</v>
      </c>
      <c r="GS94">
        <v>2.73203</v>
      </c>
      <c r="GT94">
        <v>0.179911</v>
      </c>
      <c r="GU94">
        <v>0.184068</v>
      </c>
      <c r="GV94">
        <v>0.102458</v>
      </c>
      <c r="GW94">
        <v>0.101226</v>
      </c>
      <c r="GX94">
        <v>24559.5</v>
      </c>
      <c r="GY94">
        <v>23721.3</v>
      </c>
      <c r="GZ94">
        <v>30492</v>
      </c>
      <c r="HA94">
        <v>29330.8</v>
      </c>
      <c r="HB94">
        <v>37778.6</v>
      </c>
      <c r="HC94">
        <v>34684.6</v>
      </c>
      <c r="HD94">
        <v>46647.1</v>
      </c>
      <c r="HE94">
        <v>43576</v>
      </c>
      <c r="HF94">
        <v>1.81618</v>
      </c>
      <c r="HG94">
        <v>1.86513</v>
      </c>
      <c r="HH94">
        <v>0.113606</v>
      </c>
      <c r="HI94">
        <v>0</v>
      </c>
      <c r="HJ94">
        <v>28.1437</v>
      </c>
      <c r="HK94">
        <v>999.9</v>
      </c>
      <c r="HL94">
        <v>53.7</v>
      </c>
      <c r="HM94">
        <v>30.1</v>
      </c>
      <c r="HN94">
        <v>25.4097</v>
      </c>
      <c r="HO94">
        <v>63.4044</v>
      </c>
      <c r="HP94">
        <v>16.5184</v>
      </c>
      <c r="HQ94">
        <v>1</v>
      </c>
      <c r="HR94">
        <v>0.179804</v>
      </c>
      <c r="HS94">
        <v>0.0410948</v>
      </c>
      <c r="HT94">
        <v>20.2009</v>
      </c>
      <c r="HU94">
        <v>5.22762</v>
      </c>
      <c r="HV94">
        <v>11.974</v>
      </c>
      <c r="HW94">
        <v>4.96945</v>
      </c>
      <c r="HX94">
        <v>3.28958</v>
      </c>
      <c r="HY94">
        <v>9999</v>
      </c>
      <c r="HZ94">
        <v>9999</v>
      </c>
      <c r="IA94">
        <v>9999</v>
      </c>
      <c r="IB94">
        <v>22.3</v>
      </c>
      <c r="IC94">
        <v>4.97295</v>
      </c>
      <c r="ID94">
        <v>1.87727</v>
      </c>
      <c r="IE94">
        <v>1.87531</v>
      </c>
      <c r="IF94">
        <v>1.87815</v>
      </c>
      <c r="IG94">
        <v>1.87484</v>
      </c>
      <c r="IH94">
        <v>1.87845</v>
      </c>
      <c r="II94">
        <v>1.87558</v>
      </c>
      <c r="IJ94">
        <v>1.87669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1.62</v>
      </c>
      <c r="IY94">
        <v>0.2117</v>
      </c>
      <c r="IZ94">
        <v>0.000996156149449386</v>
      </c>
      <c r="JA94">
        <v>0.001508328056841608</v>
      </c>
      <c r="JB94">
        <v>-4.279944224615399E-07</v>
      </c>
      <c r="JC94">
        <v>2.026670128534865E-10</v>
      </c>
      <c r="JD94">
        <v>-0.04486732872085866</v>
      </c>
      <c r="JE94">
        <v>-0.001179386599836408</v>
      </c>
      <c r="JF94">
        <v>0.0006983580007418804</v>
      </c>
      <c r="JG94">
        <v>-5.900263066608664E-06</v>
      </c>
      <c r="JH94">
        <v>1</v>
      </c>
      <c r="JI94">
        <v>2117</v>
      </c>
      <c r="JJ94">
        <v>1</v>
      </c>
      <c r="JK94">
        <v>26</v>
      </c>
      <c r="JL94">
        <v>197321.3</v>
      </c>
      <c r="JM94">
        <v>197321.3</v>
      </c>
      <c r="JN94">
        <v>2.75146</v>
      </c>
      <c r="JO94">
        <v>2.52319</v>
      </c>
      <c r="JP94">
        <v>1.39893</v>
      </c>
      <c r="JQ94">
        <v>2.35229</v>
      </c>
      <c r="JR94">
        <v>1.44897</v>
      </c>
      <c r="JS94">
        <v>2.61475</v>
      </c>
      <c r="JT94">
        <v>37.0509</v>
      </c>
      <c r="JU94">
        <v>23.9737</v>
      </c>
      <c r="JV94">
        <v>18</v>
      </c>
      <c r="JW94">
        <v>477.225</v>
      </c>
      <c r="JX94">
        <v>478.396</v>
      </c>
      <c r="JY94">
        <v>27.4517</v>
      </c>
      <c r="JZ94">
        <v>29.5344</v>
      </c>
      <c r="KA94">
        <v>29.9998</v>
      </c>
      <c r="KB94">
        <v>29.2628</v>
      </c>
      <c r="KC94">
        <v>29.3306</v>
      </c>
      <c r="KD94">
        <v>55.143</v>
      </c>
      <c r="KE94">
        <v>22.2152</v>
      </c>
      <c r="KF94">
        <v>100</v>
      </c>
      <c r="KG94">
        <v>27.427</v>
      </c>
      <c r="KH94">
        <v>1302.69</v>
      </c>
      <c r="KI94">
        <v>22.062</v>
      </c>
      <c r="KJ94">
        <v>100.807</v>
      </c>
      <c r="KK94">
        <v>100.239</v>
      </c>
    </row>
    <row r="95" spans="1:297">
      <c r="A95">
        <v>79</v>
      </c>
      <c r="B95">
        <v>1758987865.1</v>
      </c>
      <c r="C95">
        <v>481.5</v>
      </c>
      <c r="D95" t="s">
        <v>601</v>
      </c>
      <c r="E95" t="s">
        <v>602</v>
      </c>
      <c r="F95">
        <v>5</v>
      </c>
      <c r="G95" t="s">
        <v>435</v>
      </c>
      <c r="H95" t="s">
        <v>436</v>
      </c>
      <c r="I95">
        <v>1758987857.314285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1320.723614913896</v>
      </c>
      <c r="AK95">
        <v>1297.229696969696</v>
      </c>
      <c r="AL95">
        <v>3.376617124313056</v>
      </c>
      <c r="AM95">
        <v>65.24509071788491</v>
      </c>
      <c r="AN95">
        <f>(AP95 - AO95 + DY95*1E3/(8.314*(EA95+273.15)) * AR95/DX95 * AQ95) * DX95/(100*DL95) * 1000/(1000 - AP95)</f>
        <v>0</v>
      </c>
      <c r="AO95">
        <v>22.00519407022813</v>
      </c>
      <c r="AP95">
        <v>22.55752424242424</v>
      </c>
      <c r="AQ95">
        <v>-1.65285455339299E-05</v>
      </c>
      <c r="AR95">
        <v>119.8657376750766</v>
      </c>
      <c r="AS95">
        <v>4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2.7</v>
      </c>
      <c r="DM95">
        <v>0.5</v>
      </c>
      <c r="DN95" t="s">
        <v>438</v>
      </c>
      <c r="DO95">
        <v>2</v>
      </c>
      <c r="DP95" t="b">
        <v>1</v>
      </c>
      <c r="DQ95">
        <v>1758987857.314285</v>
      </c>
      <c r="DR95">
        <v>1244.076071428572</v>
      </c>
      <c r="DS95">
        <v>1276.0775</v>
      </c>
      <c r="DT95">
        <v>22.56552142857143</v>
      </c>
      <c r="DU95">
        <v>22.00379642857143</v>
      </c>
      <c r="DV95">
        <v>1242.472142857143</v>
      </c>
      <c r="DW95">
        <v>22.35368571428572</v>
      </c>
      <c r="DX95">
        <v>499.9529285714286</v>
      </c>
      <c r="DY95">
        <v>90.56285</v>
      </c>
      <c r="DZ95">
        <v>0.05383589642857143</v>
      </c>
      <c r="EA95">
        <v>29.32195357142857</v>
      </c>
      <c r="EB95">
        <v>29.99339642857142</v>
      </c>
      <c r="EC95">
        <v>999.9000000000002</v>
      </c>
      <c r="ED95">
        <v>0</v>
      </c>
      <c r="EE95">
        <v>0</v>
      </c>
      <c r="EF95">
        <v>9983.790714285715</v>
      </c>
      <c r="EG95">
        <v>0</v>
      </c>
      <c r="EH95">
        <v>11.1431</v>
      </c>
      <c r="EI95">
        <v>-32.00228214285714</v>
      </c>
      <c r="EJ95">
        <v>1272.7975</v>
      </c>
      <c r="EK95">
        <v>1304.788928571428</v>
      </c>
      <c r="EL95">
        <v>0.5617101071428571</v>
      </c>
      <c r="EM95">
        <v>1276.0775</v>
      </c>
      <c r="EN95">
        <v>22.00379642857143</v>
      </c>
      <c r="EO95">
        <v>2.043596071428571</v>
      </c>
      <c r="EP95">
        <v>1.992727142857143</v>
      </c>
      <c r="EQ95">
        <v>17.78623571428572</v>
      </c>
      <c r="ER95">
        <v>17.38666071428571</v>
      </c>
      <c r="ES95">
        <v>1999.976071428571</v>
      </c>
      <c r="ET95">
        <v>0.9800058214285714</v>
      </c>
      <c r="EU95">
        <v>0.01999399642857142</v>
      </c>
      <c r="EV95">
        <v>0</v>
      </c>
      <c r="EW95">
        <v>293.2510714285715</v>
      </c>
      <c r="EX95">
        <v>5.000560000000001</v>
      </c>
      <c r="EY95">
        <v>6012.219642857142</v>
      </c>
      <c r="EZ95">
        <v>17294.70357142857</v>
      </c>
      <c r="FA95">
        <v>41.80092857142856</v>
      </c>
      <c r="FB95">
        <v>41.93699999999999</v>
      </c>
      <c r="FC95">
        <v>41.50885714285715</v>
      </c>
      <c r="FD95">
        <v>41.06874999999999</v>
      </c>
      <c r="FE95">
        <v>42.45949999999998</v>
      </c>
      <c r="FF95">
        <v>1955.086071428572</v>
      </c>
      <c r="FG95">
        <v>39.89000000000001</v>
      </c>
      <c r="FH95">
        <v>0</v>
      </c>
      <c r="FI95">
        <v>1758987874.2</v>
      </c>
      <c r="FJ95">
        <v>0</v>
      </c>
      <c r="FK95">
        <v>293.2688</v>
      </c>
      <c r="FL95">
        <v>1.723153840699832</v>
      </c>
      <c r="FM95">
        <v>42.83461535343777</v>
      </c>
      <c r="FN95">
        <v>6012.7288</v>
      </c>
      <c r="FO95">
        <v>15</v>
      </c>
      <c r="FP95">
        <v>0</v>
      </c>
      <c r="FQ95" t="s">
        <v>439</v>
      </c>
      <c r="FR95">
        <v>1747148579.5</v>
      </c>
      <c r="FS95">
        <v>1747148584.5</v>
      </c>
      <c r="FT95">
        <v>0</v>
      </c>
      <c r="FU95">
        <v>0.162</v>
      </c>
      <c r="FV95">
        <v>-0.001</v>
      </c>
      <c r="FW95">
        <v>0.139</v>
      </c>
      <c r="FX95">
        <v>0.058</v>
      </c>
      <c r="FY95">
        <v>420</v>
      </c>
      <c r="FZ95">
        <v>16</v>
      </c>
      <c r="GA95">
        <v>0.19</v>
      </c>
      <c r="GB95">
        <v>0.02</v>
      </c>
      <c r="GC95">
        <v>-32.081475</v>
      </c>
      <c r="GD95">
        <v>0.01068968105064857</v>
      </c>
      <c r="GE95">
        <v>0.3118761795568881</v>
      </c>
      <c r="GF95">
        <v>1</v>
      </c>
      <c r="GG95">
        <v>293.1804705882354</v>
      </c>
      <c r="GH95">
        <v>1.084766991465571</v>
      </c>
      <c r="GI95">
        <v>0.2064594014063426</v>
      </c>
      <c r="GJ95">
        <v>0</v>
      </c>
      <c r="GK95">
        <v>0.5641375</v>
      </c>
      <c r="GL95">
        <v>-0.05683657035647348</v>
      </c>
      <c r="GM95">
        <v>0.005722662553392439</v>
      </c>
      <c r="GN95">
        <v>1</v>
      </c>
      <c r="GO95">
        <v>2</v>
      </c>
      <c r="GP95">
        <v>3</v>
      </c>
      <c r="GQ95" t="s">
        <v>446</v>
      </c>
      <c r="GR95">
        <v>3.12717</v>
      </c>
      <c r="GS95">
        <v>2.73215</v>
      </c>
      <c r="GT95">
        <v>0.181357</v>
      </c>
      <c r="GU95">
        <v>0.185512</v>
      </c>
      <c r="GV95">
        <v>0.102439</v>
      </c>
      <c r="GW95">
        <v>0.101224</v>
      </c>
      <c r="GX95">
        <v>24516.3</v>
      </c>
      <c r="GY95">
        <v>23679.3</v>
      </c>
      <c r="GZ95">
        <v>30492.1</v>
      </c>
      <c r="HA95">
        <v>29330.9</v>
      </c>
      <c r="HB95">
        <v>37779.8</v>
      </c>
      <c r="HC95">
        <v>34685</v>
      </c>
      <c r="HD95">
        <v>46647.4</v>
      </c>
      <c r="HE95">
        <v>43576.2</v>
      </c>
      <c r="HF95">
        <v>1.8164</v>
      </c>
      <c r="HG95">
        <v>1.86502</v>
      </c>
      <c r="HH95">
        <v>0.114214</v>
      </c>
      <c r="HI95">
        <v>0</v>
      </c>
      <c r="HJ95">
        <v>28.1403</v>
      </c>
      <c r="HK95">
        <v>999.9</v>
      </c>
      <c r="HL95">
        <v>53.7</v>
      </c>
      <c r="HM95">
        <v>30.1</v>
      </c>
      <c r="HN95">
        <v>25.4078</v>
      </c>
      <c r="HO95">
        <v>63.1744</v>
      </c>
      <c r="HP95">
        <v>16.6907</v>
      </c>
      <c r="HQ95">
        <v>1</v>
      </c>
      <c r="HR95">
        <v>0.179929</v>
      </c>
      <c r="HS95">
        <v>0.09288399999999999</v>
      </c>
      <c r="HT95">
        <v>20.2009</v>
      </c>
      <c r="HU95">
        <v>5.22792</v>
      </c>
      <c r="HV95">
        <v>11.974</v>
      </c>
      <c r="HW95">
        <v>4.9697</v>
      </c>
      <c r="HX95">
        <v>3.28968</v>
      </c>
      <c r="HY95">
        <v>9999</v>
      </c>
      <c r="HZ95">
        <v>9999</v>
      </c>
      <c r="IA95">
        <v>9999</v>
      </c>
      <c r="IB95">
        <v>22.3</v>
      </c>
      <c r="IC95">
        <v>4.97295</v>
      </c>
      <c r="ID95">
        <v>1.87727</v>
      </c>
      <c r="IE95">
        <v>1.87531</v>
      </c>
      <c r="IF95">
        <v>1.87813</v>
      </c>
      <c r="IG95">
        <v>1.87485</v>
      </c>
      <c r="IH95">
        <v>1.87845</v>
      </c>
      <c r="II95">
        <v>1.87557</v>
      </c>
      <c r="IJ95">
        <v>1.87668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1.64</v>
      </c>
      <c r="IY95">
        <v>0.2117</v>
      </c>
      <c r="IZ95">
        <v>0.000996156149449386</v>
      </c>
      <c r="JA95">
        <v>0.001508328056841608</v>
      </c>
      <c r="JB95">
        <v>-4.279944224615399E-07</v>
      </c>
      <c r="JC95">
        <v>2.026670128534865E-10</v>
      </c>
      <c r="JD95">
        <v>-0.04486732872085866</v>
      </c>
      <c r="JE95">
        <v>-0.001179386599836408</v>
      </c>
      <c r="JF95">
        <v>0.0006983580007418804</v>
      </c>
      <c r="JG95">
        <v>-5.900263066608664E-06</v>
      </c>
      <c r="JH95">
        <v>1</v>
      </c>
      <c r="JI95">
        <v>2117</v>
      </c>
      <c r="JJ95">
        <v>1</v>
      </c>
      <c r="JK95">
        <v>26</v>
      </c>
      <c r="JL95">
        <v>197321.4</v>
      </c>
      <c r="JM95">
        <v>197321.3</v>
      </c>
      <c r="JN95">
        <v>2.7771</v>
      </c>
      <c r="JO95">
        <v>2.52319</v>
      </c>
      <c r="JP95">
        <v>1.39893</v>
      </c>
      <c r="JQ95">
        <v>2.35229</v>
      </c>
      <c r="JR95">
        <v>1.44897</v>
      </c>
      <c r="JS95">
        <v>2.52686</v>
      </c>
      <c r="JT95">
        <v>37.0509</v>
      </c>
      <c r="JU95">
        <v>23.9649</v>
      </c>
      <c r="JV95">
        <v>18</v>
      </c>
      <c r="JW95">
        <v>477.328</v>
      </c>
      <c r="JX95">
        <v>478.304</v>
      </c>
      <c r="JY95">
        <v>27.4339</v>
      </c>
      <c r="JZ95">
        <v>29.5312</v>
      </c>
      <c r="KA95">
        <v>30</v>
      </c>
      <c r="KB95">
        <v>29.2597</v>
      </c>
      <c r="KC95">
        <v>29.3275</v>
      </c>
      <c r="KD95">
        <v>55.7463</v>
      </c>
      <c r="KE95">
        <v>22.2152</v>
      </c>
      <c r="KF95">
        <v>100</v>
      </c>
      <c r="KG95">
        <v>27.4327</v>
      </c>
      <c r="KH95">
        <v>1322.73</v>
      </c>
      <c r="KI95">
        <v>22.0774</v>
      </c>
      <c r="KJ95">
        <v>100.807</v>
      </c>
      <c r="KK95">
        <v>100.24</v>
      </c>
    </row>
    <row r="96" spans="1:297">
      <c r="A96">
        <v>80</v>
      </c>
      <c r="B96">
        <v>1758987870.1</v>
      </c>
      <c r="C96">
        <v>486.5</v>
      </c>
      <c r="D96" t="s">
        <v>603</v>
      </c>
      <c r="E96" t="s">
        <v>604</v>
      </c>
      <c r="F96">
        <v>5</v>
      </c>
      <c r="G96" t="s">
        <v>435</v>
      </c>
      <c r="H96" t="s">
        <v>436</v>
      </c>
      <c r="I96">
        <v>1758987862.6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1337.89609264507</v>
      </c>
      <c r="AK96">
        <v>1314.235212121211</v>
      </c>
      <c r="AL96">
        <v>3.395991459233586</v>
      </c>
      <c r="AM96">
        <v>65.24509071788491</v>
      </c>
      <c r="AN96">
        <f>(AP96 - AO96 + DY96*1E3/(8.314*(EA96+273.15)) * AR96/DX96 * AQ96) * DX96/(100*DL96) * 1000/(1000 - AP96)</f>
        <v>0</v>
      </c>
      <c r="AO96">
        <v>22.00418851683546</v>
      </c>
      <c r="AP96">
        <v>22.55103575757576</v>
      </c>
      <c r="AQ96">
        <v>-1.687748854541632E-05</v>
      </c>
      <c r="AR96">
        <v>119.8657376750766</v>
      </c>
      <c r="AS96">
        <v>4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2.7</v>
      </c>
      <c r="DM96">
        <v>0.5</v>
      </c>
      <c r="DN96" t="s">
        <v>438</v>
      </c>
      <c r="DO96">
        <v>2</v>
      </c>
      <c r="DP96" t="b">
        <v>1</v>
      </c>
      <c r="DQ96">
        <v>1758987862.6</v>
      </c>
      <c r="DR96">
        <v>1261.423333333333</v>
      </c>
      <c r="DS96">
        <v>1293.694444444444</v>
      </c>
      <c r="DT96">
        <v>22.55984444444445</v>
      </c>
      <c r="DU96">
        <v>22.00462962962963</v>
      </c>
      <c r="DV96">
        <v>1259.795555555556</v>
      </c>
      <c r="DW96">
        <v>22.34813333333334</v>
      </c>
      <c r="DX96">
        <v>499.924962962963</v>
      </c>
      <c r="DY96">
        <v>90.56195185185186</v>
      </c>
      <c r="DZ96">
        <v>0.05426160370370371</v>
      </c>
      <c r="EA96">
        <v>29.32167037037037</v>
      </c>
      <c r="EB96">
        <v>29.99568518518518</v>
      </c>
      <c r="EC96">
        <v>999.9000000000001</v>
      </c>
      <c r="ED96">
        <v>0</v>
      </c>
      <c r="EE96">
        <v>0</v>
      </c>
      <c r="EF96">
        <v>9990.528518518518</v>
      </c>
      <c r="EG96">
        <v>0</v>
      </c>
      <c r="EH96">
        <v>11.1431</v>
      </c>
      <c r="EI96">
        <v>-32.27185555555555</v>
      </c>
      <c r="EJ96">
        <v>1290.536666666667</v>
      </c>
      <c r="EK96">
        <v>1322.803333333334</v>
      </c>
      <c r="EL96">
        <v>0.5552009629629628</v>
      </c>
      <c r="EM96">
        <v>1293.694444444444</v>
      </c>
      <c r="EN96">
        <v>22.00462962962963</v>
      </c>
      <c r="EO96">
        <v>2.043061851851852</v>
      </c>
      <c r="EP96">
        <v>1.992782962962963</v>
      </c>
      <c r="EQ96">
        <v>17.78208888888889</v>
      </c>
      <c r="ER96">
        <v>17.38711111111111</v>
      </c>
      <c r="ES96">
        <v>1999.938518518519</v>
      </c>
      <c r="ET96">
        <v>0.9800054444444444</v>
      </c>
      <c r="EU96">
        <v>0.01999437777777778</v>
      </c>
      <c r="EV96">
        <v>0</v>
      </c>
      <c r="EW96">
        <v>293.3856666666666</v>
      </c>
      <c r="EX96">
        <v>5.000560000000001</v>
      </c>
      <c r="EY96">
        <v>6015.554444444443</v>
      </c>
      <c r="EZ96">
        <v>17294.37037037037</v>
      </c>
      <c r="FA96">
        <v>41.79362962962963</v>
      </c>
      <c r="FB96">
        <v>41.93699999999999</v>
      </c>
      <c r="FC96">
        <v>41.5</v>
      </c>
      <c r="FD96">
        <v>41.06433333333333</v>
      </c>
      <c r="FE96">
        <v>42.44866666666666</v>
      </c>
      <c r="FF96">
        <v>1955.048518518519</v>
      </c>
      <c r="FG96">
        <v>39.89000000000001</v>
      </c>
      <c r="FH96">
        <v>0</v>
      </c>
      <c r="FI96">
        <v>1758987879</v>
      </c>
      <c r="FJ96">
        <v>0</v>
      </c>
      <c r="FK96">
        <v>293.3934</v>
      </c>
      <c r="FL96">
        <v>2.112230753921367</v>
      </c>
      <c r="FM96">
        <v>43.55538452709235</v>
      </c>
      <c r="FN96">
        <v>6015.8328</v>
      </c>
      <c r="FO96">
        <v>15</v>
      </c>
      <c r="FP96">
        <v>0</v>
      </c>
      <c r="FQ96" t="s">
        <v>439</v>
      </c>
      <c r="FR96">
        <v>1747148579.5</v>
      </c>
      <c r="FS96">
        <v>1747148584.5</v>
      </c>
      <c r="FT96">
        <v>0</v>
      </c>
      <c r="FU96">
        <v>0.162</v>
      </c>
      <c r="FV96">
        <v>-0.001</v>
      </c>
      <c r="FW96">
        <v>0.139</v>
      </c>
      <c r="FX96">
        <v>0.058</v>
      </c>
      <c r="FY96">
        <v>420</v>
      </c>
      <c r="FZ96">
        <v>16</v>
      </c>
      <c r="GA96">
        <v>0.19</v>
      </c>
      <c r="GB96">
        <v>0.02</v>
      </c>
      <c r="GC96">
        <v>-32.10012500000001</v>
      </c>
      <c r="GD96">
        <v>-2.959985741088056</v>
      </c>
      <c r="GE96">
        <v>0.3005130203086049</v>
      </c>
      <c r="GF96">
        <v>0</v>
      </c>
      <c r="GG96">
        <v>293.3191764705882</v>
      </c>
      <c r="GH96">
        <v>1.612100834763067</v>
      </c>
      <c r="GI96">
        <v>0.2405916079153767</v>
      </c>
      <c r="GJ96">
        <v>0</v>
      </c>
      <c r="GK96">
        <v>0.5592592749999999</v>
      </c>
      <c r="GL96">
        <v>-0.07396666041275925</v>
      </c>
      <c r="GM96">
        <v>0.007132583648256434</v>
      </c>
      <c r="GN96">
        <v>1</v>
      </c>
      <c r="GO96">
        <v>1</v>
      </c>
      <c r="GP96">
        <v>3</v>
      </c>
      <c r="GQ96" t="s">
        <v>451</v>
      </c>
      <c r="GR96">
        <v>3.12729</v>
      </c>
      <c r="GS96">
        <v>2.73217</v>
      </c>
      <c r="GT96">
        <v>0.182803</v>
      </c>
      <c r="GU96">
        <v>0.186957</v>
      </c>
      <c r="GV96">
        <v>0.102416</v>
      </c>
      <c r="GW96">
        <v>0.101221</v>
      </c>
      <c r="GX96">
        <v>24473</v>
      </c>
      <c r="GY96">
        <v>23637.5</v>
      </c>
      <c r="GZ96">
        <v>30492.1</v>
      </c>
      <c r="HA96">
        <v>29331.1</v>
      </c>
      <c r="HB96">
        <v>37780.8</v>
      </c>
      <c r="HC96">
        <v>34685.3</v>
      </c>
      <c r="HD96">
        <v>46647.3</v>
      </c>
      <c r="HE96">
        <v>43576.4</v>
      </c>
      <c r="HF96">
        <v>1.81665</v>
      </c>
      <c r="HG96">
        <v>1.8652</v>
      </c>
      <c r="HH96">
        <v>0.113625</v>
      </c>
      <c r="HI96">
        <v>0</v>
      </c>
      <c r="HJ96">
        <v>28.1389</v>
      </c>
      <c r="HK96">
        <v>999.9</v>
      </c>
      <c r="HL96">
        <v>53.7</v>
      </c>
      <c r="HM96">
        <v>30.1</v>
      </c>
      <c r="HN96">
        <v>25.4121</v>
      </c>
      <c r="HO96">
        <v>63.2144</v>
      </c>
      <c r="HP96">
        <v>16.5024</v>
      </c>
      <c r="HQ96">
        <v>1</v>
      </c>
      <c r="HR96">
        <v>0.179748</v>
      </c>
      <c r="HS96">
        <v>0.0567239</v>
      </c>
      <c r="HT96">
        <v>20.2007</v>
      </c>
      <c r="HU96">
        <v>5.22747</v>
      </c>
      <c r="HV96">
        <v>11.974</v>
      </c>
      <c r="HW96">
        <v>4.9697</v>
      </c>
      <c r="HX96">
        <v>3.2896</v>
      </c>
      <c r="HY96">
        <v>9999</v>
      </c>
      <c r="HZ96">
        <v>9999</v>
      </c>
      <c r="IA96">
        <v>9999</v>
      </c>
      <c r="IB96">
        <v>22.3</v>
      </c>
      <c r="IC96">
        <v>4.97297</v>
      </c>
      <c r="ID96">
        <v>1.87727</v>
      </c>
      <c r="IE96">
        <v>1.87531</v>
      </c>
      <c r="IF96">
        <v>1.87815</v>
      </c>
      <c r="IG96">
        <v>1.87485</v>
      </c>
      <c r="IH96">
        <v>1.87846</v>
      </c>
      <c r="II96">
        <v>1.87561</v>
      </c>
      <c r="IJ96">
        <v>1.87668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1.66</v>
      </c>
      <c r="IY96">
        <v>0.2115</v>
      </c>
      <c r="IZ96">
        <v>0.000996156149449386</v>
      </c>
      <c r="JA96">
        <v>0.001508328056841608</v>
      </c>
      <c r="JB96">
        <v>-4.279944224615399E-07</v>
      </c>
      <c r="JC96">
        <v>2.026670128534865E-10</v>
      </c>
      <c r="JD96">
        <v>-0.04486732872085866</v>
      </c>
      <c r="JE96">
        <v>-0.001179386599836408</v>
      </c>
      <c r="JF96">
        <v>0.0006983580007418804</v>
      </c>
      <c r="JG96">
        <v>-5.900263066608664E-06</v>
      </c>
      <c r="JH96">
        <v>1</v>
      </c>
      <c r="JI96">
        <v>2117</v>
      </c>
      <c r="JJ96">
        <v>1</v>
      </c>
      <c r="JK96">
        <v>26</v>
      </c>
      <c r="JL96">
        <v>197321.5</v>
      </c>
      <c r="JM96">
        <v>197321.4</v>
      </c>
      <c r="JN96">
        <v>2.8064</v>
      </c>
      <c r="JO96">
        <v>2.51953</v>
      </c>
      <c r="JP96">
        <v>1.39893</v>
      </c>
      <c r="JQ96">
        <v>2.35229</v>
      </c>
      <c r="JR96">
        <v>1.44897</v>
      </c>
      <c r="JS96">
        <v>2.50488</v>
      </c>
      <c r="JT96">
        <v>37.0509</v>
      </c>
      <c r="JU96">
        <v>23.9649</v>
      </c>
      <c r="JV96">
        <v>18</v>
      </c>
      <c r="JW96">
        <v>477.445</v>
      </c>
      <c r="JX96">
        <v>478.396</v>
      </c>
      <c r="JY96">
        <v>27.431</v>
      </c>
      <c r="JZ96">
        <v>29.528</v>
      </c>
      <c r="KA96">
        <v>29.9998</v>
      </c>
      <c r="KB96">
        <v>29.2565</v>
      </c>
      <c r="KC96">
        <v>29.3243</v>
      </c>
      <c r="KD96">
        <v>56.2675</v>
      </c>
      <c r="KE96">
        <v>21.9374</v>
      </c>
      <c r="KF96">
        <v>100</v>
      </c>
      <c r="KG96">
        <v>27.4339</v>
      </c>
      <c r="KH96">
        <v>1336.08</v>
      </c>
      <c r="KI96">
        <v>22.0973</v>
      </c>
      <c r="KJ96">
        <v>100.807</v>
      </c>
      <c r="KK96">
        <v>100.241</v>
      </c>
    </row>
    <row r="97" spans="1:297">
      <c r="A97">
        <v>81</v>
      </c>
      <c r="B97">
        <v>1758987875.1</v>
      </c>
      <c r="C97">
        <v>491.5</v>
      </c>
      <c r="D97" t="s">
        <v>605</v>
      </c>
      <c r="E97" t="s">
        <v>606</v>
      </c>
      <c r="F97">
        <v>5</v>
      </c>
      <c r="G97" t="s">
        <v>435</v>
      </c>
      <c r="H97" t="s">
        <v>436</v>
      </c>
      <c r="I97">
        <v>1758987867.314285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1354.897746094879</v>
      </c>
      <c r="AK97">
        <v>1331.300666666666</v>
      </c>
      <c r="AL97">
        <v>3.425566890142491</v>
      </c>
      <c r="AM97">
        <v>65.24509071788491</v>
      </c>
      <c r="AN97">
        <f>(AP97 - AO97 + DY97*1E3/(8.314*(EA97+273.15)) * AR97/DX97 * AQ97) * DX97/(100*DL97) * 1000/(1000 - AP97)</f>
        <v>0</v>
      </c>
      <c r="AO97">
        <v>22.02431481897594</v>
      </c>
      <c r="AP97">
        <v>22.54637696969696</v>
      </c>
      <c r="AQ97">
        <v>-5.284356076766116E-06</v>
      </c>
      <c r="AR97">
        <v>119.8657376750766</v>
      </c>
      <c r="AS97">
        <v>4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2.7</v>
      </c>
      <c r="DM97">
        <v>0.5</v>
      </c>
      <c r="DN97" t="s">
        <v>438</v>
      </c>
      <c r="DO97">
        <v>2</v>
      </c>
      <c r="DP97" t="b">
        <v>1</v>
      </c>
      <c r="DQ97">
        <v>1758987867.314285</v>
      </c>
      <c r="DR97">
        <v>1277.028571428571</v>
      </c>
      <c r="DS97">
        <v>1309.434642857143</v>
      </c>
      <c r="DT97">
        <v>22.55402857142857</v>
      </c>
      <c r="DU97">
        <v>22.00852857142857</v>
      </c>
      <c r="DV97">
        <v>1275.378928571428</v>
      </c>
      <c r="DW97">
        <v>22.34243928571428</v>
      </c>
      <c r="DX97">
        <v>499.9814999999999</v>
      </c>
      <c r="DY97">
        <v>90.55958928571428</v>
      </c>
      <c r="DZ97">
        <v>0.05429277857142856</v>
      </c>
      <c r="EA97">
        <v>29.32208214285714</v>
      </c>
      <c r="EB97">
        <v>29.99382857142857</v>
      </c>
      <c r="EC97">
        <v>999.9000000000002</v>
      </c>
      <c r="ED97">
        <v>0</v>
      </c>
      <c r="EE97">
        <v>0</v>
      </c>
      <c r="EF97">
        <v>10004.59357142857</v>
      </c>
      <c r="EG97">
        <v>0</v>
      </c>
      <c r="EH97">
        <v>11.1431</v>
      </c>
      <c r="EI97">
        <v>-32.40666428571429</v>
      </c>
      <c r="EJ97">
        <v>1306.494642857143</v>
      </c>
      <c r="EK97">
        <v>1338.903214285714</v>
      </c>
      <c r="EL97">
        <v>0.5454923928571428</v>
      </c>
      <c r="EM97">
        <v>1309.434642857143</v>
      </c>
      <c r="EN97">
        <v>22.00852857142857</v>
      </c>
      <c r="EO97">
        <v>2.0424825</v>
      </c>
      <c r="EP97">
        <v>1.993083571428571</v>
      </c>
      <c r="EQ97">
        <v>17.77758214285715</v>
      </c>
      <c r="ER97">
        <v>17.38949642857143</v>
      </c>
      <c r="ES97">
        <v>1999.966428571428</v>
      </c>
      <c r="ET97">
        <v>0.9800057142857143</v>
      </c>
      <c r="EU97">
        <v>0.01999411071428572</v>
      </c>
      <c r="EV97">
        <v>0</v>
      </c>
      <c r="EW97">
        <v>293.5601785714285</v>
      </c>
      <c r="EX97">
        <v>5.000560000000001</v>
      </c>
      <c r="EY97">
        <v>6018.832499999999</v>
      </c>
      <c r="EZ97">
        <v>17294.60714285714</v>
      </c>
      <c r="FA97">
        <v>41.78321428571428</v>
      </c>
      <c r="FB97">
        <v>41.93699999999999</v>
      </c>
      <c r="FC97">
        <v>41.5</v>
      </c>
      <c r="FD97">
        <v>41.06424999999998</v>
      </c>
      <c r="FE97">
        <v>42.44374999999998</v>
      </c>
      <c r="FF97">
        <v>1955.076428571428</v>
      </c>
      <c r="FG97">
        <v>39.89000000000001</v>
      </c>
      <c r="FH97">
        <v>0</v>
      </c>
      <c r="FI97">
        <v>1758987883.8</v>
      </c>
      <c r="FJ97">
        <v>0</v>
      </c>
      <c r="FK97">
        <v>293.5756</v>
      </c>
      <c r="FL97">
        <v>2.112999992287248</v>
      </c>
      <c r="FM97">
        <v>34.85153852118516</v>
      </c>
      <c r="FN97">
        <v>6019.211600000001</v>
      </c>
      <c r="FO97">
        <v>15</v>
      </c>
      <c r="FP97">
        <v>0</v>
      </c>
      <c r="FQ97" t="s">
        <v>439</v>
      </c>
      <c r="FR97">
        <v>1747148579.5</v>
      </c>
      <c r="FS97">
        <v>1747148584.5</v>
      </c>
      <c r="FT97">
        <v>0</v>
      </c>
      <c r="FU97">
        <v>0.162</v>
      </c>
      <c r="FV97">
        <v>-0.001</v>
      </c>
      <c r="FW97">
        <v>0.139</v>
      </c>
      <c r="FX97">
        <v>0.058</v>
      </c>
      <c r="FY97">
        <v>420</v>
      </c>
      <c r="FZ97">
        <v>16</v>
      </c>
      <c r="GA97">
        <v>0.19</v>
      </c>
      <c r="GB97">
        <v>0.02</v>
      </c>
      <c r="GC97">
        <v>-32.30992926829268</v>
      </c>
      <c r="GD97">
        <v>-1.846258536585282</v>
      </c>
      <c r="GE97">
        <v>0.2037844667767014</v>
      </c>
      <c r="GF97">
        <v>0</v>
      </c>
      <c r="GG97">
        <v>293.4735</v>
      </c>
      <c r="GH97">
        <v>2.171107708311913</v>
      </c>
      <c r="GI97">
        <v>0.2793435845608263</v>
      </c>
      <c r="GJ97">
        <v>0</v>
      </c>
      <c r="GK97">
        <v>0.550091487804878</v>
      </c>
      <c r="GL97">
        <v>-0.1153429128919853</v>
      </c>
      <c r="GM97">
        <v>0.01279055228907677</v>
      </c>
      <c r="GN97">
        <v>0</v>
      </c>
      <c r="GO97">
        <v>0</v>
      </c>
      <c r="GP97">
        <v>3</v>
      </c>
      <c r="GQ97" t="s">
        <v>472</v>
      </c>
      <c r="GR97">
        <v>3.12726</v>
      </c>
      <c r="GS97">
        <v>2.7318</v>
      </c>
      <c r="GT97">
        <v>0.184242</v>
      </c>
      <c r="GU97">
        <v>0.188384</v>
      </c>
      <c r="GV97">
        <v>0.102402</v>
      </c>
      <c r="GW97">
        <v>0.101348</v>
      </c>
      <c r="GX97">
        <v>24430.1</v>
      </c>
      <c r="GY97">
        <v>23596.4</v>
      </c>
      <c r="GZ97">
        <v>30492.4</v>
      </c>
      <c r="HA97">
        <v>29331.6</v>
      </c>
      <c r="HB97">
        <v>37781.9</v>
      </c>
      <c r="HC97">
        <v>34681.1</v>
      </c>
      <c r="HD97">
        <v>46647.9</v>
      </c>
      <c r="HE97">
        <v>43577.3</v>
      </c>
      <c r="HF97">
        <v>1.81665</v>
      </c>
      <c r="HG97">
        <v>1.86502</v>
      </c>
      <c r="HH97">
        <v>0.114001</v>
      </c>
      <c r="HI97">
        <v>0</v>
      </c>
      <c r="HJ97">
        <v>28.1385</v>
      </c>
      <c r="HK97">
        <v>999.9</v>
      </c>
      <c r="HL97">
        <v>53.6</v>
      </c>
      <c r="HM97">
        <v>30.1</v>
      </c>
      <c r="HN97">
        <v>25.3627</v>
      </c>
      <c r="HO97">
        <v>63.2844</v>
      </c>
      <c r="HP97">
        <v>16.4864</v>
      </c>
      <c r="HQ97">
        <v>1</v>
      </c>
      <c r="HR97">
        <v>0.179233</v>
      </c>
      <c r="HS97">
        <v>0.0418764</v>
      </c>
      <c r="HT97">
        <v>20.2006</v>
      </c>
      <c r="HU97">
        <v>5.22702</v>
      </c>
      <c r="HV97">
        <v>11.974</v>
      </c>
      <c r="HW97">
        <v>4.9695</v>
      </c>
      <c r="HX97">
        <v>3.28945</v>
      </c>
      <c r="HY97">
        <v>9999</v>
      </c>
      <c r="HZ97">
        <v>9999</v>
      </c>
      <c r="IA97">
        <v>9999</v>
      </c>
      <c r="IB97">
        <v>22.3</v>
      </c>
      <c r="IC97">
        <v>4.97296</v>
      </c>
      <c r="ID97">
        <v>1.87729</v>
      </c>
      <c r="IE97">
        <v>1.87534</v>
      </c>
      <c r="IF97">
        <v>1.8782</v>
      </c>
      <c r="IG97">
        <v>1.87485</v>
      </c>
      <c r="IH97">
        <v>1.87851</v>
      </c>
      <c r="II97">
        <v>1.8756</v>
      </c>
      <c r="IJ97">
        <v>1.87673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1.69</v>
      </c>
      <c r="IY97">
        <v>0.2114</v>
      </c>
      <c r="IZ97">
        <v>0.000996156149449386</v>
      </c>
      <c r="JA97">
        <v>0.001508328056841608</v>
      </c>
      <c r="JB97">
        <v>-4.279944224615399E-07</v>
      </c>
      <c r="JC97">
        <v>2.026670128534865E-10</v>
      </c>
      <c r="JD97">
        <v>-0.04486732872085866</v>
      </c>
      <c r="JE97">
        <v>-0.001179386599836408</v>
      </c>
      <c r="JF97">
        <v>0.0006983580007418804</v>
      </c>
      <c r="JG97">
        <v>-5.900263066608664E-06</v>
      </c>
      <c r="JH97">
        <v>1</v>
      </c>
      <c r="JI97">
        <v>2117</v>
      </c>
      <c r="JJ97">
        <v>1</v>
      </c>
      <c r="JK97">
        <v>26</v>
      </c>
      <c r="JL97">
        <v>197321.6</v>
      </c>
      <c r="JM97">
        <v>197321.5</v>
      </c>
      <c r="JN97">
        <v>2.83325</v>
      </c>
      <c r="JO97">
        <v>2.52686</v>
      </c>
      <c r="JP97">
        <v>1.39893</v>
      </c>
      <c r="JQ97">
        <v>2.35229</v>
      </c>
      <c r="JR97">
        <v>1.44897</v>
      </c>
      <c r="JS97">
        <v>2.59521</v>
      </c>
      <c r="JT97">
        <v>37.027</v>
      </c>
      <c r="JU97">
        <v>23.9649</v>
      </c>
      <c r="JV97">
        <v>18</v>
      </c>
      <c r="JW97">
        <v>477.429</v>
      </c>
      <c r="JX97">
        <v>478.257</v>
      </c>
      <c r="JY97">
        <v>27.432</v>
      </c>
      <c r="JZ97">
        <v>29.5248</v>
      </c>
      <c r="KA97">
        <v>29.9999</v>
      </c>
      <c r="KB97">
        <v>29.254</v>
      </c>
      <c r="KC97">
        <v>29.3216</v>
      </c>
      <c r="KD97">
        <v>56.8641</v>
      </c>
      <c r="KE97">
        <v>21.9374</v>
      </c>
      <c r="KF97">
        <v>100</v>
      </c>
      <c r="KG97">
        <v>27.4384</v>
      </c>
      <c r="KH97">
        <v>1356.16</v>
      </c>
      <c r="KI97">
        <v>22.1101</v>
      </c>
      <c r="KJ97">
        <v>100.808</v>
      </c>
      <c r="KK97">
        <v>100.242</v>
      </c>
    </row>
    <row r="98" spans="1:297">
      <c r="A98">
        <v>82</v>
      </c>
      <c r="B98">
        <v>1758987880.1</v>
      </c>
      <c r="C98">
        <v>496.5</v>
      </c>
      <c r="D98" t="s">
        <v>607</v>
      </c>
      <c r="E98" t="s">
        <v>608</v>
      </c>
      <c r="F98">
        <v>5</v>
      </c>
      <c r="G98" t="s">
        <v>435</v>
      </c>
      <c r="H98" t="s">
        <v>436</v>
      </c>
      <c r="I98">
        <v>1758987872.6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1372.219518346254</v>
      </c>
      <c r="AK98">
        <v>1348.482848484849</v>
      </c>
      <c r="AL98">
        <v>3.436264713647373</v>
      </c>
      <c r="AM98">
        <v>65.24509071788491</v>
      </c>
      <c r="AN98">
        <f>(AP98 - AO98 + DY98*1E3/(8.314*(EA98+273.15)) * AR98/DX98 * AQ98) * DX98/(100*DL98) * 1000/(1000 - AP98)</f>
        <v>0</v>
      </c>
      <c r="AO98">
        <v>22.06646545603615</v>
      </c>
      <c r="AP98">
        <v>22.55729515151515</v>
      </c>
      <c r="AQ98">
        <v>3.457869466074398E-05</v>
      </c>
      <c r="AR98">
        <v>119.8657376750766</v>
      </c>
      <c r="AS98">
        <v>4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2.7</v>
      </c>
      <c r="DM98">
        <v>0.5</v>
      </c>
      <c r="DN98" t="s">
        <v>438</v>
      </c>
      <c r="DO98">
        <v>2</v>
      </c>
      <c r="DP98" t="b">
        <v>1</v>
      </c>
      <c r="DQ98">
        <v>1758987872.6</v>
      </c>
      <c r="DR98">
        <v>1294.634444444444</v>
      </c>
      <c r="DS98">
        <v>1327.146296296296</v>
      </c>
      <c r="DT98">
        <v>22.55095555555556</v>
      </c>
      <c r="DU98">
        <v>22.02771481481482</v>
      </c>
      <c r="DV98">
        <v>1292.960740740741</v>
      </c>
      <c r="DW98">
        <v>22.33943703703704</v>
      </c>
      <c r="DX98">
        <v>500.0135555555556</v>
      </c>
      <c r="DY98">
        <v>90.55773703703704</v>
      </c>
      <c r="DZ98">
        <v>0.05415602222222222</v>
      </c>
      <c r="EA98">
        <v>29.32233333333333</v>
      </c>
      <c r="EB98">
        <v>29.99637777777778</v>
      </c>
      <c r="EC98">
        <v>999.9000000000001</v>
      </c>
      <c r="ED98">
        <v>0</v>
      </c>
      <c r="EE98">
        <v>0</v>
      </c>
      <c r="EF98">
        <v>10009.4362962963</v>
      </c>
      <c r="EG98">
        <v>0</v>
      </c>
      <c r="EH98">
        <v>11.1431</v>
      </c>
      <c r="EI98">
        <v>-32.51174074074075</v>
      </c>
      <c r="EJ98">
        <v>1324.502592592593</v>
      </c>
      <c r="EK98">
        <v>1357.04</v>
      </c>
      <c r="EL98">
        <v>0.5232465925925927</v>
      </c>
      <c r="EM98">
        <v>1327.146296296296</v>
      </c>
      <c r="EN98">
        <v>22.02771481481482</v>
      </c>
      <c r="EO98">
        <v>2.042163333333333</v>
      </c>
      <c r="EP98">
        <v>1.994778888888889</v>
      </c>
      <c r="EQ98">
        <v>17.7751</v>
      </c>
      <c r="ER98">
        <v>17.40295185185185</v>
      </c>
      <c r="ES98">
        <v>1999.995555555555</v>
      </c>
      <c r="ET98">
        <v>0.980006</v>
      </c>
      <c r="EU98">
        <v>0.01999382222222222</v>
      </c>
      <c r="EV98">
        <v>0</v>
      </c>
      <c r="EW98">
        <v>293.8130740740741</v>
      </c>
      <c r="EX98">
        <v>5.000560000000001</v>
      </c>
      <c r="EY98">
        <v>6022.027037037038</v>
      </c>
      <c r="EZ98">
        <v>17294.87037037037</v>
      </c>
      <c r="FA98">
        <v>41.76837037037038</v>
      </c>
      <c r="FB98">
        <v>41.9301111111111</v>
      </c>
      <c r="FC98">
        <v>41.5</v>
      </c>
      <c r="FD98">
        <v>41.06433333333332</v>
      </c>
      <c r="FE98">
        <v>42.43699999999999</v>
      </c>
      <c r="FF98">
        <v>1955.105555555556</v>
      </c>
      <c r="FG98">
        <v>39.89000000000001</v>
      </c>
      <c r="FH98">
        <v>0</v>
      </c>
      <c r="FI98">
        <v>1758987889.2</v>
      </c>
      <c r="FJ98">
        <v>0</v>
      </c>
      <c r="FK98">
        <v>293.8061923076923</v>
      </c>
      <c r="FL98">
        <v>2.569264952081264</v>
      </c>
      <c r="FM98">
        <v>34.37846160214249</v>
      </c>
      <c r="FN98">
        <v>6022.235769230771</v>
      </c>
      <c r="FO98">
        <v>15</v>
      </c>
      <c r="FP98">
        <v>0</v>
      </c>
      <c r="FQ98" t="s">
        <v>439</v>
      </c>
      <c r="FR98">
        <v>1747148579.5</v>
      </c>
      <c r="FS98">
        <v>1747148584.5</v>
      </c>
      <c r="FT98">
        <v>0</v>
      </c>
      <c r="FU98">
        <v>0.162</v>
      </c>
      <c r="FV98">
        <v>-0.001</v>
      </c>
      <c r="FW98">
        <v>0.139</v>
      </c>
      <c r="FX98">
        <v>0.058</v>
      </c>
      <c r="FY98">
        <v>420</v>
      </c>
      <c r="FZ98">
        <v>16</v>
      </c>
      <c r="GA98">
        <v>0.19</v>
      </c>
      <c r="GB98">
        <v>0.02</v>
      </c>
      <c r="GC98">
        <v>-32.43126585365853</v>
      </c>
      <c r="GD98">
        <v>-1.141511498257828</v>
      </c>
      <c r="GE98">
        <v>0.1269055546839342</v>
      </c>
      <c r="GF98">
        <v>0</v>
      </c>
      <c r="GG98">
        <v>293.6307352941176</v>
      </c>
      <c r="GH98">
        <v>2.352161948477401</v>
      </c>
      <c r="GI98">
        <v>0.300235526057904</v>
      </c>
      <c r="GJ98">
        <v>0</v>
      </c>
      <c r="GK98">
        <v>0.5360603658536586</v>
      </c>
      <c r="GL98">
        <v>-0.2257136027874567</v>
      </c>
      <c r="GM98">
        <v>0.02481177833773277</v>
      </c>
      <c r="GN98">
        <v>0</v>
      </c>
      <c r="GO98">
        <v>0</v>
      </c>
      <c r="GP98">
        <v>3</v>
      </c>
      <c r="GQ98" t="s">
        <v>472</v>
      </c>
      <c r="GR98">
        <v>3.12721</v>
      </c>
      <c r="GS98">
        <v>2.73177</v>
      </c>
      <c r="GT98">
        <v>0.185689</v>
      </c>
      <c r="GU98">
        <v>0.189825</v>
      </c>
      <c r="GV98">
        <v>0.10244</v>
      </c>
      <c r="GW98">
        <v>0.101424</v>
      </c>
      <c r="GX98">
        <v>24387.3</v>
      </c>
      <c r="GY98">
        <v>23554.6</v>
      </c>
      <c r="GZ98">
        <v>30493.2</v>
      </c>
      <c r="HA98">
        <v>29331.7</v>
      </c>
      <c r="HB98">
        <v>37781.2</v>
      </c>
      <c r="HC98">
        <v>34678.4</v>
      </c>
      <c r="HD98">
        <v>46648.9</v>
      </c>
      <c r="HE98">
        <v>43577.4</v>
      </c>
      <c r="HF98">
        <v>1.81648</v>
      </c>
      <c r="HG98">
        <v>1.86513</v>
      </c>
      <c r="HH98">
        <v>0.114188</v>
      </c>
      <c r="HI98">
        <v>0</v>
      </c>
      <c r="HJ98">
        <v>28.1365</v>
      </c>
      <c r="HK98">
        <v>999.9</v>
      </c>
      <c r="HL98">
        <v>53.6</v>
      </c>
      <c r="HM98">
        <v>30.1</v>
      </c>
      <c r="HN98">
        <v>25.361</v>
      </c>
      <c r="HO98">
        <v>63.2044</v>
      </c>
      <c r="HP98">
        <v>16.6186</v>
      </c>
      <c r="HQ98">
        <v>1</v>
      </c>
      <c r="HR98">
        <v>0.179146</v>
      </c>
      <c r="HS98">
        <v>0.0300572</v>
      </c>
      <c r="HT98">
        <v>20.2006</v>
      </c>
      <c r="HU98">
        <v>5.22732</v>
      </c>
      <c r="HV98">
        <v>11.974</v>
      </c>
      <c r="HW98">
        <v>4.96965</v>
      </c>
      <c r="HX98">
        <v>3.28955</v>
      </c>
      <c r="HY98">
        <v>9999</v>
      </c>
      <c r="HZ98">
        <v>9999</v>
      </c>
      <c r="IA98">
        <v>9999</v>
      </c>
      <c r="IB98">
        <v>22.3</v>
      </c>
      <c r="IC98">
        <v>4.97296</v>
      </c>
      <c r="ID98">
        <v>1.87731</v>
      </c>
      <c r="IE98">
        <v>1.87538</v>
      </c>
      <c r="IF98">
        <v>1.8782</v>
      </c>
      <c r="IG98">
        <v>1.87488</v>
      </c>
      <c r="IH98">
        <v>1.87851</v>
      </c>
      <c r="II98">
        <v>1.87562</v>
      </c>
      <c r="IJ98">
        <v>1.87681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1.71</v>
      </c>
      <c r="IY98">
        <v>0.2117</v>
      </c>
      <c r="IZ98">
        <v>0.000996156149449386</v>
      </c>
      <c r="JA98">
        <v>0.001508328056841608</v>
      </c>
      <c r="JB98">
        <v>-4.279944224615399E-07</v>
      </c>
      <c r="JC98">
        <v>2.026670128534865E-10</v>
      </c>
      <c r="JD98">
        <v>-0.04486732872085866</v>
      </c>
      <c r="JE98">
        <v>-0.001179386599836408</v>
      </c>
      <c r="JF98">
        <v>0.0006983580007418804</v>
      </c>
      <c r="JG98">
        <v>-5.900263066608664E-06</v>
      </c>
      <c r="JH98">
        <v>1</v>
      </c>
      <c r="JI98">
        <v>2117</v>
      </c>
      <c r="JJ98">
        <v>1</v>
      </c>
      <c r="JK98">
        <v>26</v>
      </c>
      <c r="JL98">
        <v>197321.7</v>
      </c>
      <c r="JM98">
        <v>197321.6</v>
      </c>
      <c r="JN98">
        <v>2.86255</v>
      </c>
      <c r="JO98">
        <v>2.52075</v>
      </c>
      <c r="JP98">
        <v>1.39893</v>
      </c>
      <c r="JQ98">
        <v>2.35229</v>
      </c>
      <c r="JR98">
        <v>1.44897</v>
      </c>
      <c r="JS98">
        <v>2.52441</v>
      </c>
      <c r="JT98">
        <v>37.0509</v>
      </c>
      <c r="JU98">
        <v>23.9737</v>
      </c>
      <c r="JV98">
        <v>18</v>
      </c>
      <c r="JW98">
        <v>477.313</v>
      </c>
      <c r="JX98">
        <v>478.3</v>
      </c>
      <c r="JY98">
        <v>27.4367</v>
      </c>
      <c r="JZ98">
        <v>29.5216</v>
      </c>
      <c r="KA98">
        <v>29.9998</v>
      </c>
      <c r="KB98">
        <v>29.2508</v>
      </c>
      <c r="KC98">
        <v>29.3187</v>
      </c>
      <c r="KD98">
        <v>57.3853</v>
      </c>
      <c r="KE98">
        <v>21.9374</v>
      </c>
      <c r="KF98">
        <v>100</v>
      </c>
      <c r="KG98">
        <v>27.4404</v>
      </c>
      <c r="KH98">
        <v>1369.59</v>
      </c>
      <c r="KI98">
        <v>22.1135</v>
      </c>
      <c r="KJ98">
        <v>100.811</v>
      </c>
      <c r="KK98">
        <v>100.243</v>
      </c>
    </row>
    <row r="99" spans="1:297">
      <c r="A99">
        <v>83</v>
      </c>
      <c r="B99">
        <v>1758987885.1</v>
      </c>
      <c r="C99">
        <v>501.5</v>
      </c>
      <c r="D99" t="s">
        <v>609</v>
      </c>
      <c r="E99" t="s">
        <v>610</v>
      </c>
      <c r="F99">
        <v>5</v>
      </c>
      <c r="G99" t="s">
        <v>435</v>
      </c>
      <c r="H99" t="s">
        <v>436</v>
      </c>
      <c r="I99">
        <v>1758987877.314285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1389.299756495029</v>
      </c>
      <c r="AK99">
        <v>1365.703272727273</v>
      </c>
      <c r="AL99">
        <v>3.438870450272198</v>
      </c>
      <c r="AM99">
        <v>65.24509071788491</v>
      </c>
      <c r="AN99">
        <f>(AP99 - AO99 + DY99*1E3/(8.314*(EA99+273.15)) * AR99/DX99 * AQ99) * DX99/(100*DL99) * 1000/(1000 - AP99)</f>
        <v>0</v>
      </c>
      <c r="AO99">
        <v>22.06981819263935</v>
      </c>
      <c r="AP99">
        <v>22.56597878787878</v>
      </c>
      <c r="AQ99">
        <v>1.431349161891104E-05</v>
      </c>
      <c r="AR99">
        <v>119.8657376750766</v>
      </c>
      <c r="AS99">
        <v>4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2.7</v>
      </c>
      <c r="DM99">
        <v>0.5</v>
      </c>
      <c r="DN99" t="s">
        <v>438</v>
      </c>
      <c r="DO99">
        <v>2</v>
      </c>
      <c r="DP99" t="b">
        <v>1</v>
      </c>
      <c r="DQ99">
        <v>1758987877.314285</v>
      </c>
      <c r="DR99">
        <v>1310.413214285714</v>
      </c>
      <c r="DS99">
        <v>1342.930714285714</v>
      </c>
      <c r="DT99">
        <v>22.55405714285715</v>
      </c>
      <c r="DU99">
        <v>22.04776428571429</v>
      </c>
      <c r="DV99">
        <v>1308.717142857143</v>
      </c>
      <c r="DW99">
        <v>22.34247142857143</v>
      </c>
      <c r="DX99">
        <v>500.026892857143</v>
      </c>
      <c r="DY99">
        <v>90.55738571428573</v>
      </c>
      <c r="DZ99">
        <v>0.05403170357142857</v>
      </c>
      <c r="EA99">
        <v>29.32203571428571</v>
      </c>
      <c r="EB99">
        <v>29.99494285714286</v>
      </c>
      <c r="EC99">
        <v>999.9000000000002</v>
      </c>
      <c r="ED99">
        <v>0</v>
      </c>
      <c r="EE99">
        <v>0</v>
      </c>
      <c r="EF99">
        <v>10008.34071428571</v>
      </c>
      <c r="EG99">
        <v>0</v>
      </c>
      <c r="EH99">
        <v>11.1431</v>
      </c>
      <c r="EI99">
        <v>-32.51755714285715</v>
      </c>
      <c r="EJ99">
        <v>1340.65</v>
      </c>
      <c r="EK99">
        <v>1373.2075</v>
      </c>
      <c r="EL99">
        <v>0.5063023214285715</v>
      </c>
      <c r="EM99">
        <v>1342.930714285714</v>
      </c>
      <c r="EN99">
        <v>22.04776428571429</v>
      </c>
      <c r="EO99">
        <v>2.042436428571428</v>
      </c>
      <c r="EP99">
        <v>1.996587142857143</v>
      </c>
      <c r="EQ99">
        <v>17.77721785714285</v>
      </c>
      <c r="ER99">
        <v>17.41729285714286</v>
      </c>
      <c r="ES99">
        <v>2000.0225</v>
      </c>
      <c r="ET99">
        <v>0.9800062500000001</v>
      </c>
      <c r="EU99">
        <v>0.019993575</v>
      </c>
      <c r="EV99">
        <v>0</v>
      </c>
      <c r="EW99">
        <v>293.9324642857142</v>
      </c>
      <c r="EX99">
        <v>5.000560000000001</v>
      </c>
      <c r="EY99">
        <v>6024.71357142857</v>
      </c>
      <c r="EZ99">
        <v>17295.11428571429</v>
      </c>
      <c r="FA99">
        <v>41.76549999999999</v>
      </c>
      <c r="FB99">
        <v>41.92371428571428</v>
      </c>
      <c r="FC99">
        <v>41.5</v>
      </c>
      <c r="FD99">
        <v>41.06424999999998</v>
      </c>
      <c r="FE99">
        <v>42.43699999999999</v>
      </c>
      <c r="FF99">
        <v>1955.1325</v>
      </c>
      <c r="FG99">
        <v>39.89000000000001</v>
      </c>
      <c r="FH99">
        <v>0</v>
      </c>
      <c r="FI99">
        <v>1758987894</v>
      </c>
      <c r="FJ99">
        <v>0</v>
      </c>
      <c r="FK99">
        <v>293.9375</v>
      </c>
      <c r="FL99">
        <v>2.045504263242071</v>
      </c>
      <c r="FM99">
        <v>31.84205127499709</v>
      </c>
      <c r="FN99">
        <v>6024.913846153845</v>
      </c>
      <c r="FO99">
        <v>15</v>
      </c>
      <c r="FP99">
        <v>0</v>
      </c>
      <c r="FQ99" t="s">
        <v>439</v>
      </c>
      <c r="FR99">
        <v>1747148579.5</v>
      </c>
      <c r="FS99">
        <v>1747148584.5</v>
      </c>
      <c r="FT99">
        <v>0</v>
      </c>
      <c r="FU99">
        <v>0.162</v>
      </c>
      <c r="FV99">
        <v>-0.001</v>
      </c>
      <c r="FW99">
        <v>0.139</v>
      </c>
      <c r="FX99">
        <v>0.058</v>
      </c>
      <c r="FY99">
        <v>420</v>
      </c>
      <c r="FZ99">
        <v>16</v>
      </c>
      <c r="GA99">
        <v>0.19</v>
      </c>
      <c r="GB99">
        <v>0.02</v>
      </c>
      <c r="GC99">
        <v>-32.4963375</v>
      </c>
      <c r="GD99">
        <v>-0.2431958724202224</v>
      </c>
      <c r="GE99">
        <v>0.06953956315472523</v>
      </c>
      <c r="GF99">
        <v>1</v>
      </c>
      <c r="GG99">
        <v>293.809</v>
      </c>
      <c r="GH99">
        <v>1.882505724756045</v>
      </c>
      <c r="GI99">
        <v>0.2982780976361025</v>
      </c>
      <c r="GJ99">
        <v>0</v>
      </c>
      <c r="GK99">
        <v>0.51798495</v>
      </c>
      <c r="GL99">
        <v>-0.2511957298311475</v>
      </c>
      <c r="GM99">
        <v>0.02638628117218302</v>
      </c>
      <c r="GN99">
        <v>0</v>
      </c>
      <c r="GO99">
        <v>1</v>
      </c>
      <c r="GP99">
        <v>3</v>
      </c>
      <c r="GQ99" t="s">
        <v>451</v>
      </c>
      <c r="GR99">
        <v>3.12725</v>
      </c>
      <c r="GS99">
        <v>2.73182</v>
      </c>
      <c r="GT99">
        <v>0.187129</v>
      </c>
      <c r="GU99">
        <v>0.191259</v>
      </c>
      <c r="GV99">
        <v>0.102471</v>
      </c>
      <c r="GW99">
        <v>0.101436</v>
      </c>
      <c r="GX99">
        <v>24344.4</v>
      </c>
      <c r="GY99">
        <v>23513.3</v>
      </c>
      <c r="GZ99">
        <v>30493.5</v>
      </c>
      <c r="HA99">
        <v>29332.3</v>
      </c>
      <c r="HB99">
        <v>37780.3</v>
      </c>
      <c r="HC99">
        <v>34678.6</v>
      </c>
      <c r="HD99">
        <v>46649.4</v>
      </c>
      <c r="HE99">
        <v>43578.2</v>
      </c>
      <c r="HF99">
        <v>1.81673</v>
      </c>
      <c r="HG99">
        <v>1.86535</v>
      </c>
      <c r="HH99">
        <v>0.113938</v>
      </c>
      <c r="HI99">
        <v>0</v>
      </c>
      <c r="HJ99">
        <v>28.1349</v>
      </c>
      <c r="HK99">
        <v>999.9</v>
      </c>
      <c r="HL99">
        <v>53.7</v>
      </c>
      <c r="HM99">
        <v>30.1</v>
      </c>
      <c r="HN99">
        <v>25.4061</v>
      </c>
      <c r="HO99">
        <v>63.4844</v>
      </c>
      <c r="HP99">
        <v>16.3942</v>
      </c>
      <c r="HQ99">
        <v>1</v>
      </c>
      <c r="HR99">
        <v>0.178516</v>
      </c>
      <c r="HS99">
        <v>0.0257789</v>
      </c>
      <c r="HT99">
        <v>20.2006</v>
      </c>
      <c r="HU99">
        <v>5.22747</v>
      </c>
      <c r="HV99">
        <v>11.974</v>
      </c>
      <c r="HW99">
        <v>4.96985</v>
      </c>
      <c r="HX99">
        <v>3.28955</v>
      </c>
      <c r="HY99">
        <v>9999</v>
      </c>
      <c r="HZ99">
        <v>9999</v>
      </c>
      <c r="IA99">
        <v>9999</v>
      </c>
      <c r="IB99">
        <v>22.3</v>
      </c>
      <c r="IC99">
        <v>4.97293</v>
      </c>
      <c r="ID99">
        <v>1.87729</v>
      </c>
      <c r="IE99">
        <v>1.87534</v>
      </c>
      <c r="IF99">
        <v>1.87819</v>
      </c>
      <c r="IG99">
        <v>1.87485</v>
      </c>
      <c r="IH99">
        <v>1.8785</v>
      </c>
      <c r="II99">
        <v>1.87561</v>
      </c>
      <c r="IJ99">
        <v>1.87677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1.74</v>
      </c>
      <c r="IY99">
        <v>0.2118</v>
      </c>
      <c r="IZ99">
        <v>0.000996156149449386</v>
      </c>
      <c r="JA99">
        <v>0.001508328056841608</v>
      </c>
      <c r="JB99">
        <v>-4.279944224615399E-07</v>
      </c>
      <c r="JC99">
        <v>2.026670128534865E-10</v>
      </c>
      <c r="JD99">
        <v>-0.04486732872085866</v>
      </c>
      <c r="JE99">
        <v>-0.001179386599836408</v>
      </c>
      <c r="JF99">
        <v>0.0006983580007418804</v>
      </c>
      <c r="JG99">
        <v>-5.900263066608664E-06</v>
      </c>
      <c r="JH99">
        <v>1</v>
      </c>
      <c r="JI99">
        <v>2117</v>
      </c>
      <c r="JJ99">
        <v>1</v>
      </c>
      <c r="JK99">
        <v>26</v>
      </c>
      <c r="JL99">
        <v>197321.8</v>
      </c>
      <c r="JM99">
        <v>197321.7</v>
      </c>
      <c r="JN99">
        <v>2.8894</v>
      </c>
      <c r="JO99">
        <v>2.53052</v>
      </c>
      <c r="JP99">
        <v>1.39893</v>
      </c>
      <c r="JQ99">
        <v>2.35229</v>
      </c>
      <c r="JR99">
        <v>1.44897</v>
      </c>
      <c r="JS99">
        <v>2.58179</v>
      </c>
      <c r="JT99">
        <v>37.027</v>
      </c>
      <c r="JU99">
        <v>23.9649</v>
      </c>
      <c r="JV99">
        <v>18</v>
      </c>
      <c r="JW99">
        <v>477.43</v>
      </c>
      <c r="JX99">
        <v>478.429</v>
      </c>
      <c r="JY99">
        <v>27.4398</v>
      </c>
      <c r="JZ99">
        <v>29.5185</v>
      </c>
      <c r="KA99">
        <v>29.9997</v>
      </c>
      <c r="KB99">
        <v>29.2477</v>
      </c>
      <c r="KC99">
        <v>29.3162</v>
      </c>
      <c r="KD99">
        <v>57.979</v>
      </c>
      <c r="KE99">
        <v>21.9374</v>
      </c>
      <c r="KF99">
        <v>100</v>
      </c>
      <c r="KG99">
        <v>27.4442</v>
      </c>
      <c r="KH99">
        <v>1389.66</v>
      </c>
      <c r="KI99">
        <v>22.121</v>
      </c>
      <c r="KJ99">
        <v>100.812</v>
      </c>
      <c r="KK99">
        <v>100.245</v>
      </c>
    </row>
    <row r="100" spans="1:297">
      <c r="A100">
        <v>84</v>
      </c>
      <c r="B100">
        <v>1758987890.1</v>
      </c>
      <c r="C100">
        <v>506.5</v>
      </c>
      <c r="D100" t="s">
        <v>611</v>
      </c>
      <c r="E100" t="s">
        <v>612</v>
      </c>
      <c r="F100">
        <v>5</v>
      </c>
      <c r="G100" t="s">
        <v>435</v>
      </c>
      <c r="H100" t="s">
        <v>436</v>
      </c>
      <c r="I100">
        <v>1758987882.6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1406.535980280099</v>
      </c>
      <c r="AK100">
        <v>1382.692</v>
      </c>
      <c r="AL100">
        <v>3.407012079505871</v>
      </c>
      <c r="AM100">
        <v>65.24509071788491</v>
      </c>
      <c r="AN100">
        <f>(AP100 - AO100 + DY100*1E3/(8.314*(EA100+273.15)) * AR100/DX100 * AQ100) * DX100/(100*DL100) * 1000/(1000 - AP100)</f>
        <v>0</v>
      </c>
      <c r="AO100">
        <v>22.06935987015695</v>
      </c>
      <c r="AP100">
        <v>22.56550424242425</v>
      </c>
      <c r="AQ100">
        <v>2.868502046513925E-07</v>
      </c>
      <c r="AR100">
        <v>119.8657376750766</v>
      </c>
      <c r="AS100">
        <v>4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2.7</v>
      </c>
      <c r="DM100">
        <v>0.5</v>
      </c>
      <c r="DN100" t="s">
        <v>438</v>
      </c>
      <c r="DO100">
        <v>2</v>
      </c>
      <c r="DP100" t="b">
        <v>1</v>
      </c>
      <c r="DQ100">
        <v>1758987882.6</v>
      </c>
      <c r="DR100">
        <v>1328.110740740741</v>
      </c>
      <c r="DS100">
        <v>1360.72</v>
      </c>
      <c r="DT100">
        <v>22.56020740740741</v>
      </c>
      <c r="DU100">
        <v>22.06701481481482</v>
      </c>
      <c r="DV100">
        <v>1326.389259259259</v>
      </c>
      <c r="DW100">
        <v>22.3485</v>
      </c>
      <c r="DX100">
        <v>500.0122222222221</v>
      </c>
      <c r="DY100">
        <v>90.55930740740742</v>
      </c>
      <c r="DZ100">
        <v>0.05395718148148147</v>
      </c>
      <c r="EA100">
        <v>29.31997407407407</v>
      </c>
      <c r="EB100">
        <v>29.99507407407408</v>
      </c>
      <c r="EC100">
        <v>999.9000000000001</v>
      </c>
      <c r="ED100">
        <v>0</v>
      </c>
      <c r="EE100">
        <v>0</v>
      </c>
      <c r="EF100">
        <v>10003.50888888889</v>
      </c>
      <c r="EG100">
        <v>0</v>
      </c>
      <c r="EH100">
        <v>11.1431</v>
      </c>
      <c r="EI100">
        <v>-32.60975185185185</v>
      </c>
      <c r="EJ100">
        <v>1358.764074074074</v>
      </c>
      <c r="EK100">
        <v>1391.424444444445</v>
      </c>
      <c r="EL100">
        <v>0.4932007407407408</v>
      </c>
      <c r="EM100">
        <v>1360.72</v>
      </c>
      <c r="EN100">
        <v>22.06701481481482</v>
      </c>
      <c r="EO100">
        <v>2.043037037037037</v>
      </c>
      <c r="EP100">
        <v>1.998374074074074</v>
      </c>
      <c r="EQ100">
        <v>17.78188518518519</v>
      </c>
      <c r="ER100">
        <v>17.43145925925926</v>
      </c>
      <c r="ES100">
        <v>2000.018518518518</v>
      </c>
      <c r="ET100">
        <v>0.9800061111111112</v>
      </c>
      <c r="EU100">
        <v>0.01999371481481482</v>
      </c>
      <c r="EV100">
        <v>0</v>
      </c>
      <c r="EW100">
        <v>294.1197037037037</v>
      </c>
      <c r="EX100">
        <v>5.000560000000001</v>
      </c>
      <c r="EY100">
        <v>6027.699629629629</v>
      </c>
      <c r="EZ100">
        <v>17295.07777777778</v>
      </c>
      <c r="FA100">
        <v>41.76607407407408</v>
      </c>
      <c r="FB100">
        <v>41.91862962962961</v>
      </c>
      <c r="FC100">
        <v>41.5</v>
      </c>
      <c r="FD100">
        <v>41.06199999999999</v>
      </c>
      <c r="FE100">
        <v>42.43699999999999</v>
      </c>
      <c r="FF100">
        <v>1955.128518518518</v>
      </c>
      <c r="FG100">
        <v>39.89000000000001</v>
      </c>
      <c r="FH100">
        <v>0</v>
      </c>
      <c r="FI100">
        <v>1758987898.8</v>
      </c>
      <c r="FJ100">
        <v>0</v>
      </c>
      <c r="FK100">
        <v>294.1008076923077</v>
      </c>
      <c r="FL100">
        <v>1.213504275340602</v>
      </c>
      <c r="FM100">
        <v>32.199316292558</v>
      </c>
      <c r="FN100">
        <v>6027.532692307692</v>
      </c>
      <c r="FO100">
        <v>15</v>
      </c>
      <c r="FP100">
        <v>0</v>
      </c>
      <c r="FQ100" t="s">
        <v>439</v>
      </c>
      <c r="FR100">
        <v>1747148579.5</v>
      </c>
      <c r="FS100">
        <v>1747148584.5</v>
      </c>
      <c r="FT100">
        <v>0</v>
      </c>
      <c r="FU100">
        <v>0.162</v>
      </c>
      <c r="FV100">
        <v>-0.001</v>
      </c>
      <c r="FW100">
        <v>0.139</v>
      </c>
      <c r="FX100">
        <v>0.058</v>
      </c>
      <c r="FY100">
        <v>420</v>
      </c>
      <c r="FZ100">
        <v>16</v>
      </c>
      <c r="GA100">
        <v>0.19</v>
      </c>
      <c r="GB100">
        <v>0.02</v>
      </c>
      <c r="GC100">
        <v>-32.57123902439024</v>
      </c>
      <c r="GD100">
        <v>-0.7962355400697508</v>
      </c>
      <c r="GE100">
        <v>0.1407771286129659</v>
      </c>
      <c r="GF100">
        <v>0</v>
      </c>
      <c r="GG100">
        <v>294.0082058823529</v>
      </c>
      <c r="GH100">
        <v>1.903758592484725</v>
      </c>
      <c r="GI100">
        <v>0.2963309734870011</v>
      </c>
      <c r="GJ100">
        <v>0</v>
      </c>
      <c r="GK100">
        <v>0.5042171219512195</v>
      </c>
      <c r="GL100">
        <v>-0.1369940487804873</v>
      </c>
      <c r="GM100">
        <v>0.01918010838901586</v>
      </c>
      <c r="GN100">
        <v>0</v>
      </c>
      <c r="GO100">
        <v>0</v>
      </c>
      <c r="GP100">
        <v>3</v>
      </c>
      <c r="GQ100" t="s">
        <v>472</v>
      </c>
      <c r="GR100">
        <v>3.12717</v>
      </c>
      <c r="GS100">
        <v>2.73171</v>
      </c>
      <c r="GT100">
        <v>0.18854</v>
      </c>
      <c r="GU100">
        <v>0.192702</v>
      </c>
      <c r="GV100">
        <v>0.102468</v>
      </c>
      <c r="GW100">
        <v>0.101431</v>
      </c>
      <c r="GX100">
        <v>24301.8</v>
      </c>
      <c r="GY100">
        <v>23471.6</v>
      </c>
      <c r="GZ100">
        <v>30493</v>
      </c>
      <c r="HA100">
        <v>29332.7</v>
      </c>
      <c r="HB100">
        <v>37780</v>
      </c>
      <c r="HC100">
        <v>34679.2</v>
      </c>
      <c r="HD100">
        <v>46648.6</v>
      </c>
      <c r="HE100">
        <v>43578.6</v>
      </c>
      <c r="HF100">
        <v>1.81653</v>
      </c>
      <c r="HG100">
        <v>1.86528</v>
      </c>
      <c r="HH100">
        <v>0.11396</v>
      </c>
      <c r="HI100">
        <v>0</v>
      </c>
      <c r="HJ100">
        <v>28.1341</v>
      </c>
      <c r="HK100">
        <v>999.9</v>
      </c>
      <c r="HL100">
        <v>53.6</v>
      </c>
      <c r="HM100">
        <v>30.1</v>
      </c>
      <c r="HN100">
        <v>25.3615</v>
      </c>
      <c r="HO100">
        <v>63.6444</v>
      </c>
      <c r="HP100">
        <v>16.5505</v>
      </c>
      <c r="HQ100">
        <v>1</v>
      </c>
      <c r="HR100">
        <v>0.178506</v>
      </c>
      <c r="HS100">
        <v>0.0187718</v>
      </c>
      <c r="HT100">
        <v>20.2008</v>
      </c>
      <c r="HU100">
        <v>5.22822</v>
      </c>
      <c r="HV100">
        <v>11.974</v>
      </c>
      <c r="HW100">
        <v>4.96975</v>
      </c>
      <c r="HX100">
        <v>3.28973</v>
      </c>
      <c r="HY100">
        <v>9999</v>
      </c>
      <c r="HZ100">
        <v>9999</v>
      </c>
      <c r="IA100">
        <v>9999</v>
      </c>
      <c r="IB100">
        <v>22.4</v>
      </c>
      <c r="IC100">
        <v>4.97294</v>
      </c>
      <c r="ID100">
        <v>1.87729</v>
      </c>
      <c r="IE100">
        <v>1.87537</v>
      </c>
      <c r="IF100">
        <v>1.8782</v>
      </c>
      <c r="IG100">
        <v>1.87485</v>
      </c>
      <c r="IH100">
        <v>1.87851</v>
      </c>
      <c r="II100">
        <v>1.87561</v>
      </c>
      <c r="IJ100">
        <v>1.87677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1.76</v>
      </c>
      <c r="IY100">
        <v>0.2118</v>
      </c>
      <c r="IZ100">
        <v>0.000996156149449386</v>
      </c>
      <c r="JA100">
        <v>0.001508328056841608</v>
      </c>
      <c r="JB100">
        <v>-4.279944224615399E-07</v>
      </c>
      <c r="JC100">
        <v>2.026670128534865E-10</v>
      </c>
      <c r="JD100">
        <v>-0.04486732872085866</v>
      </c>
      <c r="JE100">
        <v>-0.001179386599836408</v>
      </c>
      <c r="JF100">
        <v>0.0006983580007418804</v>
      </c>
      <c r="JG100">
        <v>-5.900263066608664E-06</v>
      </c>
      <c r="JH100">
        <v>1</v>
      </c>
      <c r="JI100">
        <v>2117</v>
      </c>
      <c r="JJ100">
        <v>1</v>
      </c>
      <c r="JK100">
        <v>26</v>
      </c>
      <c r="JL100">
        <v>197321.8</v>
      </c>
      <c r="JM100">
        <v>197321.8</v>
      </c>
      <c r="JN100">
        <v>2.9187</v>
      </c>
      <c r="JO100">
        <v>2.51587</v>
      </c>
      <c r="JP100">
        <v>1.39893</v>
      </c>
      <c r="JQ100">
        <v>2.35229</v>
      </c>
      <c r="JR100">
        <v>1.44897</v>
      </c>
      <c r="JS100">
        <v>2.58911</v>
      </c>
      <c r="JT100">
        <v>37.0509</v>
      </c>
      <c r="JU100">
        <v>23.9737</v>
      </c>
      <c r="JV100">
        <v>18</v>
      </c>
      <c r="JW100">
        <v>477.3</v>
      </c>
      <c r="JX100">
        <v>478.354</v>
      </c>
      <c r="JY100">
        <v>27.444</v>
      </c>
      <c r="JZ100">
        <v>29.5159</v>
      </c>
      <c r="KA100">
        <v>29.9998</v>
      </c>
      <c r="KB100">
        <v>29.2446</v>
      </c>
      <c r="KC100">
        <v>29.313</v>
      </c>
      <c r="KD100">
        <v>58.4888</v>
      </c>
      <c r="KE100">
        <v>21.9374</v>
      </c>
      <c r="KF100">
        <v>100</v>
      </c>
      <c r="KG100">
        <v>27.4485</v>
      </c>
      <c r="KH100">
        <v>1403.28</v>
      </c>
      <c r="KI100">
        <v>22.1305</v>
      </c>
      <c r="KJ100">
        <v>100.81</v>
      </c>
      <c r="KK100">
        <v>100.246</v>
      </c>
    </row>
    <row r="101" spans="1:297">
      <c r="A101">
        <v>85</v>
      </c>
      <c r="B101">
        <v>1758987895.1</v>
      </c>
      <c r="C101">
        <v>511.5</v>
      </c>
      <c r="D101" t="s">
        <v>613</v>
      </c>
      <c r="E101" t="s">
        <v>614</v>
      </c>
      <c r="F101">
        <v>5</v>
      </c>
      <c r="G101" t="s">
        <v>435</v>
      </c>
      <c r="H101" t="s">
        <v>436</v>
      </c>
      <c r="I101">
        <v>1758987887.314285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1423.925681756751</v>
      </c>
      <c r="AK101">
        <v>1400.001818181818</v>
      </c>
      <c r="AL101">
        <v>3.460601506068106</v>
      </c>
      <c r="AM101">
        <v>65.24509071788491</v>
      </c>
      <c r="AN101">
        <f>(AP101 - AO101 + DY101*1E3/(8.314*(EA101+273.15)) * AR101/DX101 * AQ101) * DX101/(100*DL101) * 1000/(1000 - AP101)</f>
        <v>0</v>
      </c>
      <c r="AO101">
        <v>22.06900874662833</v>
      </c>
      <c r="AP101">
        <v>22.56228666666666</v>
      </c>
      <c r="AQ101">
        <v>-2.933684962567449E-06</v>
      </c>
      <c r="AR101">
        <v>119.8657376750766</v>
      </c>
      <c r="AS101">
        <v>4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2.7</v>
      </c>
      <c r="DM101">
        <v>0.5</v>
      </c>
      <c r="DN101" t="s">
        <v>438</v>
      </c>
      <c r="DO101">
        <v>2</v>
      </c>
      <c r="DP101" t="b">
        <v>1</v>
      </c>
      <c r="DQ101">
        <v>1758987887.314285</v>
      </c>
      <c r="DR101">
        <v>1343.930714285714</v>
      </c>
      <c r="DS101">
        <v>1376.6</v>
      </c>
      <c r="DT101">
        <v>22.56364285714286</v>
      </c>
      <c r="DU101">
        <v>22.069125</v>
      </c>
      <c r="DV101">
        <v>1342.187142857143</v>
      </c>
      <c r="DW101">
        <v>22.35185357142857</v>
      </c>
      <c r="DX101">
        <v>500.0073928571428</v>
      </c>
      <c r="DY101">
        <v>90.56089285714287</v>
      </c>
      <c r="DZ101">
        <v>0.05397343214285714</v>
      </c>
      <c r="EA101">
        <v>29.31853214285714</v>
      </c>
      <c r="EB101">
        <v>29.98988214285714</v>
      </c>
      <c r="EC101">
        <v>999.9000000000002</v>
      </c>
      <c r="ED101">
        <v>0</v>
      </c>
      <c r="EE101">
        <v>0</v>
      </c>
      <c r="EF101">
        <v>9996.401071428572</v>
      </c>
      <c r="EG101">
        <v>0</v>
      </c>
      <c r="EH101">
        <v>11.1431</v>
      </c>
      <c r="EI101">
        <v>-32.66992142857143</v>
      </c>
      <c r="EJ101">
        <v>1374.955</v>
      </c>
      <c r="EK101">
        <v>1407.666785714286</v>
      </c>
      <c r="EL101">
        <v>0.4945149285714285</v>
      </c>
      <c r="EM101">
        <v>1376.6</v>
      </c>
      <c r="EN101">
        <v>22.069125</v>
      </c>
      <c r="EO101">
        <v>2.043382857142857</v>
      </c>
      <c r="EP101">
        <v>1.998600714285715</v>
      </c>
      <c r="EQ101">
        <v>17.78457857142858</v>
      </c>
      <c r="ER101">
        <v>17.43325357142857</v>
      </c>
      <c r="ES101">
        <v>1999.998214285714</v>
      </c>
      <c r="ET101">
        <v>0.9800058214285714</v>
      </c>
      <c r="EU101">
        <v>0.01999401785714286</v>
      </c>
      <c r="EV101">
        <v>0</v>
      </c>
      <c r="EW101">
        <v>294.1491428571429</v>
      </c>
      <c r="EX101">
        <v>5.000560000000001</v>
      </c>
      <c r="EY101">
        <v>6029.977499999999</v>
      </c>
      <c r="EZ101">
        <v>17294.88928571429</v>
      </c>
      <c r="FA101">
        <v>41.76107142857143</v>
      </c>
      <c r="FB101">
        <v>41.90378571428572</v>
      </c>
      <c r="FC101">
        <v>41.5</v>
      </c>
      <c r="FD101">
        <v>41.0597857142857</v>
      </c>
      <c r="FE101">
        <v>42.43699999999999</v>
      </c>
      <c r="FF101">
        <v>1955.108214285714</v>
      </c>
      <c r="FG101">
        <v>39.89000000000001</v>
      </c>
      <c r="FH101">
        <v>0</v>
      </c>
      <c r="FI101">
        <v>1758987904.2</v>
      </c>
      <c r="FJ101">
        <v>0</v>
      </c>
      <c r="FK101">
        <v>294.1824</v>
      </c>
      <c r="FL101">
        <v>1.563461536321997</v>
      </c>
      <c r="FM101">
        <v>32.61307691457896</v>
      </c>
      <c r="FN101">
        <v>6030.461599999999</v>
      </c>
      <c r="FO101">
        <v>15</v>
      </c>
      <c r="FP101">
        <v>0</v>
      </c>
      <c r="FQ101" t="s">
        <v>439</v>
      </c>
      <c r="FR101">
        <v>1747148579.5</v>
      </c>
      <c r="FS101">
        <v>1747148584.5</v>
      </c>
      <c r="FT101">
        <v>0</v>
      </c>
      <c r="FU101">
        <v>0.162</v>
      </c>
      <c r="FV101">
        <v>-0.001</v>
      </c>
      <c r="FW101">
        <v>0.139</v>
      </c>
      <c r="FX101">
        <v>0.058</v>
      </c>
      <c r="FY101">
        <v>420</v>
      </c>
      <c r="FZ101">
        <v>16</v>
      </c>
      <c r="GA101">
        <v>0.19</v>
      </c>
      <c r="GB101">
        <v>0.02</v>
      </c>
      <c r="GC101">
        <v>-32.64650975609757</v>
      </c>
      <c r="GD101">
        <v>-1.118190940766579</v>
      </c>
      <c r="GE101">
        <v>0.1746160747564642</v>
      </c>
      <c r="GF101">
        <v>0</v>
      </c>
      <c r="GG101">
        <v>294.1336764705882</v>
      </c>
      <c r="GH101">
        <v>0.9893200910389728</v>
      </c>
      <c r="GI101">
        <v>0.2324834871540533</v>
      </c>
      <c r="GJ101">
        <v>1</v>
      </c>
      <c r="GK101">
        <v>0.4940426097560975</v>
      </c>
      <c r="GL101">
        <v>0.006212529616724796</v>
      </c>
      <c r="GM101">
        <v>0.003795942460678629</v>
      </c>
      <c r="GN101">
        <v>1</v>
      </c>
      <c r="GO101">
        <v>2</v>
      </c>
      <c r="GP101">
        <v>3</v>
      </c>
      <c r="GQ101" t="s">
        <v>446</v>
      </c>
      <c r="GR101">
        <v>3.12731</v>
      </c>
      <c r="GS101">
        <v>2.73152</v>
      </c>
      <c r="GT101">
        <v>0.189966</v>
      </c>
      <c r="GU101">
        <v>0.194085</v>
      </c>
      <c r="GV101">
        <v>0.102462</v>
      </c>
      <c r="GW101">
        <v>0.101435</v>
      </c>
      <c r="GX101">
        <v>24259.4</v>
      </c>
      <c r="GY101">
        <v>23431.2</v>
      </c>
      <c r="GZ101">
        <v>30493.6</v>
      </c>
      <c r="HA101">
        <v>29332.4</v>
      </c>
      <c r="HB101">
        <v>37780.8</v>
      </c>
      <c r="HC101">
        <v>34679</v>
      </c>
      <c r="HD101">
        <v>46649.2</v>
      </c>
      <c r="HE101">
        <v>43578.4</v>
      </c>
      <c r="HF101">
        <v>1.81683</v>
      </c>
      <c r="HG101">
        <v>1.86518</v>
      </c>
      <c r="HH101">
        <v>0.113171</v>
      </c>
      <c r="HI101">
        <v>0</v>
      </c>
      <c r="HJ101">
        <v>28.1317</v>
      </c>
      <c r="HK101">
        <v>999.9</v>
      </c>
      <c r="HL101">
        <v>53.6</v>
      </c>
      <c r="HM101">
        <v>30.1</v>
      </c>
      <c r="HN101">
        <v>25.3597</v>
      </c>
      <c r="HO101">
        <v>63.7144</v>
      </c>
      <c r="HP101">
        <v>16.5705</v>
      </c>
      <c r="HQ101">
        <v>1</v>
      </c>
      <c r="HR101">
        <v>0.177993</v>
      </c>
      <c r="HS101">
        <v>0.00322985</v>
      </c>
      <c r="HT101">
        <v>20.2007</v>
      </c>
      <c r="HU101">
        <v>5.22777</v>
      </c>
      <c r="HV101">
        <v>11.974</v>
      </c>
      <c r="HW101">
        <v>4.9698</v>
      </c>
      <c r="HX101">
        <v>3.28948</v>
      </c>
      <c r="HY101">
        <v>9999</v>
      </c>
      <c r="HZ101">
        <v>9999</v>
      </c>
      <c r="IA101">
        <v>9999</v>
      </c>
      <c r="IB101">
        <v>22.4</v>
      </c>
      <c r="IC101">
        <v>4.97294</v>
      </c>
      <c r="ID101">
        <v>1.87729</v>
      </c>
      <c r="IE101">
        <v>1.87538</v>
      </c>
      <c r="IF101">
        <v>1.8782</v>
      </c>
      <c r="IG101">
        <v>1.87487</v>
      </c>
      <c r="IH101">
        <v>1.87851</v>
      </c>
      <c r="II101">
        <v>1.87561</v>
      </c>
      <c r="IJ101">
        <v>1.87679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1.79</v>
      </c>
      <c r="IY101">
        <v>0.2117</v>
      </c>
      <c r="IZ101">
        <v>0.000996156149449386</v>
      </c>
      <c r="JA101">
        <v>0.001508328056841608</v>
      </c>
      <c r="JB101">
        <v>-4.279944224615399E-07</v>
      </c>
      <c r="JC101">
        <v>2.026670128534865E-10</v>
      </c>
      <c r="JD101">
        <v>-0.04486732872085866</v>
      </c>
      <c r="JE101">
        <v>-0.001179386599836408</v>
      </c>
      <c r="JF101">
        <v>0.0006983580007418804</v>
      </c>
      <c r="JG101">
        <v>-5.900263066608664E-06</v>
      </c>
      <c r="JH101">
        <v>1</v>
      </c>
      <c r="JI101">
        <v>2117</v>
      </c>
      <c r="JJ101">
        <v>1</v>
      </c>
      <c r="JK101">
        <v>26</v>
      </c>
      <c r="JL101">
        <v>197321.9</v>
      </c>
      <c r="JM101">
        <v>197321.8</v>
      </c>
      <c r="JN101">
        <v>2.94434</v>
      </c>
      <c r="JO101">
        <v>2.53174</v>
      </c>
      <c r="JP101">
        <v>1.39893</v>
      </c>
      <c r="JQ101">
        <v>2.35107</v>
      </c>
      <c r="JR101">
        <v>1.44897</v>
      </c>
      <c r="JS101">
        <v>2.5061</v>
      </c>
      <c r="JT101">
        <v>37.0509</v>
      </c>
      <c r="JU101">
        <v>23.9562</v>
      </c>
      <c r="JV101">
        <v>18</v>
      </c>
      <c r="JW101">
        <v>477.448</v>
      </c>
      <c r="JX101">
        <v>478.263</v>
      </c>
      <c r="JY101">
        <v>27.4484</v>
      </c>
      <c r="JZ101">
        <v>29.5128</v>
      </c>
      <c r="KA101">
        <v>29.9998</v>
      </c>
      <c r="KB101">
        <v>29.242</v>
      </c>
      <c r="KC101">
        <v>29.3099</v>
      </c>
      <c r="KD101">
        <v>59.0868</v>
      </c>
      <c r="KE101">
        <v>21.9374</v>
      </c>
      <c r="KF101">
        <v>100</v>
      </c>
      <c r="KG101">
        <v>27.4599</v>
      </c>
      <c r="KH101">
        <v>1423.33</v>
      </c>
      <c r="KI101">
        <v>22.1424</v>
      </c>
      <c r="KJ101">
        <v>100.812</v>
      </c>
      <c r="KK101">
        <v>100.245</v>
      </c>
    </row>
    <row r="102" spans="1:297">
      <c r="A102">
        <v>86</v>
      </c>
      <c r="B102">
        <v>1758987900.1</v>
      </c>
      <c r="C102">
        <v>516.5</v>
      </c>
      <c r="D102" t="s">
        <v>615</v>
      </c>
      <c r="E102" t="s">
        <v>616</v>
      </c>
      <c r="F102">
        <v>5</v>
      </c>
      <c r="G102" t="s">
        <v>435</v>
      </c>
      <c r="H102" t="s">
        <v>436</v>
      </c>
      <c r="I102">
        <v>1758987892.6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1441.010511004556</v>
      </c>
      <c r="AK102">
        <v>1417.217515151515</v>
      </c>
      <c r="AL102">
        <v>3.438714825385058</v>
      </c>
      <c r="AM102">
        <v>65.24509071788491</v>
      </c>
      <c r="AN102">
        <f>(AP102 - AO102 + DY102*1E3/(8.314*(EA102+273.15)) * AR102/DX102 * AQ102) * DX102/(100*DL102) * 1000/(1000 - AP102)</f>
        <v>0</v>
      </c>
      <c r="AO102">
        <v>22.06687297340419</v>
      </c>
      <c r="AP102">
        <v>22.55997939393939</v>
      </c>
      <c r="AQ102">
        <v>-2.18206003498798E-06</v>
      </c>
      <c r="AR102">
        <v>119.8657376750766</v>
      </c>
      <c r="AS102">
        <v>4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2.7</v>
      </c>
      <c r="DM102">
        <v>0.5</v>
      </c>
      <c r="DN102" t="s">
        <v>438</v>
      </c>
      <c r="DO102">
        <v>2</v>
      </c>
      <c r="DP102" t="b">
        <v>1</v>
      </c>
      <c r="DQ102">
        <v>1758987892.6</v>
      </c>
      <c r="DR102">
        <v>1361.660740740741</v>
      </c>
      <c r="DS102">
        <v>1394.431111111111</v>
      </c>
      <c r="DT102">
        <v>22.56298148148148</v>
      </c>
      <c r="DU102">
        <v>22.0685962962963</v>
      </c>
      <c r="DV102">
        <v>1359.89037037037</v>
      </c>
      <c r="DW102">
        <v>22.35121481481481</v>
      </c>
      <c r="DX102">
        <v>500.0241851851852</v>
      </c>
      <c r="DY102">
        <v>90.56278148148148</v>
      </c>
      <c r="DZ102">
        <v>0.05383101851851851</v>
      </c>
      <c r="EA102">
        <v>29.31786666666667</v>
      </c>
      <c r="EB102">
        <v>29.98575185185186</v>
      </c>
      <c r="EC102">
        <v>999.9000000000001</v>
      </c>
      <c r="ED102">
        <v>0</v>
      </c>
      <c r="EE102">
        <v>0</v>
      </c>
      <c r="EF102">
        <v>10006.63777777778</v>
      </c>
      <c r="EG102">
        <v>0</v>
      </c>
      <c r="EH102">
        <v>11.1431</v>
      </c>
      <c r="EI102">
        <v>-32.77077407407407</v>
      </c>
      <c r="EJ102">
        <v>1393.093703703704</v>
      </c>
      <c r="EK102">
        <v>1425.898888888889</v>
      </c>
      <c r="EL102">
        <v>0.4943825925925925</v>
      </c>
      <c r="EM102">
        <v>1394.431111111111</v>
      </c>
      <c r="EN102">
        <v>22.0685962962963</v>
      </c>
      <c r="EO102">
        <v>2.043365555555555</v>
      </c>
      <c r="EP102">
        <v>1.998594074074074</v>
      </c>
      <c r="EQ102">
        <v>17.78445185185185</v>
      </c>
      <c r="ER102">
        <v>17.4331962962963</v>
      </c>
      <c r="ES102">
        <v>1999.994444444444</v>
      </c>
      <c r="ET102">
        <v>0.9800056666666666</v>
      </c>
      <c r="EU102">
        <v>0.01999417407407407</v>
      </c>
      <c r="EV102">
        <v>0</v>
      </c>
      <c r="EW102">
        <v>294.293962962963</v>
      </c>
      <c r="EX102">
        <v>5.000560000000001</v>
      </c>
      <c r="EY102">
        <v>6032.736296296296</v>
      </c>
      <c r="EZ102">
        <v>17294.85925925926</v>
      </c>
      <c r="FA102">
        <v>41.75</v>
      </c>
      <c r="FB102">
        <v>41.89566666666666</v>
      </c>
      <c r="FC102">
        <v>41.5</v>
      </c>
      <c r="FD102">
        <v>41.04362962962963</v>
      </c>
      <c r="FE102">
        <v>42.43699999999999</v>
      </c>
      <c r="FF102">
        <v>1955.104444444445</v>
      </c>
      <c r="FG102">
        <v>39.89000000000001</v>
      </c>
      <c r="FH102">
        <v>0</v>
      </c>
      <c r="FI102">
        <v>1758987909</v>
      </c>
      <c r="FJ102">
        <v>0</v>
      </c>
      <c r="FK102">
        <v>294.31988</v>
      </c>
      <c r="FL102">
        <v>1.518692309296944</v>
      </c>
      <c r="FM102">
        <v>28.37846148257339</v>
      </c>
      <c r="FN102">
        <v>6032.8644</v>
      </c>
      <c r="FO102">
        <v>15</v>
      </c>
      <c r="FP102">
        <v>0</v>
      </c>
      <c r="FQ102" t="s">
        <v>439</v>
      </c>
      <c r="FR102">
        <v>1747148579.5</v>
      </c>
      <c r="FS102">
        <v>1747148584.5</v>
      </c>
      <c r="FT102">
        <v>0</v>
      </c>
      <c r="FU102">
        <v>0.162</v>
      </c>
      <c r="FV102">
        <v>-0.001</v>
      </c>
      <c r="FW102">
        <v>0.139</v>
      </c>
      <c r="FX102">
        <v>0.058</v>
      </c>
      <c r="FY102">
        <v>420</v>
      </c>
      <c r="FZ102">
        <v>16</v>
      </c>
      <c r="GA102">
        <v>0.19</v>
      </c>
      <c r="GB102">
        <v>0.02</v>
      </c>
      <c r="GC102">
        <v>-32.67597073170732</v>
      </c>
      <c r="GD102">
        <v>-0.9848236933797878</v>
      </c>
      <c r="GE102">
        <v>0.1722513609191199</v>
      </c>
      <c r="GF102">
        <v>0</v>
      </c>
      <c r="GG102">
        <v>294.2114705882353</v>
      </c>
      <c r="GH102">
        <v>1.110893811267806</v>
      </c>
      <c r="GI102">
        <v>0.2284661431081502</v>
      </c>
      <c r="GJ102">
        <v>0</v>
      </c>
      <c r="GK102">
        <v>0.4939231463414634</v>
      </c>
      <c r="GL102">
        <v>0.004119219512196247</v>
      </c>
      <c r="GM102">
        <v>0.002023503838262295</v>
      </c>
      <c r="GN102">
        <v>1</v>
      </c>
      <c r="GO102">
        <v>1</v>
      </c>
      <c r="GP102">
        <v>3</v>
      </c>
      <c r="GQ102" t="s">
        <v>451</v>
      </c>
      <c r="GR102">
        <v>3.12755</v>
      </c>
      <c r="GS102">
        <v>2.7313</v>
      </c>
      <c r="GT102">
        <v>0.191375</v>
      </c>
      <c r="GU102">
        <v>0.195503</v>
      </c>
      <c r="GV102">
        <v>0.102456</v>
      </c>
      <c r="GW102">
        <v>0.101429</v>
      </c>
      <c r="GX102">
        <v>24217.8</v>
      </c>
      <c r="GY102">
        <v>23389.4</v>
      </c>
      <c r="GZ102">
        <v>30494.3</v>
      </c>
      <c r="HA102">
        <v>29331.8</v>
      </c>
      <c r="HB102">
        <v>37782.1</v>
      </c>
      <c r="HC102">
        <v>34678.4</v>
      </c>
      <c r="HD102">
        <v>46650.4</v>
      </c>
      <c r="HE102">
        <v>43577.2</v>
      </c>
      <c r="HF102">
        <v>1.81697</v>
      </c>
      <c r="HG102">
        <v>1.86535</v>
      </c>
      <c r="HH102">
        <v>0.114609</v>
      </c>
      <c r="HI102">
        <v>0</v>
      </c>
      <c r="HJ102">
        <v>28.1313</v>
      </c>
      <c r="HK102">
        <v>999.9</v>
      </c>
      <c r="HL102">
        <v>53.6</v>
      </c>
      <c r="HM102">
        <v>30.1</v>
      </c>
      <c r="HN102">
        <v>25.3627</v>
      </c>
      <c r="HO102">
        <v>63.3944</v>
      </c>
      <c r="HP102">
        <v>16.3662</v>
      </c>
      <c r="HQ102">
        <v>1</v>
      </c>
      <c r="HR102">
        <v>0.177942</v>
      </c>
      <c r="HS102">
        <v>-0.025079</v>
      </c>
      <c r="HT102">
        <v>20.2009</v>
      </c>
      <c r="HU102">
        <v>5.22807</v>
      </c>
      <c r="HV102">
        <v>11.974</v>
      </c>
      <c r="HW102">
        <v>4.96995</v>
      </c>
      <c r="HX102">
        <v>3.28975</v>
      </c>
      <c r="HY102">
        <v>9999</v>
      </c>
      <c r="HZ102">
        <v>9999</v>
      </c>
      <c r="IA102">
        <v>9999</v>
      </c>
      <c r="IB102">
        <v>22.4</v>
      </c>
      <c r="IC102">
        <v>4.97295</v>
      </c>
      <c r="ID102">
        <v>1.87729</v>
      </c>
      <c r="IE102">
        <v>1.87533</v>
      </c>
      <c r="IF102">
        <v>1.87819</v>
      </c>
      <c r="IG102">
        <v>1.87485</v>
      </c>
      <c r="IH102">
        <v>1.87849</v>
      </c>
      <c r="II102">
        <v>1.87559</v>
      </c>
      <c r="IJ102">
        <v>1.87673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1.8</v>
      </c>
      <c r="IY102">
        <v>0.2117</v>
      </c>
      <c r="IZ102">
        <v>0.000996156149449386</v>
      </c>
      <c r="JA102">
        <v>0.001508328056841608</v>
      </c>
      <c r="JB102">
        <v>-4.279944224615399E-07</v>
      </c>
      <c r="JC102">
        <v>2.026670128534865E-10</v>
      </c>
      <c r="JD102">
        <v>-0.04486732872085866</v>
      </c>
      <c r="JE102">
        <v>-0.001179386599836408</v>
      </c>
      <c r="JF102">
        <v>0.0006983580007418804</v>
      </c>
      <c r="JG102">
        <v>-5.900263066608664E-06</v>
      </c>
      <c r="JH102">
        <v>1</v>
      </c>
      <c r="JI102">
        <v>2117</v>
      </c>
      <c r="JJ102">
        <v>1</v>
      </c>
      <c r="JK102">
        <v>26</v>
      </c>
      <c r="JL102">
        <v>197322</v>
      </c>
      <c r="JM102">
        <v>197321.9</v>
      </c>
      <c r="JN102">
        <v>2.97363</v>
      </c>
      <c r="JO102">
        <v>2.51831</v>
      </c>
      <c r="JP102">
        <v>1.39893</v>
      </c>
      <c r="JQ102">
        <v>2.35107</v>
      </c>
      <c r="JR102">
        <v>1.44897</v>
      </c>
      <c r="JS102">
        <v>2.60498</v>
      </c>
      <c r="JT102">
        <v>37.0509</v>
      </c>
      <c r="JU102">
        <v>23.9737</v>
      </c>
      <c r="JV102">
        <v>18</v>
      </c>
      <c r="JW102">
        <v>477.511</v>
      </c>
      <c r="JX102">
        <v>478.354</v>
      </c>
      <c r="JY102">
        <v>27.4589</v>
      </c>
      <c r="JZ102">
        <v>29.5096</v>
      </c>
      <c r="KA102">
        <v>29.9998</v>
      </c>
      <c r="KB102">
        <v>29.2389</v>
      </c>
      <c r="KC102">
        <v>29.3067</v>
      </c>
      <c r="KD102">
        <v>59.5897</v>
      </c>
      <c r="KE102">
        <v>21.66</v>
      </c>
      <c r="KF102">
        <v>100</v>
      </c>
      <c r="KG102">
        <v>27.4743</v>
      </c>
      <c r="KH102">
        <v>1436.7</v>
      </c>
      <c r="KI102">
        <v>22.154</v>
      </c>
      <c r="KJ102">
        <v>100.814</v>
      </c>
      <c r="KK102">
        <v>100.243</v>
      </c>
    </row>
    <row r="103" spans="1:297">
      <c r="A103">
        <v>87</v>
      </c>
      <c r="B103">
        <v>1758987905.1</v>
      </c>
      <c r="C103">
        <v>521.5</v>
      </c>
      <c r="D103" t="s">
        <v>617</v>
      </c>
      <c r="E103" t="s">
        <v>618</v>
      </c>
      <c r="F103">
        <v>5</v>
      </c>
      <c r="G103" t="s">
        <v>435</v>
      </c>
      <c r="H103" t="s">
        <v>436</v>
      </c>
      <c r="I103">
        <v>1758987897.314285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1458.159093206564</v>
      </c>
      <c r="AK103">
        <v>1434.395272727273</v>
      </c>
      <c r="AL103">
        <v>3.429909376407111</v>
      </c>
      <c r="AM103">
        <v>65.24509071788491</v>
      </c>
      <c r="AN103">
        <f>(AP103 - AO103 + DY103*1E3/(8.314*(EA103+273.15)) * AR103/DX103 * AQ103) * DX103/(100*DL103) * 1000/(1000 - AP103)</f>
        <v>0</v>
      </c>
      <c r="AO103">
        <v>22.11615448461844</v>
      </c>
      <c r="AP103">
        <v>22.55990181818181</v>
      </c>
      <c r="AQ103">
        <v>1.006904231370738E-05</v>
      </c>
      <c r="AR103">
        <v>119.8657376750766</v>
      </c>
      <c r="AS103">
        <v>4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2.7</v>
      </c>
      <c r="DM103">
        <v>0.5</v>
      </c>
      <c r="DN103" t="s">
        <v>438</v>
      </c>
      <c r="DO103">
        <v>2</v>
      </c>
      <c r="DP103" t="b">
        <v>1</v>
      </c>
      <c r="DQ103">
        <v>1758987897.314285</v>
      </c>
      <c r="DR103">
        <v>1377.545</v>
      </c>
      <c r="DS103">
        <v>1410.271785714286</v>
      </c>
      <c r="DT103">
        <v>22.56080714285714</v>
      </c>
      <c r="DU103">
        <v>22.0778</v>
      </c>
      <c r="DV103">
        <v>1375.751785714286</v>
      </c>
      <c r="DW103">
        <v>22.34907857142857</v>
      </c>
      <c r="DX103">
        <v>500.0296428571428</v>
      </c>
      <c r="DY103">
        <v>90.56334999999999</v>
      </c>
      <c r="DZ103">
        <v>0.05365207857142857</v>
      </c>
      <c r="EA103">
        <v>29.31901428571428</v>
      </c>
      <c r="EB103">
        <v>29.98532142857143</v>
      </c>
      <c r="EC103">
        <v>999.9000000000002</v>
      </c>
      <c r="ED103">
        <v>0</v>
      </c>
      <c r="EE103">
        <v>0</v>
      </c>
      <c r="EF103">
        <v>10013.90785714286</v>
      </c>
      <c r="EG103">
        <v>0</v>
      </c>
      <c r="EH103">
        <v>11.1431</v>
      </c>
      <c r="EI103">
        <v>-32.72609642857144</v>
      </c>
      <c r="EJ103">
        <v>1409.342142857143</v>
      </c>
      <c r="EK103">
        <v>1442.109642857143</v>
      </c>
      <c r="EL103">
        <v>0.4830095</v>
      </c>
      <c r="EM103">
        <v>1410.271785714286</v>
      </c>
      <c r="EN103">
        <v>22.0778</v>
      </c>
      <c r="EO103">
        <v>2.043181785714286</v>
      </c>
      <c r="EP103">
        <v>1.999438928571429</v>
      </c>
      <c r="EQ103">
        <v>17.78301071428572</v>
      </c>
      <c r="ER103">
        <v>17.43988571428572</v>
      </c>
      <c r="ES103">
        <v>2000.005714285714</v>
      </c>
      <c r="ET103">
        <v>0.9800057142857143</v>
      </c>
      <c r="EU103">
        <v>0.01999412142857143</v>
      </c>
      <c r="EV103">
        <v>0</v>
      </c>
      <c r="EW103">
        <v>294.4095357142857</v>
      </c>
      <c r="EX103">
        <v>5.000560000000001</v>
      </c>
      <c r="EY103">
        <v>6034.768571428572</v>
      </c>
      <c r="EZ103">
        <v>17294.95357142857</v>
      </c>
      <c r="FA103">
        <v>41.75</v>
      </c>
      <c r="FB103">
        <v>41.88164285714286</v>
      </c>
      <c r="FC103">
        <v>41.49775</v>
      </c>
      <c r="FD103">
        <v>41.03764285714284</v>
      </c>
      <c r="FE103">
        <v>42.43699999999999</v>
      </c>
      <c r="FF103">
        <v>1955.115714285714</v>
      </c>
      <c r="FG103">
        <v>39.89000000000001</v>
      </c>
      <c r="FH103">
        <v>0</v>
      </c>
      <c r="FI103">
        <v>1758987913.8</v>
      </c>
      <c r="FJ103">
        <v>0</v>
      </c>
      <c r="FK103">
        <v>294.44104</v>
      </c>
      <c r="FL103">
        <v>2.141538460949997</v>
      </c>
      <c r="FM103">
        <v>25.57307694042422</v>
      </c>
      <c r="FN103">
        <v>6034.941999999999</v>
      </c>
      <c r="FO103">
        <v>15</v>
      </c>
      <c r="FP103">
        <v>0</v>
      </c>
      <c r="FQ103" t="s">
        <v>439</v>
      </c>
      <c r="FR103">
        <v>1747148579.5</v>
      </c>
      <c r="FS103">
        <v>1747148584.5</v>
      </c>
      <c r="FT103">
        <v>0</v>
      </c>
      <c r="FU103">
        <v>0.162</v>
      </c>
      <c r="FV103">
        <v>-0.001</v>
      </c>
      <c r="FW103">
        <v>0.139</v>
      </c>
      <c r="FX103">
        <v>0.058</v>
      </c>
      <c r="FY103">
        <v>420</v>
      </c>
      <c r="FZ103">
        <v>16</v>
      </c>
      <c r="GA103">
        <v>0.19</v>
      </c>
      <c r="GB103">
        <v>0.02</v>
      </c>
      <c r="GC103">
        <v>-32.727785</v>
      </c>
      <c r="GD103">
        <v>0.2859962476547458</v>
      </c>
      <c r="GE103">
        <v>0.1479905090706832</v>
      </c>
      <c r="GF103">
        <v>1</v>
      </c>
      <c r="GG103">
        <v>294.3752941176471</v>
      </c>
      <c r="GH103">
        <v>1.425179526867374</v>
      </c>
      <c r="GI103">
        <v>0.2388168790728632</v>
      </c>
      <c r="GJ103">
        <v>0</v>
      </c>
      <c r="GK103">
        <v>0.4885656750000001</v>
      </c>
      <c r="GL103">
        <v>-0.1011372270168871</v>
      </c>
      <c r="GM103">
        <v>0.01503912412075168</v>
      </c>
      <c r="GN103">
        <v>0</v>
      </c>
      <c r="GO103">
        <v>1</v>
      </c>
      <c r="GP103">
        <v>3</v>
      </c>
      <c r="GQ103" t="s">
        <v>451</v>
      </c>
      <c r="GR103">
        <v>3.12737</v>
      </c>
      <c r="GS103">
        <v>2.73087</v>
      </c>
      <c r="GT103">
        <v>0.192762</v>
      </c>
      <c r="GU103">
        <v>0.196873</v>
      </c>
      <c r="GV103">
        <v>0.10246</v>
      </c>
      <c r="GW103">
        <v>0.101677</v>
      </c>
      <c r="GX103">
        <v>24176.1</v>
      </c>
      <c r="GY103">
        <v>23350</v>
      </c>
      <c r="GZ103">
        <v>30494.2</v>
      </c>
      <c r="HA103">
        <v>29332.3</v>
      </c>
      <c r="HB103">
        <v>37781.9</v>
      </c>
      <c r="HC103">
        <v>34669.3</v>
      </c>
      <c r="HD103">
        <v>46650.2</v>
      </c>
      <c r="HE103">
        <v>43577.9</v>
      </c>
      <c r="HF103">
        <v>1.817</v>
      </c>
      <c r="HG103">
        <v>1.86565</v>
      </c>
      <c r="HH103">
        <v>0.113498</v>
      </c>
      <c r="HI103">
        <v>0</v>
      </c>
      <c r="HJ103">
        <v>28.1293</v>
      </c>
      <c r="HK103">
        <v>999.9</v>
      </c>
      <c r="HL103">
        <v>53.6</v>
      </c>
      <c r="HM103">
        <v>30.1</v>
      </c>
      <c r="HN103">
        <v>25.361</v>
      </c>
      <c r="HO103">
        <v>62.7144</v>
      </c>
      <c r="HP103">
        <v>16.5304</v>
      </c>
      <c r="HQ103">
        <v>1</v>
      </c>
      <c r="HR103">
        <v>0.177454</v>
      </c>
      <c r="HS103">
        <v>-0.0412663</v>
      </c>
      <c r="HT103">
        <v>20.2008</v>
      </c>
      <c r="HU103">
        <v>5.22717</v>
      </c>
      <c r="HV103">
        <v>11.974</v>
      </c>
      <c r="HW103">
        <v>4.96955</v>
      </c>
      <c r="HX103">
        <v>3.2895</v>
      </c>
      <c r="HY103">
        <v>9999</v>
      </c>
      <c r="HZ103">
        <v>9999</v>
      </c>
      <c r="IA103">
        <v>9999</v>
      </c>
      <c r="IB103">
        <v>22.4</v>
      </c>
      <c r="IC103">
        <v>4.97294</v>
      </c>
      <c r="ID103">
        <v>1.87729</v>
      </c>
      <c r="IE103">
        <v>1.87536</v>
      </c>
      <c r="IF103">
        <v>1.87819</v>
      </c>
      <c r="IG103">
        <v>1.87487</v>
      </c>
      <c r="IH103">
        <v>1.87851</v>
      </c>
      <c r="II103">
        <v>1.87561</v>
      </c>
      <c r="IJ103">
        <v>1.87679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1.83</v>
      </c>
      <c r="IY103">
        <v>0.2118</v>
      </c>
      <c r="IZ103">
        <v>0.000996156149449386</v>
      </c>
      <c r="JA103">
        <v>0.001508328056841608</v>
      </c>
      <c r="JB103">
        <v>-4.279944224615399E-07</v>
      </c>
      <c r="JC103">
        <v>2.026670128534865E-10</v>
      </c>
      <c r="JD103">
        <v>-0.04486732872085866</v>
      </c>
      <c r="JE103">
        <v>-0.001179386599836408</v>
      </c>
      <c r="JF103">
        <v>0.0006983580007418804</v>
      </c>
      <c r="JG103">
        <v>-5.900263066608664E-06</v>
      </c>
      <c r="JH103">
        <v>1</v>
      </c>
      <c r="JI103">
        <v>2117</v>
      </c>
      <c r="JJ103">
        <v>1</v>
      </c>
      <c r="JK103">
        <v>26</v>
      </c>
      <c r="JL103">
        <v>197322.1</v>
      </c>
      <c r="JM103">
        <v>197322</v>
      </c>
      <c r="JN103">
        <v>2.99927</v>
      </c>
      <c r="JO103">
        <v>2.52563</v>
      </c>
      <c r="JP103">
        <v>1.39893</v>
      </c>
      <c r="JQ103">
        <v>2.35107</v>
      </c>
      <c r="JR103">
        <v>1.44897</v>
      </c>
      <c r="JS103">
        <v>2.50244</v>
      </c>
      <c r="JT103">
        <v>37.0509</v>
      </c>
      <c r="JU103">
        <v>23.9649</v>
      </c>
      <c r="JV103">
        <v>18</v>
      </c>
      <c r="JW103">
        <v>477.504</v>
      </c>
      <c r="JX103">
        <v>478.533</v>
      </c>
      <c r="JY103">
        <v>27.4731</v>
      </c>
      <c r="JZ103">
        <v>29.5058</v>
      </c>
      <c r="KA103">
        <v>29.9999</v>
      </c>
      <c r="KB103">
        <v>29.2358</v>
      </c>
      <c r="KC103">
        <v>29.3042</v>
      </c>
      <c r="KD103">
        <v>60.1776</v>
      </c>
      <c r="KE103">
        <v>21.66</v>
      </c>
      <c r="KF103">
        <v>100</v>
      </c>
      <c r="KG103">
        <v>27.4784</v>
      </c>
      <c r="KH103">
        <v>1456.76</v>
      </c>
      <c r="KI103">
        <v>22.1585</v>
      </c>
      <c r="KJ103">
        <v>100.814</v>
      </c>
      <c r="KK103">
        <v>100.244</v>
      </c>
    </row>
    <row r="104" spans="1:297">
      <c r="A104">
        <v>88</v>
      </c>
      <c r="B104">
        <v>1758987910.1</v>
      </c>
      <c r="C104">
        <v>526.5</v>
      </c>
      <c r="D104" t="s">
        <v>619</v>
      </c>
      <c r="E104" t="s">
        <v>620</v>
      </c>
      <c r="F104">
        <v>5</v>
      </c>
      <c r="G104" t="s">
        <v>435</v>
      </c>
      <c r="H104" t="s">
        <v>436</v>
      </c>
      <c r="I104">
        <v>1758987902.6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1475.554727025075</v>
      </c>
      <c r="AK104">
        <v>1451.531272727273</v>
      </c>
      <c r="AL104">
        <v>3.434965304422058</v>
      </c>
      <c r="AM104">
        <v>65.24509071788491</v>
      </c>
      <c r="AN104">
        <f>(AP104 - AO104 + DY104*1E3/(8.314*(EA104+273.15)) * AR104/DX104 * AQ104) * DX104/(100*DL104) * 1000/(1000 - AP104)</f>
        <v>0</v>
      </c>
      <c r="AO104">
        <v>22.16001555650657</v>
      </c>
      <c r="AP104">
        <v>22.58855696969697</v>
      </c>
      <c r="AQ104">
        <v>0.005778053181922498</v>
      </c>
      <c r="AR104">
        <v>119.8657376750766</v>
      </c>
      <c r="AS104">
        <v>4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2.7</v>
      </c>
      <c r="DM104">
        <v>0.5</v>
      </c>
      <c r="DN104" t="s">
        <v>438</v>
      </c>
      <c r="DO104">
        <v>2</v>
      </c>
      <c r="DP104" t="b">
        <v>1</v>
      </c>
      <c r="DQ104">
        <v>1758987902.6</v>
      </c>
      <c r="DR104">
        <v>1395.303703703704</v>
      </c>
      <c r="DS104">
        <v>1428.016666666667</v>
      </c>
      <c r="DT104">
        <v>22.56530740740741</v>
      </c>
      <c r="DU104">
        <v>22.1075111111111</v>
      </c>
      <c r="DV104">
        <v>1393.482962962963</v>
      </c>
      <c r="DW104">
        <v>22.3534962962963</v>
      </c>
      <c r="DX104">
        <v>500.0630740740741</v>
      </c>
      <c r="DY104">
        <v>90.56348888888888</v>
      </c>
      <c r="DZ104">
        <v>0.05334294074074074</v>
      </c>
      <c r="EA104">
        <v>29.32057407407407</v>
      </c>
      <c r="EB104">
        <v>29.98821851851852</v>
      </c>
      <c r="EC104">
        <v>999.9000000000001</v>
      </c>
      <c r="ED104">
        <v>0</v>
      </c>
      <c r="EE104">
        <v>0</v>
      </c>
      <c r="EF104">
        <v>10015.44259259259</v>
      </c>
      <c r="EG104">
        <v>0</v>
      </c>
      <c r="EH104">
        <v>11.1431</v>
      </c>
      <c r="EI104">
        <v>-32.71368518518518</v>
      </c>
      <c r="EJ104">
        <v>1427.515925925926</v>
      </c>
      <c r="EK104">
        <v>1460.3</v>
      </c>
      <c r="EL104">
        <v>0.4578029259259258</v>
      </c>
      <c r="EM104">
        <v>1428.016666666667</v>
      </c>
      <c r="EN104">
        <v>22.1075111111111</v>
      </c>
      <c r="EO104">
        <v>2.043593333333333</v>
      </c>
      <c r="EP104">
        <v>2.002132592592593</v>
      </c>
      <c r="EQ104">
        <v>17.7861925925926</v>
      </c>
      <c r="ER104">
        <v>17.46118888888889</v>
      </c>
      <c r="ES104">
        <v>2000.007037037037</v>
      </c>
      <c r="ET104">
        <v>0.9800056666666666</v>
      </c>
      <c r="EU104">
        <v>0.01999416296296297</v>
      </c>
      <c r="EV104">
        <v>0</v>
      </c>
      <c r="EW104">
        <v>294.5348518518519</v>
      </c>
      <c r="EX104">
        <v>5.000560000000001</v>
      </c>
      <c r="EY104">
        <v>6037.050740740739</v>
      </c>
      <c r="EZ104">
        <v>17294.97037037037</v>
      </c>
      <c r="FA104">
        <v>41.75</v>
      </c>
      <c r="FB104">
        <v>41.87959259259259</v>
      </c>
      <c r="FC104">
        <v>41.48366666666666</v>
      </c>
      <c r="FD104">
        <v>41.02296296296296</v>
      </c>
      <c r="FE104">
        <v>42.43699999999999</v>
      </c>
      <c r="FF104">
        <v>1955.117037037037</v>
      </c>
      <c r="FG104">
        <v>39.89000000000001</v>
      </c>
      <c r="FH104">
        <v>0</v>
      </c>
      <c r="FI104">
        <v>1758987919.2</v>
      </c>
      <c r="FJ104">
        <v>0</v>
      </c>
      <c r="FK104">
        <v>294.5771923076923</v>
      </c>
      <c r="FL104">
        <v>1.352991442384095</v>
      </c>
      <c r="FM104">
        <v>22.81606836179509</v>
      </c>
      <c r="FN104">
        <v>6037.069615384617</v>
      </c>
      <c r="FO104">
        <v>15</v>
      </c>
      <c r="FP104">
        <v>0</v>
      </c>
      <c r="FQ104" t="s">
        <v>439</v>
      </c>
      <c r="FR104">
        <v>1747148579.5</v>
      </c>
      <c r="FS104">
        <v>1747148584.5</v>
      </c>
      <c r="FT104">
        <v>0</v>
      </c>
      <c r="FU104">
        <v>0.162</v>
      </c>
      <c r="FV104">
        <v>-0.001</v>
      </c>
      <c r="FW104">
        <v>0.139</v>
      </c>
      <c r="FX104">
        <v>0.058</v>
      </c>
      <c r="FY104">
        <v>420</v>
      </c>
      <c r="FZ104">
        <v>16</v>
      </c>
      <c r="GA104">
        <v>0.19</v>
      </c>
      <c r="GB104">
        <v>0.02</v>
      </c>
      <c r="GC104">
        <v>-32.74059756097561</v>
      </c>
      <c r="GD104">
        <v>0.4389219512194557</v>
      </c>
      <c r="GE104">
        <v>0.1246298705294905</v>
      </c>
      <c r="GF104">
        <v>1</v>
      </c>
      <c r="GG104">
        <v>294.4834705882353</v>
      </c>
      <c r="GH104">
        <v>1.476394187346957</v>
      </c>
      <c r="GI104">
        <v>0.2642867466012336</v>
      </c>
      <c r="GJ104">
        <v>0</v>
      </c>
      <c r="GK104">
        <v>0.468401731707317</v>
      </c>
      <c r="GL104">
        <v>-0.2896984390243896</v>
      </c>
      <c r="GM104">
        <v>0.03265926225924681</v>
      </c>
      <c r="GN104">
        <v>0</v>
      </c>
      <c r="GO104">
        <v>1</v>
      </c>
      <c r="GP104">
        <v>3</v>
      </c>
      <c r="GQ104" t="s">
        <v>451</v>
      </c>
      <c r="GR104">
        <v>3.12719</v>
      </c>
      <c r="GS104">
        <v>2.73111</v>
      </c>
      <c r="GT104">
        <v>0.19414</v>
      </c>
      <c r="GU104">
        <v>0.198246</v>
      </c>
      <c r="GV104">
        <v>0.102553</v>
      </c>
      <c r="GW104">
        <v>0.101733</v>
      </c>
      <c r="GX104">
        <v>24135.1</v>
      </c>
      <c r="GY104">
        <v>23309.9</v>
      </c>
      <c r="GZ104">
        <v>30494.5</v>
      </c>
      <c r="HA104">
        <v>29332.2</v>
      </c>
      <c r="HB104">
        <v>37778.4</v>
      </c>
      <c r="HC104">
        <v>34667.2</v>
      </c>
      <c r="HD104">
        <v>46650.7</v>
      </c>
      <c r="HE104">
        <v>43577.8</v>
      </c>
      <c r="HF104">
        <v>1.8167</v>
      </c>
      <c r="HG104">
        <v>1.86598</v>
      </c>
      <c r="HH104">
        <v>0.115104</v>
      </c>
      <c r="HI104">
        <v>0</v>
      </c>
      <c r="HJ104">
        <v>28.1293</v>
      </c>
      <c r="HK104">
        <v>999.9</v>
      </c>
      <c r="HL104">
        <v>53.6</v>
      </c>
      <c r="HM104">
        <v>30.1</v>
      </c>
      <c r="HN104">
        <v>25.3617</v>
      </c>
      <c r="HO104">
        <v>63.0244</v>
      </c>
      <c r="HP104">
        <v>16.2941</v>
      </c>
      <c r="HQ104">
        <v>1</v>
      </c>
      <c r="HR104">
        <v>0.177363</v>
      </c>
      <c r="HS104">
        <v>-0.0305556</v>
      </c>
      <c r="HT104">
        <v>20.2007</v>
      </c>
      <c r="HU104">
        <v>5.22762</v>
      </c>
      <c r="HV104">
        <v>11.974</v>
      </c>
      <c r="HW104">
        <v>4.96995</v>
      </c>
      <c r="HX104">
        <v>3.28965</v>
      </c>
      <c r="HY104">
        <v>9999</v>
      </c>
      <c r="HZ104">
        <v>9999</v>
      </c>
      <c r="IA104">
        <v>9999</v>
      </c>
      <c r="IB104">
        <v>22.4</v>
      </c>
      <c r="IC104">
        <v>4.97296</v>
      </c>
      <c r="ID104">
        <v>1.87729</v>
      </c>
      <c r="IE104">
        <v>1.8754</v>
      </c>
      <c r="IF104">
        <v>1.8782</v>
      </c>
      <c r="IG104">
        <v>1.87488</v>
      </c>
      <c r="IH104">
        <v>1.87851</v>
      </c>
      <c r="II104">
        <v>1.87561</v>
      </c>
      <c r="IJ104">
        <v>1.87682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1.86</v>
      </c>
      <c r="IY104">
        <v>0.2124</v>
      </c>
      <c r="IZ104">
        <v>0.000996156149449386</v>
      </c>
      <c r="JA104">
        <v>0.001508328056841608</v>
      </c>
      <c r="JB104">
        <v>-4.279944224615399E-07</v>
      </c>
      <c r="JC104">
        <v>2.026670128534865E-10</v>
      </c>
      <c r="JD104">
        <v>-0.04486732872085866</v>
      </c>
      <c r="JE104">
        <v>-0.001179386599836408</v>
      </c>
      <c r="JF104">
        <v>0.0006983580007418804</v>
      </c>
      <c r="JG104">
        <v>-5.900263066608664E-06</v>
      </c>
      <c r="JH104">
        <v>1</v>
      </c>
      <c r="JI104">
        <v>2117</v>
      </c>
      <c r="JJ104">
        <v>1</v>
      </c>
      <c r="JK104">
        <v>26</v>
      </c>
      <c r="JL104">
        <v>197322.2</v>
      </c>
      <c r="JM104">
        <v>197322.1</v>
      </c>
      <c r="JN104">
        <v>3.02856</v>
      </c>
      <c r="JO104">
        <v>2.52319</v>
      </c>
      <c r="JP104">
        <v>1.39893</v>
      </c>
      <c r="JQ104">
        <v>2.35107</v>
      </c>
      <c r="JR104">
        <v>1.44897</v>
      </c>
      <c r="JS104">
        <v>2.59033</v>
      </c>
      <c r="JT104">
        <v>37.0509</v>
      </c>
      <c r="JU104">
        <v>23.9649</v>
      </c>
      <c r="JV104">
        <v>18</v>
      </c>
      <c r="JW104">
        <v>477.319</v>
      </c>
      <c r="JX104">
        <v>478.724</v>
      </c>
      <c r="JY104">
        <v>27.4806</v>
      </c>
      <c r="JZ104">
        <v>29.5032</v>
      </c>
      <c r="KA104">
        <v>29.9998</v>
      </c>
      <c r="KB104">
        <v>29.2326</v>
      </c>
      <c r="KC104">
        <v>29.3011</v>
      </c>
      <c r="KD104">
        <v>60.6839</v>
      </c>
      <c r="KE104">
        <v>21.66</v>
      </c>
      <c r="KF104">
        <v>100</v>
      </c>
      <c r="KG104">
        <v>27.4871</v>
      </c>
      <c r="KH104">
        <v>1470.13</v>
      </c>
      <c r="KI104">
        <v>22.144</v>
      </c>
      <c r="KJ104">
        <v>100.815</v>
      </c>
      <c r="KK104">
        <v>100.244</v>
      </c>
    </row>
    <row r="105" spans="1:297">
      <c r="A105">
        <v>89</v>
      </c>
      <c r="B105">
        <v>1758987915.1</v>
      </c>
      <c r="C105">
        <v>531.5</v>
      </c>
      <c r="D105" t="s">
        <v>621</v>
      </c>
      <c r="E105" t="s">
        <v>622</v>
      </c>
      <c r="F105">
        <v>5</v>
      </c>
      <c r="G105" t="s">
        <v>435</v>
      </c>
      <c r="H105" t="s">
        <v>436</v>
      </c>
      <c r="I105">
        <v>1758987907.314285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1492.63700506702</v>
      </c>
      <c r="AK105">
        <v>1468.637939393939</v>
      </c>
      <c r="AL105">
        <v>3.42760512445961</v>
      </c>
      <c r="AM105">
        <v>65.24509071788491</v>
      </c>
      <c r="AN105">
        <f>(AP105 - AO105 + DY105*1E3/(8.314*(EA105+273.15)) * AR105/DX105 * AQ105) * DX105/(100*DL105) * 1000/(1000 - AP105)</f>
        <v>0</v>
      </c>
      <c r="AO105">
        <v>22.16178461727024</v>
      </c>
      <c r="AP105">
        <v>22.60497454545454</v>
      </c>
      <c r="AQ105">
        <v>0.0008429600327217353</v>
      </c>
      <c r="AR105">
        <v>119.8657376750766</v>
      </c>
      <c r="AS105">
        <v>4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2.7</v>
      </c>
      <c r="DM105">
        <v>0.5</v>
      </c>
      <c r="DN105" t="s">
        <v>438</v>
      </c>
      <c r="DO105">
        <v>2</v>
      </c>
      <c r="DP105" t="b">
        <v>1</v>
      </c>
      <c r="DQ105">
        <v>1758987907.314285</v>
      </c>
      <c r="DR105">
        <v>1411.089642857143</v>
      </c>
      <c r="DS105">
        <v>1443.831428571428</v>
      </c>
      <c r="DT105">
        <v>22.57754642857143</v>
      </c>
      <c r="DU105">
        <v>22.13631428571428</v>
      </c>
      <c r="DV105">
        <v>1409.245</v>
      </c>
      <c r="DW105">
        <v>22.36547142857142</v>
      </c>
      <c r="DX105">
        <v>500.0413214285714</v>
      </c>
      <c r="DY105">
        <v>90.56292142857141</v>
      </c>
      <c r="DZ105">
        <v>0.05324734642857143</v>
      </c>
      <c r="EA105">
        <v>29.32144642857143</v>
      </c>
      <c r="EB105">
        <v>29.99484285714286</v>
      </c>
      <c r="EC105">
        <v>999.9000000000002</v>
      </c>
      <c r="ED105">
        <v>0</v>
      </c>
      <c r="EE105">
        <v>0</v>
      </c>
      <c r="EF105">
        <v>10003.30857142857</v>
      </c>
      <c r="EG105">
        <v>0</v>
      </c>
      <c r="EH105">
        <v>11.1431</v>
      </c>
      <c r="EI105">
        <v>-32.74285714285715</v>
      </c>
      <c r="EJ105">
        <v>1443.683928571429</v>
      </c>
      <c r="EK105">
        <v>1476.516428571429</v>
      </c>
      <c r="EL105">
        <v>0.4412353214285714</v>
      </c>
      <c r="EM105">
        <v>1443.831428571428</v>
      </c>
      <c r="EN105">
        <v>22.13631428571428</v>
      </c>
      <c r="EO105">
        <v>2.044688214285714</v>
      </c>
      <c r="EP105">
        <v>2.004728571428571</v>
      </c>
      <c r="EQ105">
        <v>17.79468928571428</v>
      </c>
      <c r="ER105">
        <v>17.48172142857143</v>
      </c>
      <c r="ES105">
        <v>2000.018928571429</v>
      </c>
      <c r="ET105">
        <v>0.9800057142857143</v>
      </c>
      <c r="EU105">
        <v>0.01999411428571429</v>
      </c>
      <c r="EV105">
        <v>0</v>
      </c>
      <c r="EW105">
        <v>294.6897857142857</v>
      </c>
      <c r="EX105">
        <v>5.000560000000001</v>
      </c>
      <c r="EY105">
        <v>6038.993928571427</v>
      </c>
      <c r="EZ105">
        <v>17295.06785714285</v>
      </c>
      <c r="FA105">
        <v>41.75</v>
      </c>
      <c r="FB105">
        <v>41.875</v>
      </c>
      <c r="FC105">
        <v>41.46849999999998</v>
      </c>
      <c r="FD105">
        <v>41.01771428571429</v>
      </c>
      <c r="FE105">
        <v>42.43699999999999</v>
      </c>
      <c r="FF105">
        <v>1955.128928571428</v>
      </c>
      <c r="FG105">
        <v>39.89000000000001</v>
      </c>
      <c r="FH105">
        <v>0</v>
      </c>
      <c r="FI105">
        <v>1758987924</v>
      </c>
      <c r="FJ105">
        <v>0</v>
      </c>
      <c r="FK105">
        <v>294.6877692307692</v>
      </c>
      <c r="FL105">
        <v>1.030974343534905</v>
      </c>
      <c r="FM105">
        <v>23.72239306790513</v>
      </c>
      <c r="FN105">
        <v>6039.067692307693</v>
      </c>
      <c r="FO105">
        <v>15</v>
      </c>
      <c r="FP105">
        <v>0</v>
      </c>
      <c r="FQ105" t="s">
        <v>439</v>
      </c>
      <c r="FR105">
        <v>1747148579.5</v>
      </c>
      <c r="FS105">
        <v>1747148584.5</v>
      </c>
      <c r="FT105">
        <v>0</v>
      </c>
      <c r="FU105">
        <v>0.162</v>
      </c>
      <c r="FV105">
        <v>-0.001</v>
      </c>
      <c r="FW105">
        <v>0.139</v>
      </c>
      <c r="FX105">
        <v>0.058</v>
      </c>
      <c r="FY105">
        <v>420</v>
      </c>
      <c r="FZ105">
        <v>16</v>
      </c>
      <c r="GA105">
        <v>0.19</v>
      </c>
      <c r="GB105">
        <v>0.02</v>
      </c>
      <c r="GC105">
        <v>-32.73637804878049</v>
      </c>
      <c r="GD105">
        <v>-0.4824209059233844</v>
      </c>
      <c r="GE105">
        <v>0.108848380814548</v>
      </c>
      <c r="GF105">
        <v>1</v>
      </c>
      <c r="GG105">
        <v>294.6208823529411</v>
      </c>
      <c r="GH105">
        <v>1.421268137873321</v>
      </c>
      <c r="GI105">
        <v>0.2461454334219183</v>
      </c>
      <c r="GJ105">
        <v>0</v>
      </c>
      <c r="GK105">
        <v>0.4542553658536585</v>
      </c>
      <c r="GL105">
        <v>-0.248735226480837</v>
      </c>
      <c r="GM105">
        <v>0.03078370556923692</v>
      </c>
      <c r="GN105">
        <v>0</v>
      </c>
      <c r="GO105">
        <v>1</v>
      </c>
      <c r="GP105">
        <v>3</v>
      </c>
      <c r="GQ105" t="s">
        <v>451</v>
      </c>
      <c r="GR105">
        <v>3.12735</v>
      </c>
      <c r="GS105">
        <v>2.73082</v>
      </c>
      <c r="GT105">
        <v>0.195505</v>
      </c>
      <c r="GU105">
        <v>0.199618</v>
      </c>
      <c r="GV105">
        <v>0.102602</v>
      </c>
      <c r="GW105">
        <v>0.101734</v>
      </c>
      <c r="GX105">
        <v>24093.9</v>
      </c>
      <c r="GY105">
        <v>23270.5</v>
      </c>
      <c r="GZ105">
        <v>30494.2</v>
      </c>
      <c r="HA105">
        <v>29332.8</v>
      </c>
      <c r="HB105">
        <v>37776.1</v>
      </c>
      <c r="HC105">
        <v>34667.9</v>
      </c>
      <c r="HD105">
        <v>46650.2</v>
      </c>
      <c r="HE105">
        <v>43578.6</v>
      </c>
      <c r="HF105">
        <v>1.81695</v>
      </c>
      <c r="HG105">
        <v>1.8659</v>
      </c>
      <c r="HH105">
        <v>0.114758</v>
      </c>
      <c r="HI105">
        <v>0</v>
      </c>
      <c r="HJ105">
        <v>28.1293</v>
      </c>
      <c r="HK105">
        <v>999.9</v>
      </c>
      <c r="HL105">
        <v>53.6</v>
      </c>
      <c r="HM105">
        <v>30.1</v>
      </c>
      <c r="HN105">
        <v>25.3596</v>
      </c>
      <c r="HO105">
        <v>62.6744</v>
      </c>
      <c r="HP105">
        <v>16.4704</v>
      </c>
      <c r="HQ105">
        <v>1</v>
      </c>
      <c r="HR105">
        <v>0.176994</v>
      </c>
      <c r="HS105">
        <v>0.00411765</v>
      </c>
      <c r="HT105">
        <v>20.2006</v>
      </c>
      <c r="HU105">
        <v>5.22837</v>
      </c>
      <c r="HV105">
        <v>11.974</v>
      </c>
      <c r="HW105">
        <v>4.97005</v>
      </c>
      <c r="HX105">
        <v>3.2896</v>
      </c>
      <c r="HY105">
        <v>9999</v>
      </c>
      <c r="HZ105">
        <v>9999</v>
      </c>
      <c r="IA105">
        <v>9999</v>
      </c>
      <c r="IB105">
        <v>22.4</v>
      </c>
      <c r="IC105">
        <v>4.97293</v>
      </c>
      <c r="ID105">
        <v>1.87729</v>
      </c>
      <c r="IE105">
        <v>1.87537</v>
      </c>
      <c r="IF105">
        <v>1.8782</v>
      </c>
      <c r="IG105">
        <v>1.87485</v>
      </c>
      <c r="IH105">
        <v>1.87851</v>
      </c>
      <c r="II105">
        <v>1.87561</v>
      </c>
      <c r="IJ105">
        <v>1.87678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1.89</v>
      </c>
      <c r="IY105">
        <v>0.2127</v>
      </c>
      <c r="IZ105">
        <v>0.000996156149449386</v>
      </c>
      <c r="JA105">
        <v>0.001508328056841608</v>
      </c>
      <c r="JB105">
        <v>-4.279944224615399E-07</v>
      </c>
      <c r="JC105">
        <v>2.026670128534865E-10</v>
      </c>
      <c r="JD105">
        <v>-0.04486732872085866</v>
      </c>
      <c r="JE105">
        <v>-0.001179386599836408</v>
      </c>
      <c r="JF105">
        <v>0.0006983580007418804</v>
      </c>
      <c r="JG105">
        <v>-5.900263066608664E-06</v>
      </c>
      <c r="JH105">
        <v>1</v>
      </c>
      <c r="JI105">
        <v>2117</v>
      </c>
      <c r="JJ105">
        <v>1</v>
      </c>
      <c r="JK105">
        <v>26</v>
      </c>
      <c r="JL105">
        <v>197322.3</v>
      </c>
      <c r="JM105">
        <v>197322.2</v>
      </c>
      <c r="JN105">
        <v>3.05298</v>
      </c>
      <c r="JO105">
        <v>2.51465</v>
      </c>
      <c r="JP105">
        <v>1.39893</v>
      </c>
      <c r="JQ105">
        <v>2.35107</v>
      </c>
      <c r="JR105">
        <v>1.44897</v>
      </c>
      <c r="JS105">
        <v>2.54395</v>
      </c>
      <c r="JT105">
        <v>37.0509</v>
      </c>
      <c r="JU105">
        <v>23.9737</v>
      </c>
      <c r="JV105">
        <v>18</v>
      </c>
      <c r="JW105">
        <v>477.44</v>
      </c>
      <c r="JX105">
        <v>478.648</v>
      </c>
      <c r="JY105">
        <v>27.4883</v>
      </c>
      <c r="JZ105">
        <v>29.4994</v>
      </c>
      <c r="KA105">
        <v>29.9998</v>
      </c>
      <c r="KB105">
        <v>29.2301</v>
      </c>
      <c r="KC105">
        <v>29.2979</v>
      </c>
      <c r="KD105">
        <v>61.2646</v>
      </c>
      <c r="KE105">
        <v>21.66</v>
      </c>
      <c r="KF105">
        <v>100</v>
      </c>
      <c r="KG105">
        <v>27.4598</v>
      </c>
      <c r="KH105">
        <v>1490.18</v>
      </c>
      <c r="KI105">
        <v>22.144</v>
      </c>
      <c r="KJ105">
        <v>100.814</v>
      </c>
      <c r="KK105">
        <v>100.246</v>
      </c>
    </row>
    <row r="106" spans="1:297">
      <c r="A106">
        <v>90</v>
      </c>
      <c r="B106">
        <v>1758987920.1</v>
      </c>
      <c r="C106">
        <v>536.5</v>
      </c>
      <c r="D106" t="s">
        <v>623</v>
      </c>
      <c r="E106" t="s">
        <v>624</v>
      </c>
      <c r="F106">
        <v>5</v>
      </c>
      <c r="G106" t="s">
        <v>435</v>
      </c>
      <c r="H106" t="s">
        <v>436</v>
      </c>
      <c r="I106">
        <v>1758987912.6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1509.781892872936</v>
      </c>
      <c r="AK106">
        <v>1485.863878787878</v>
      </c>
      <c r="AL106">
        <v>3.451064389128873</v>
      </c>
      <c r="AM106">
        <v>65.24509071788491</v>
      </c>
      <c r="AN106">
        <f>(AP106 - AO106 + DY106*1E3/(8.314*(EA106+273.15)) * AR106/DX106 * AQ106) * DX106/(100*DL106) * 1000/(1000 - AP106)</f>
        <v>0</v>
      </c>
      <c r="AO106">
        <v>22.16182564163858</v>
      </c>
      <c r="AP106">
        <v>22.60871818181817</v>
      </c>
      <c r="AQ106">
        <v>-2.081082769344838E-05</v>
      </c>
      <c r="AR106">
        <v>119.8657376750766</v>
      </c>
      <c r="AS106">
        <v>4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2.7</v>
      </c>
      <c r="DM106">
        <v>0.5</v>
      </c>
      <c r="DN106" t="s">
        <v>438</v>
      </c>
      <c r="DO106">
        <v>2</v>
      </c>
      <c r="DP106" t="b">
        <v>1</v>
      </c>
      <c r="DQ106">
        <v>1758987912.6</v>
      </c>
      <c r="DR106">
        <v>1428.773703703704</v>
      </c>
      <c r="DS106">
        <v>1461.580740740741</v>
      </c>
      <c r="DT106">
        <v>22.59492592592592</v>
      </c>
      <c r="DU106">
        <v>22.16009259259259</v>
      </c>
      <c r="DV106">
        <v>1426.902222222222</v>
      </c>
      <c r="DW106">
        <v>22.38249259259259</v>
      </c>
      <c r="DX106">
        <v>500.0324814814815</v>
      </c>
      <c r="DY106">
        <v>90.56275555555555</v>
      </c>
      <c r="DZ106">
        <v>0.05320825925925926</v>
      </c>
      <c r="EA106">
        <v>29.32280740740741</v>
      </c>
      <c r="EB106">
        <v>29.99747407407407</v>
      </c>
      <c r="EC106">
        <v>999.9000000000001</v>
      </c>
      <c r="ED106">
        <v>0</v>
      </c>
      <c r="EE106">
        <v>0</v>
      </c>
      <c r="EF106">
        <v>9989.841111111113</v>
      </c>
      <c r="EG106">
        <v>0</v>
      </c>
      <c r="EH106">
        <v>11.1431</v>
      </c>
      <c r="EI106">
        <v>-32.80821481481482</v>
      </c>
      <c r="EJ106">
        <v>1461.802222222223</v>
      </c>
      <c r="EK106">
        <v>1494.704444444444</v>
      </c>
      <c r="EL106">
        <v>0.434831</v>
      </c>
      <c r="EM106">
        <v>1461.580740740741</v>
      </c>
      <c r="EN106">
        <v>22.16009259259259</v>
      </c>
      <c r="EO106">
        <v>2.046257777777778</v>
      </c>
      <c r="EP106">
        <v>2.006878888888889</v>
      </c>
      <c r="EQ106">
        <v>17.80688148148148</v>
      </c>
      <c r="ER106">
        <v>17.49871481481481</v>
      </c>
      <c r="ES106">
        <v>2000.02962962963</v>
      </c>
      <c r="ET106">
        <v>0.9800057777777776</v>
      </c>
      <c r="EU106">
        <v>0.01999405925925926</v>
      </c>
      <c r="EV106">
        <v>0</v>
      </c>
      <c r="EW106">
        <v>294.7834074074074</v>
      </c>
      <c r="EX106">
        <v>5.000560000000001</v>
      </c>
      <c r="EY106">
        <v>6041.187037037038</v>
      </c>
      <c r="EZ106">
        <v>17295.16296296296</v>
      </c>
      <c r="FA106">
        <v>41.73833333333332</v>
      </c>
      <c r="FB106">
        <v>41.875</v>
      </c>
      <c r="FC106">
        <v>41.44866666666665</v>
      </c>
      <c r="FD106">
        <v>41.00459259259259</v>
      </c>
      <c r="FE106">
        <v>42.43699999999999</v>
      </c>
      <c r="FF106">
        <v>1955.13962962963</v>
      </c>
      <c r="FG106">
        <v>39.89000000000001</v>
      </c>
      <c r="FH106">
        <v>0</v>
      </c>
      <c r="FI106">
        <v>1758987928.8</v>
      </c>
      <c r="FJ106">
        <v>0</v>
      </c>
      <c r="FK106">
        <v>294.7793076923077</v>
      </c>
      <c r="FL106">
        <v>1.216205126369299</v>
      </c>
      <c r="FM106">
        <v>25.03692303271514</v>
      </c>
      <c r="FN106">
        <v>6040.920384615384</v>
      </c>
      <c r="FO106">
        <v>15</v>
      </c>
      <c r="FP106">
        <v>0</v>
      </c>
      <c r="FQ106" t="s">
        <v>439</v>
      </c>
      <c r="FR106">
        <v>1747148579.5</v>
      </c>
      <c r="FS106">
        <v>1747148584.5</v>
      </c>
      <c r="FT106">
        <v>0</v>
      </c>
      <c r="FU106">
        <v>0.162</v>
      </c>
      <c r="FV106">
        <v>-0.001</v>
      </c>
      <c r="FW106">
        <v>0.139</v>
      </c>
      <c r="FX106">
        <v>0.058</v>
      </c>
      <c r="FY106">
        <v>420</v>
      </c>
      <c r="FZ106">
        <v>16</v>
      </c>
      <c r="GA106">
        <v>0.19</v>
      </c>
      <c r="GB106">
        <v>0.02</v>
      </c>
      <c r="GC106">
        <v>-32.76350243902439</v>
      </c>
      <c r="GD106">
        <v>-0.470328919860685</v>
      </c>
      <c r="GE106">
        <v>0.1057686902996805</v>
      </c>
      <c r="GF106">
        <v>1</v>
      </c>
      <c r="GG106">
        <v>294.7190294117647</v>
      </c>
      <c r="GH106">
        <v>1.123254391723759</v>
      </c>
      <c r="GI106">
        <v>0.2491972388306686</v>
      </c>
      <c r="GJ106">
        <v>0</v>
      </c>
      <c r="GK106">
        <v>0.4452026585365854</v>
      </c>
      <c r="GL106">
        <v>-0.1106177979094065</v>
      </c>
      <c r="GM106">
        <v>0.02418403586586514</v>
      </c>
      <c r="GN106">
        <v>0</v>
      </c>
      <c r="GO106">
        <v>1</v>
      </c>
      <c r="GP106">
        <v>3</v>
      </c>
      <c r="GQ106" t="s">
        <v>451</v>
      </c>
      <c r="GR106">
        <v>3.12716</v>
      </c>
      <c r="GS106">
        <v>2.73114</v>
      </c>
      <c r="GT106">
        <v>0.196874</v>
      </c>
      <c r="GU106">
        <v>0.200979</v>
      </c>
      <c r="GV106">
        <v>0.102614</v>
      </c>
      <c r="GW106">
        <v>0.101737</v>
      </c>
      <c r="GX106">
        <v>24054</v>
      </c>
      <c r="GY106">
        <v>23231.3</v>
      </c>
      <c r="GZ106">
        <v>30495.6</v>
      </c>
      <c r="HA106">
        <v>29333.3</v>
      </c>
      <c r="HB106">
        <v>37777.2</v>
      </c>
      <c r="HC106">
        <v>34668.3</v>
      </c>
      <c r="HD106">
        <v>46652.2</v>
      </c>
      <c r="HE106">
        <v>43579.2</v>
      </c>
      <c r="HF106">
        <v>1.81653</v>
      </c>
      <c r="HG106">
        <v>1.86628</v>
      </c>
      <c r="HH106">
        <v>0.114836</v>
      </c>
      <c r="HI106">
        <v>0</v>
      </c>
      <c r="HJ106">
        <v>28.1293</v>
      </c>
      <c r="HK106">
        <v>999.9</v>
      </c>
      <c r="HL106">
        <v>53.6</v>
      </c>
      <c r="HM106">
        <v>30.1</v>
      </c>
      <c r="HN106">
        <v>25.3604</v>
      </c>
      <c r="HO106">
        <v>63.2544</v>
      </c>
      <c r="HP106">
        <v>16.3021</v>
      </c>
      <c r="HQ106">
        <v>1</v>
      </c>
      <c r="HR106">
        <v>0.17685</v>
      </c>
      <c r="HS106">
        <v>0.0598039</v>
      </c>
      <c r="HT106">
        <v>20.2008</v>
      </c>
      <c r="HU106">
        <v>5.22882</v>
      </c>
      <c r="HV106">
        <v>11.974</v>
      </c>
      <c r="HW106">
        <v>4.9702</v>
      </c>
      <c r="HX106">
        <v>3.28982</v>
      </c>
      <c r="HY106">
        <v>9999</v>
      </c>
      <c r="HZ106">
        <v>9999</v>
      </c>
      <c r="IA106">
        <v>9999</v>
      </c>
      <c r="IB106">
        <v>22.4</v>
      </c>
      <c r="IC106">
        <v>4.97294</v>
      </c>
      <c r="ID106">
        <v>1.87729</v>
      </c>
      <c r="IE106">
        <v>1.87538</v>
      </c>
      <c r="IF106">
        <v>1.8782</v>
      </c>
      <c r="IG106">
        <v>1.87487</v>
      </c>
      <c r="IH106">
        <v>1.87851</v>
      </c>
      <c r="II106">
        <v>1.87561</v>
      </c>
      <c r="IJ106">
        <v>1.87677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1.91</v>
      </c>
      <c r="IY106">
        <v>0.2127</v>
      </c>
      <c r="IZ106">
        <v>0.000996156149449386</v>
      </c>
      <c r="JA106">
        <v>0.001508328056841608</v>
      </c>
      <c r="JB106">
        <v>-4.279944224615399E-07</v>
      </c>
      <c r="JC106">
        <v>2.026670128534865E-10</v>
      </c>
      <c r="JD106">
        <v>-0.04486732872085866</v>
      </c>
      <c r="JE106">
        <v>-0.001179386599836408</v>
      </c>
      <c r="JF106">
        <v>0.0006983580007418804</v>
      </c>
      <c r="JG106">
        <v>-5.900263066608664E-06</v>
      </c>
      <c r="JH106">
        <v>1</v>
      </c>
      <c r="JI106">
        <v>2117</v>
      </c>
      <c r="JJ106">
        <v>1</v>
      </c>
      <c r="JK106">
        <v>26</v>
      </c>
      <c r="JL106">
        <v>197322.3</v>
      </c>
      <c r="JM106">
        <v>197322.3</v>
      </c>
      <c r="JN106">
        <v>3.08228</v>
      </c>
      <c r="JO106">
        <v>2.52563</v>
      </c>
      <c r="JP106">
        <v>1.39893</v>
      </c>
      <c r="JQ106">
        <v>2.35107</v>
      </c>
      <c r="JR106">
        <v>1.44897</v>
      </c>
      <c r="JS106">
        <v>2.55859</v>
      </c>
      <c r="JT106">
        <v>37.0509</v>
      </c>
      <c r="JU106">
        <v>23.9649</v>
      </c>
      <c r="JV106">
        <v>18</v>
      </c>
      <c r="JW106">
        <v>477.187</v>
      </c>
      <c r="JX106">
        <v>478.872</v>
      </c>
      <c r="JY106">
        <v>27.4675</v>
      </c>
      <c r="JZ106">
        <v>29.4963</v>
      </c>
      <c r="KA106">
        <v>29.9999</v>
      </c>
      <c r="KB106">
        <v>29.2269</v>
      </c>
      <c r="KC106">
        <v>29.2948</v>
      </c>
      <c r="KD106">
        <v>61.7619</v>
      </c>
      <c r="KE106">
        <v>21.66</v>
      </c>
      <c r="KF106">
        <v>100</v>
      </c>
      <c r="KG106">
        <v>27.4661</v>
      </c>
      <c r="KH106">
        <v>1503.54</v>
      </c>
      <c r="KI106">
        <v>22.144</v>
      </c>
      <c r="KJ106">
        <v>100.818</v>
      </c>
      <c r="KK106">
        <v>100.247</v>
      </c>
    </row>
    <row r="107" spans="1:297">
      <c r="A107">
        <v>91</v>
      </c>
      <c r="B107">
        <v>1758987925.1</v>
      </c>
      <c r="C107">
        <v>541.5</v>
      </c>
      <c r="D107" t="s">
        <v>625</v>
      </c>
      <c r="E107" t="s">
        <v>626</v>
      </c>
      <c r="F107">
        <v>5</v>
      </c>
      <c r="G107" t="s">
        <v>435</v>
      </c>
      <c r="H107" t="s">
        <v>436</v>
      </c>
      <c r="I107">
        <v>1758987917.314285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1526.999017057669</v>
      </c>
      <c r="AK107">
        <v>1502.872545454546</v>
      </c>
      <c r="AL107">
        <v>3.405981614484916</v>
      </c>
      <c r="AM107">
        <v>65.24509071788491</v>
      </c>
      <c r="AN107">
        <f>(AP107 - AO107 + DY107*1E3/(8.314*(EA107+273.15)) * AR107/DX107 * AQ107) * DX107/(100*DL107) * 1000/(1000 - AP107)</f>
        <v>0</v>
      </c>
      <c r="AO107">
        <v>22.16214303496837</v>
      </c>
      <c r="AP107">
        <v>22.6073496969697</v>
      </c>
      <c r="AQ107">
        <v>-9.843966390802843E-05</v>
      </c>
      <c r="AR107">
        <v>119.8657376750766</v>
      </c>
      <c r="AS107">
        <v>4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2.7</v>
      </c>
      <c r="DM107">
        <v>0.5</v>
      </c>
      <c r="DN107" t="s">
        <v>438</v>
      </c>
      <c r="DO107">
        <v>2</v>
      </c>
      <c r="DP107" t="b">
        <v>1</v>
      </c>
      <c r="DQ107">
        <v>1758987917.314285</v>
      </c>
      <c r="DR107">
        <v>1444.541428571428</v>
      </c>
      <c r="DS107">
        <v>1477.385357142857</v>
      </c>
      <c r="DT107">
        <v>22.60496071428571</v>
      </c>
      <c r="DU107">
        <v>22.16189642857143</v>
      </c>
      <c r="DV107">
        <v>1442.646071428572</v>
      </c>
      <c r="DW107">
        <v>22.39231071428571</v>
      </c>
      <c r="DX107">
        <v>499.9971785714286</v>
      </c>
      <c r="DY107">
        <v>90.56352857142856</v>
      </c>
      <c r="DZ107">
        <v>0.0533806</v>
      </c>
      <c r="EA107">
        <v>29.32323928571428</v>
      </c>
      <c r="EB107">
        <v>30.00036785714286</v>
      </c>
      <c r="EC107">
        <v>999.9000000000002</v>
      </c>
      <c r="ED107">
        <v>0</v>
      </c>
      <c r="EE107">
        <v>0</v>
      </c>
      <c r="EF107">
        <v>9985.804999999998</v>
      </c>
      <c r="EG107">
        <v>0</v>
      </c>
      <c r="EH107">
        <v>11.1431</v>
      </c>
      <c r="EI107">
        <v>-32.84425357142857</v>
      </c>
      <c r="EJ107">
        <v>1477.950357142857</v>
      </c>
      <c r="EK107">
        <v>1510.869642857143</v>
      </c>
      <c r="EL107">
        <v>0.4430613928571429</v>
      </c>
      <c r="EM107">
        <v>1477.385357142857</v>
      </c>
      <c r="EN107">
        <v>22.16189642857143</v>
      </c>
      <c r="EO107">
        <v>2.047184285714286</v>
      </c>
      <c r="EP107">
        <v>2.007059285714285</v>
      </c>
      <c r="EQ107">
        <v>17.814075</v>
      </c>
      <c r="ER107">
        <v>17.50013928571429</v>
      </c>
      <c r="ES107">
        <v>2000.015714285714</v>
      </c>
      <c r="ET107">
        <v>0.9800056071428571</v>
      </c>
      <c r="EU107">
        <v>0.01999423214285714</v>
      </c>
      <c r="EV107">
        <v>0</v>
      </c>
      <c r="EW107">
        <v>294.9334285714286</v>
      </c>
      <c r="EX107">
        <v>5.000560000000001</v>
      </c>
      <c r="EY107">
        <v>6042.989285714286</v>
      </c>
      <c r="EZ107">
        <v>17295.03928571428</v>
      </c>
      <c r="FA107">
        <v>41.71849999999998</v>
      </c>
      <c r="FB107">
        <v>41.875</v>
      </c>
      <c r="FC107">
        <v>41.44374999999998</v>
      </c>
      <c r="FD107">
        <v>41</v>
      </c>
      <c r="FE107">
        <v>42.42814285714284</v>
      </c>
      <c r="FF107">
        <v>1955.125714285714</v>
      </c>
      <c r="FG107">
        <v>39.89000000000001</v>
      </c>
      <c r="FH107">
        <v>0</v>
      </c>
      <c r="FI107">
        <v>1758987934.2</v>
      </c>
      <c r="FJ107">
        <v>0</v>
      </c>
      <c r="FK107">
        <v>294.90036</v>
      </c>
      <c r="FL107">
        <v>0.7480000086938475</v>
      </c>
      <c r="FM107">
        <v>23.37999996069929</v>
      </c>
      <c r="FN107">
        <v>6043.286399999999</v>
      </c>
      <c r="FO107">
        <v>15</v>
      </c>
      <c r="FP107">
        <v>0</v>
      </c>
      <c r="FQ107" t="s">
        <v>439</v>
      </c>
      <c r="FR107">
        <v>1747148579.5</v>
      </c>
      <c r="FS107">
        <v>1747148584.5</v>
      </c>
      <c r="FT107">
        <v>0</v>
      </c>
      <c r="FU107">
        <v>0.162</v>
      </c>
      <c r="FV107">
        <v>-0.001</v>
      </c>
      <c r="FW107">
        <v>0.139</v>
      </c>
      <c r="FX107">
        <v>0.058</v>
      </c>
      <c r="FY107">
        <v>420</v>
      </c>
      <c r="FZ107">
        <v>16</v>
      </c>
      <c r="GA107">
        <v>0.19</v>
      </c>
      <c r="GB107">
        <v>0.02</v>
      </c>
      <c r="GC107">
        <v>-32.8213025</v>
      </c>
      <c r="GD107">
        <v>-0.5457444652907893</v>
      </c>
      <c r="GE107">
        <v>0.07895011553981443</v>
      </c>
      <c r="GF107">
        <v>0</v>
      </c>
      <c r="GG107">
        <v>294.8291176470588</v>
      </c>
      <c r="GH107">
        <v>1.472543924473967</v>
      </c>
      <c r="GI107">
        <v>0.254005993989704</v>
      </c>
      <c r="GJ107">
        <v>0</v>
      </c>
      <c r="GK107">
        <v>0.436824925</v>
      </c>
      <c r="GL107">
        <v>0.1100996735459651</v>
      </c>
      <c r="GM107">
        <v>0.01156830732299998</v>
      </c>
      <c r="GN107">
        <v>0</v>
      </c>
      <c r="GO107">
        <v>0</v>
      </c>
      <c r="GP107">
        <v>3</v>
      </c>
      <c r="GQ107" t="s">
        <v>472</v>
      </c>
      <c r="GR107">
        <v>3.12709</v>
      </c>
      <c r="GS107">
        <v>2.7314</v>
      </c>
      <c r="GT107">
        <v>0.198222</v>
      </c>
      <c r="GU107">
        <v>0.202306</v>
      </c>
      <c r="GV107">
        <v>0.102607</v>
      </c>
      <c r="GW107">
        <v>0.101739</v>
      </c>
      <c r="GX107">
        <v>24013.8</v>
      </c>
      <c r="GY107">
        <v>23192.8</v>
      </c>
      <c r="GZ107">
        <v>30495.8</v>
      </c>
      <c r="HA107">
        <v>29333.4</v>
      </c>
      <c r="HB107">
        <v>37778.1</v>
      </c>
      <c r="HC107">
        <v>34668.5</v>
      </c>
      <c r="HD107">
        <v>46652.8</v>
      </c>
      <c r="HE107">
        <v>43579.4</v>
      </c>
      <c r="HF107">
        <v>1.81673</v>
      </c>
      <c r="HG107">
        <v>1.86633</v>
      </c>
      <c r="HH107">
        <v>0.114813</v>
      </c>
      <c r="HI107">
        <v>0</v>
      </c>
      <c r="HJ107">
        <v>28.1283</v>
      </c>
      <c r="HK107">
        <v>999.9</v>
      </c>
      <c r="HL107">
        <v>53.6</v>
      </c>
      <c r="HM107">
        <v>30.1</v>
      </c>
      <c r="HN107">
        <v>25.3604</v>
      </c>
      <c r="HO107">
        <v>63.0544</v>
      </c>
      <c r="HP107">
        <v>16.5144</v>
      </c>
      <c r="HQ107">
        <v>1</v>
      </c>
      <c r="HR107">
        <v>0.1767</v>
      </c>
      <c r="HS107">
        <v>0.0189134</v>
      </c>
      <c r="HT107">
        <v>20.2008</v>
      </c>
      <c r="HU107">
        <v>5.22747</v>
      </c>
      <c r="HV107">
        <v>11.974</v>
      </c>
      <c r="HW107">
        <v>4.96985</v>
      </c>
      <c r="HX107">
        <v>3.28965</v>
      </c>
      <c r="HY107">
        <v>9999</v>
      </c>
      <c r="HZ107">
        <v>9999</v>
      </c>
      <c r="IA107">
        <v>9999</v>
      </c>
      <c r="IB107">
        <v>22.4</v>
      </c>
      <c r="IC107">
        <v>4.97296</v>
      </c>
      <c r="ID107">
        <v>1.87729</v>
      </c>
      <c r="IE107">
        <v>1.87539</v>
      </c>
      <c r="IF107">
        <v>1.8782</v>
      </c>
      <c r="IG107">
        <v>1.87488</v>
      </c>
      <c r="IH107">
        <v>1.87851</v>
      </c>
      <c r="II107">
        <v>1.87561</v>
      </c>
      <c r="IJ107">
        <v>1.87678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1.94</v>
      </c>
      <c r="IY107">
        <v>0.2127</v>
      </c>
      <c r="IZ107">
        <v>0.000996156149449386</v>
      </c>
      <c r="JA107">
        <v>0.001508328056841608</v>
      </c>
      <c r="JB107">
        <v>-4.279944224615399E-07</v>
      </c>
      <c r="JC107">
        <v>2.026670128534865E-10</v>
      </c>
      <c r="JD107">
        <v>-0.04486732872085866</v>
      </c>
      <c r="JE107">
        <v>-0.001179386599836408</v>
      </c>
      <c r="JF107">
        <v>0.0006983580007418804</v>
      </c>
      <c r="JG107">
        <v>-5.900263066608664E-06</v>
      </c>
      <c r="JH107">
        <v>1</v>
      </c>
      <c r="JI107">
        <v>2117</v>
      </c>
      <c r="JJ107">
        <v>1</v>
      </c>
      <c r="JK107">
        <v>26</v>
      </c>
      <c r="JL107">
        <v>197322.4</v>
      </c>
      <c r="JM107">
        <v>197322.3</v>
      </c>
      <c r="JN107">
        <v>3.10669</v>
      </c>
      <c r="JO107">
        <v>2.51343</v>
      </c>
      <c r="JP107">
        <v>1.39893</v>
      </c>
      <c r="JQ107">
        <v>2.35107</v>
      </c>
      <c r="JR107">
        <v>1.44897</v>
      </c>
      <c r="JS107">
        <v>2.5769</v>
      </c>
      <c r="JT107">
        <v>37.0509</v>
      </c>
      <c r="JU107">
        <v>23.9824</v>
      </c>
      <c r="JV107">
        <v>18</v>
      </c>
      <c r="JW107">
        <v>477.273</v>
      </c>
      <c r="JX107">
        <v>478.877</v>
      </c>
      <c r="JY107">
        <v>27.4638</v>
      </c>
      <c r="JZ107">
        <v>29.4931</v>
      </c>
      <c r="KA107">
        <v>29.9998</v>
      </c>
      <c r="KB107">
        <v>29.2231</v>
      </c>
      <c r="KC107">
        <v>29.2912</v>
      </c>
      <c r="KD107">
        <v>62.3463</v>
      </c>
      <c r="KE107">
        <v>21.66</v>
      </c>
      <c r="KF107">
        <v>100</v>
      </c>
      <c r="KG107">
        <v>27.4666</v>
      </c>
      <c r="KH107">
        <v>1523.58</v>
      </c>
      <c r="KI107">
        <v>22.144</v>
      </c>
      <c r="KJ107">
        <v>100.819</v>
      </c>
      <c r="KK107">
        <v>100.248</v>
      </c>
    </row>
    <row r="108" spans="1:297">
      <c r="A108">
        <v>92</v>
      </c>
      <c r="B108">
        <v>1758987930.1</v>
      </c>
      <c r="C108">
        <v>546.5</v>
      </c>
      <c r="D108" t="s">
        <v>627</v>
      </c>
      <c r="E108" t="s">
        <v>628</v>
      </c>
      <c r="F108">
        <v>5</v>
      </c>
      <c r="G108" t="s">
        <v>435</v>
      </c>
      <c r="H108" t="s">
        <v>436</v>
      </c>
      <c r="I108">
        <v>1758987922.6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1543.973769737829</v>
      </c>
      <c r="AK108">
        <v>1519.988727272727</v>
      </c>
      <c r="AL108">
        <v>3.424178320611508</v>
      </c>
      <c r="AM108">
        <v>65.24509071788491</v>
      </c>
      <c r="AN108">
        <f>(AP108 - AO108 + DY108*1E3/(8.314*(EA108+273.15)) * AR108/DX108 * AQ108) * DX108/(100*DL108) * 1000/(1000 - AP108)</f>
        <v>0</v>
      </c>
      <c r="AO108">
        <v>22.16253609035587</v>
      </c>
      <c r="AP108">
        <v>22.60416545454545</v>
      </c>
      <c r="AQ108">
        <v>-6.9721301561305E-05</v>
      </c>
      <c r="AR108">
        <v>119.8657376750766</v>
      </c>
      <c r="AS108">
        <v>4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2.7</v>
      </c>
      <c r="DM108">
        <v>0.5</v>
      </c>
      <c r="DN108" t="s">
        <v>438</v>
      </c>
      <c r="DO108">
        <v>2</v>
      </c>
      <c r="DP108" t="b">
        <v>1</v>
      </c>
      <c r="DQ108">
        <v>1758987922.6</v>
      </c>
      <c r="DR108">
        <v>1462.235555555556</v>
      </c>
      <c r="DS108">
        <v>1495.085185185185</v>
      </c>
      <c r="DT108">
        <v>22.6077</v>
      </c>
      <c r="DU108">
        <v>22.16217777777777</v>
      </c>
      <c r="DV108">
        <v>1460.313333333333</v>
      </c>
      <c r="DW108">
        <v>22.39499259259259</v>
      </c>
      <c r="DX108">
        <v>499.9761111111112</v>
      </c>
      <c r="DY108">
        <v>90.56424074074074</v>
      </c>
      <c r="DZ108">
        <v>0.05352276296296296</v>
      </c>
      <c r="EA108">
        <v>29.32298148148148</v>
      </c>
      <c r="EB108">
        <v>29.99761111111111</v>
      </c>
      <c r="EC108">
        <v>999.9000000000001</v>
      </c>
      <c r="ED108">
        <v>0</v>
      </c>
      <c r="EE108">
        <v>0</v>
      </c>
      <c r="EF108">
        <v>9983.031481481481</v>
      </c>
      <c r="EG108">
        <v>0</v>
      </c>
      <c r="EH108">
        <v>11.1431</v>
      </c>
      <c r="EI108">
        <v>-32.84991481481482</v>
      </c>
      <c r="EJ108">
        <v>1496.058148148148</v>
      </c>
      <c r="EK108">
        <v>1528.971481481482</v>
      </c>
      <c r="EL108">
        <v>0.4455153333333333</v>
      </c>
      <c r="EM108">
        <v>1495.085185185185</v>
      </c>
      <c r="EN108">
        <v>22.16217777777777</v>
      </c>
      <c r="EO108">
        <v>2.047448518518519</v>
      </c>
      <c r="EP108">
        <v>2.007101111111111</v>
      </c>
      <c r="EQ108">
        <v>17.81613333333333</v>
      </c>
      <c r="ER108">
        <v>17.50046296296296</v>
      </c>
      <c r="ES108">
        <v>1999.988888888889</v>
      </c>
      <c r="ET108">
        <v>0.9800053333333333</v>
      </c>
      <c r="EU108">
        <v>0.01999451481481481</v>
      </c>
      <c r="EV108">
        <v>0</v>
      </c>
      <c r="EW108">
        <v>295.0116666666667</v>
      </c>
      <c r="EX108">
        <v>5.000560000000001</v>
      </c>
      <c r="EY108">
        <v>6044.982592592593</v>
      </c>
      <c r="EZ108">
        <v>17294.81111111111</v>
      </c>
      <c r="FA108">
        <v>41.69633333333332</v>
      </c>
      <c r="FB108">
        <v>41.875</v>
      </c>
      <c r="FC108">
        <v>41.43699999999999</v>
      </c>
      <c r="FD108">
        <v>41</v>
      </c>
      <c r="FE108">
        <v>42.42092592592593</v>
      </c>
      <c r="FF108">
        <v>1955.098888888889</v>
      </c>
      <c r="FG108">
        <v>39.89000000000001</v>
      </c>
      <c r="FH108">
        <v>0</v>
      </c>
      <c r="FI108">
        <v>1758987939</v>
      </c>
      <c r="FJ108">
        <v>0</v>
      </c>
      <c r="FK108">
        <v>294.99956</v>
      </c>
      <c r="FL108">
        <v>1.034230780745741</v>
      </c>
      <c r="FM108">
        <v>24.42769227445943</v>
      </c>
      <c r="FN108">
        <v>6045.178000000001</v>
      </c>
      <c r="FO108">
        <v>15</v>
      </c>
      <c r="FP108">
        <v>0</v>
      </c>
      <c r="FQ108" t="s">
        <v>439</v>
      </c>
      <c r="FR108">
        <v>1747148579.5</v>
      </c>
      <c r="FS108">
        <v>1747148584.5</v>
      </c>
      <c r="FT108">
        <v>0</v>
      </c>
      <c r="FU108">
        <v>0.162</v>
      </c>
      <c r="FV108">
        <v>-0.001</v>
      </c>
      <c r="FW108">
        <v>0.139</v>
      </c>
      <c r="FX108">
        <v>0.058</v>
      </c>
      <c r="FY108">
        <v>420</v>
      </c>
      <c r="FZ108">
        <v>16</v>
      </c>
      <c r="GA108">
        <v>0.19</v>
      </c>
      <c r="GB108">
        <v>0.02</v>
      </c>
      <c r="GC108">
        <v>-32.83419</v>
      </c>
      <c r="GD108">
        <v>-0.1309913696058735</v>
      </c>
      <c r="GE108">
        <v>0.07267110773890816</v>
      </c>
      <c r="GF108">
        <v>1</v>
      </c>
      <c r="GG108">
        <v>294.9273235294118</v>
      </c>
      <c r="GH108">
        <v>0.7543009975775004</v>
      </c>
      <c r="GI108">
        <v>0.2031138076501206</v>
      </c>
      <c r="GJ108">
        <v>1</v>
      </c>
      <c r="GK108">
        <v>0.442896125</v>
      </c>
      <c r="GL108">
        <v>0.03223471294559069</v>
      </c>
      <c r="GM108">
        <v>0.005334090560664956</v>
      </c>
      <c r="GN108">
        <v>1</v>
      </c>
      <c r="GO108">
        <v>3</v>
      </c>
      <c r="GP108">
        <v>3</v>
      </c>
      <c r="GQ108" t="s">
        <v>440</v>
      </c>
      <c r="GR108">
        <v>3.12719</v>
      </c>
      <c r="GS108">
        <v>2.73142</v>
      </c>
      <c r="GT108">
        <v>0.199556</v>
      </c>
      <c r="GU108">
        <v>0.203655</v>
      </c>
      <c r="GV108">
        <v>0.102596</v>
      </c>
      <c r="GW108">
        <v>0.101736</v>
      </c>
      <c r="GX108">
        <v>23974.1</v>
      </c>
      <c r="GY108">
        <v>23153.8</v>
      </c>
      <c r="GZ108">
        <v>30496.3</v>
      </c>
      <c r="HA108">
        <v>29333.8</v>
      </c>
      <c r="HB108">
        <v>37779.1</v>
      </c>
      <c r="HC108">
        <v>34669</v>
      </c>
      <c r="HD108">
        <v>46653.3</v>
      </c>
      <c r="HE108">
        <v>43579.8</v>
      </c>
      <c r="HF108">
        <v>1.8166</v>
      </c>
      <c r="HG108">
        <v>1.86648</v>
      </c>
      <c r="HH108">
        <v>0.114273</v>
      </c>
      <c r="HI108">
        <v>0</v>
      </c>
      <c r="HJ108">
        <v>28.1269</v>
      </c>
      <c r="HK108">
        <v>999.9</v>
      </c>
      <c r="HL108">
        <v>53.6</v>
      </c>
      <c r="HM108">
        <v>30.1</v>
      </c>
      <c r="HN108">
        <v>25.3618</v>
      </c>
      <c r="HO108">
        <v>63.5744</v>
      </c>
      <c r="HP108">
        <v>16.4263</v>
      </c>
      <c r="HQ108">
        <v>1</v>
      </c>
      <c r="HR108">
        <v>0.176059</v>
      </c>
      <c r="HS108">
        <v>0.000966776</v>
      </c>
      <c r="HT108">
        <v>20.2009</v>
      </c>
      <c r="HU108">
        <v>5.22792</v>
      </c>
      <c r="HV108">
        <v>11.974</v>
      </c>
      <c r="HW108">
        <v>4.9699</v>
      </c>
      <c r="HX108">
        <v>3.28968</v>
      </c>
      <c r="HY108">
        <v>9999</v>
      </c>
      <c r="HZ108">
        <v>9999</v>
      </c>
      <c r="IA108">
        <v>9999</v>
      </c>
      <c r="IB108">
        <v>22.4</v>
      </c>
      <c r="IC108">
        <v>4.97293</v>
      </c>
      <c r="ID108">
        <v>1.87729</v>
      </c>
      <c r="IE108">
        <v>1.87536</v>
      </c>
      <c r="IF108">
        <v>1.87819</v>
      </c>
      <c r="IG108">
        <v>1.87486</v>
      </c>
      <c r="IH108">
        <v>1.87849</v>
      </c>
      <c r="II108">
        <v>1.87561</v>
      </c>
      <c r="IJ108">
        <v>1.87674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1.96</v>
      </c>
      <c r="IY108">
        <v>0.2126</v>
      </c>
      <c r="IZ108">
        <v>0.000996156149449386</v>
      </c>
      <c r="JA108">
        <v>0.001508328056841608</v>
      </c>
      <c r="JB108">
        <v>-4.279944224615399E-07</v>
      </c>
      <c r="JC108">
        <v>2.026670128534865E-10</v>
      </c>
      <c r="JD108">
        <v>-0.04486732872085866</v>
      </c>
      <c r="JE108">
        <v>-0.001179386599836408</v>
      </c>
      <c r="JF108">
        <v>0.0006983580007418804</v>
      </c>
      <c r="JG108">
        <v>-5.900263066608664E-06</v>
      </c>
      <c r="JH108">
        <v>1</v>
      </c>
      <c r="JI108">
        <v>2117</v>
      </c>
      <c r="JJ108">
        <v>1</v>
      </c>
      <c r="JK108">
        <v>26</v>
      </c>
      <c r="JL108">
        <v>197322.5</v>
      </c>
      <c r="JM108">
        <v>197322.4</v>
      </c>
      <c r="JN108">
        <v>3.13599</v>
      </c>
      <c r="JO108">
        <v>2.53052</v>
      </c>
      <c r="JP108">
        <v>1.39893</v>
      </c>
      <c r="JQ108">
        <v>2.35107</v>
      </c>
      <c r="JR108">
        <v>1.44897</v>
      </c>
      <c r="JS108">
        <v>2.53906</v>
      </c>
      <c r="JT108">
        <v>37.0509</v>
      </c>
      <c r="JU108">
        <v>23.9649</v>
      </c>
      <c r="JV108">
        <v>18</v>
      </c>
      <c r="JW108">
        <v>477.184</v>
      </c>
      <c r="JX108">
        <v>478.95</v>
      </c>
      <c r="JY108">
        <v>27.4639</v>
      </c>
      <c r="JZ108">
        <v>29.4893</v>
      </c>
      <c r="KA108">
        <v>29.9997</v>
      </c>
      <c r="KB108">
        <v>29.22</v>
      </c>
      <c r="KC108">
        <v>29.2879</v>
      </c>
      <c r="KD108">
        <v>62.8376</v>
      </c>
      <c r="KE108">
        <v>21.66</v>
      </c>
      <c r="KF108">
        <v>100</v>
      </c>
      <c r="KG108">
        <v>27.47</v>
      </c>
      <c r="KH108">
        <v>1536.93</v>
      </c>
      <c r="KI108">
        <v>22.144</v>
      </c>
      <c r="KJ108">
        <v>100.82</v>
      </c>
      <c r="KK108">
        <v>100.249</v>
      </c>
    </row>
    <row r="109" spans="1:297">
      <c r="A109">
        <v>93</v>
      </c>
      <c r="B109">
        <v>1758987935.1</v>
      </c>
      <c r="C109">
        <v>551.5</v>
      </c>
      <c r="D109" t="s">
        <v>629</v>
      </c>
      <c r="E109" t="s">
        <v>630</v>
      </c>
      <c r="F109">
        <v>5</v>
      </c>
      <c r="G109" t="s">
        <v>435</v>
      </c>
      <c r="H109" t="s">
        <v>436</v>
      </c>
      <c r="I109">
        <v>1758987927.314285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1561.159237460068</v>
      </c>
      <c r="AK109">
        <v>1537.139454545454</v>
      </c>
      <c r="AL109">
        <v>3.437385722608838</v>
      </c>
      <c r="AM109">
        <v>65.24509071788491</v>
      </c>
      <c r="AN109">
        <f>(AP109 - AO109 + DY109*1E3/(8.314*(EA109+273.15)) * AR109/DX109 * AQ109) * DX109/(100*DL109) * 1000/(1000 - AP109)</f>
        <v>0</v>
      </c>
      <c r="AO109">
        <v>22.16246423988772</v>
      </c>
      <c r="AP109">
        <v>22.59696545454546</v>
      </c>
      <c r="AQ109">
        <v>-0.0001407917514530607</v>
      </c>
      <c r="AR109">
        <v>119.8657376750766</v>
      </c>
      <c r="AS109">
        <v>4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2.7</v>
      </c>
      <c r="DM109">
        <v>0.5</v>
      </c>
      <c r="DN109" t="s">
        <v>438</v>
      </c>
      <c r="DO109">
        <v>2</v>
      </c>
      <c r="DP109" t="b">
        <v>1</v>
      </c>
      <c r="DQ109">
        <v>1758987927.314285</v>
      </c>
      <c r="DR109">
        <v>1477.995357142857</v>
      </c>
      <c r="DS109">
        <v>1510.873928571429</v>
      </c>
      <c r="DT109">
        <v>22.60512142857143</v>
      </c>
      <c r="DU109">
        <v>22.16240714285714</v>
      </c>
      <c r="DV109">
        <v>1476.048571428572</v>
      </c>
      <c r="DW109">
        <v>22.392475</v>
      </c>
      <c r="DX109">
        <v>499.9514285714285</v>
      </c>
      <c r="DY109">
        <v>90.56294999999999</v>
      </c>
      <c r="DZ109">
        <v>0.05368398928571429</v>
      </c>
      <c r="EA109">
        <v>29.32156428571428</v>
      </c>
      <c r="EB109">
        <v>29.99232857142857</v>
      </c>
      <c r="EC109">
        <v>999.9000000000002</v>
      </c>
      <c r="ED109">
        <v>0</v>
      </c>
      <c r="EE109">
        <v>0</v>
      </c>
      <c r="EF109">
        <v>9989.573214285714</v>
      </c>
      <c r="EG109">
        <v>0</v>
      </c>
      <c r="EH109">
        <v>11.1431</v>
      </c>
      <c r="EI109">
        <v>-32.87920357142857</v>
      </c>
      <c r="EJ109">
        <v>1512.178214285714</v>
      </c>
      <c r="EK109">
        <v>1545.118928571429</v>
      </c>
      <c r="EL109">
        <v>0.4427140000000001</v>
      </c>
      <c r="EM109">
        <v>1510.873928571429</v>
      </c>
      <c r="EN109">
        <v>22.16240714285714</v>
      </c>
      <c r="EO109">
        <v>2.047187142857143</v>
      </c>
      <c r="EP109">
        <v>2.007093571428571</v>
      </c>
      <c r="EQ109">
        <v>17.81409642857143</v>
      </c>
      <c r="ER109">
        <v>17.50040357142857</v>
      </c>
      <c r="ES109">
        <v>1999.964642857143</v>
      </c>
      <c r="ET109">
        <v>0.9800050714285715</v>
      </c>
      <c r="EU109">
        <v>0.01999478214285714</v>
      </c>
      <c r="EV109">
        <v>0</v>
      </c>
      <c r="EW109">
        <v>295.0606071428571</v>
      </c>
      <c r="EX109">
        <v>5.000560000000001</v>
      </c>
      <c r="EY109">
        <v>6046.722142857144</v>
      </c>
      <c r="EZ109">
        <v>17294.6</v>
      </c>
      <c r="FA109">
        <v>41.68699999999999</v>
      </c>
      <c r="FB109">
        <v>41.86825</v>
      </c>
      <c r="FC109">
        <v>41.43699999999999</v>
      </c>
      <c r="FD109">
        <v>41</v>
      </c>
      <c r="FE109">
        <v>42.40157142857142</v>
      </c>
      <c r="FF109">
        <v>1955.074642857143</v>
      </c>
      <c r="FG109">
        <v>39.89000000000001</v>
      </c>
      <c r="FH109">
        <v>0</v>
      </c>
      <c r="FI109">
        <v>1758987943.8</v>
      </c>
      <c r="FJ109">
        <v>0</v>
      </c>
      <c r="FK109">
        <v>295.05816</v>
      </c>
      <c r="FL109">
        <v>0.5156923133279273</v>
      </c>
      <c r="FM109">
        <v>22.49846159891715</v>
      </c>
      <c r="FN109">
        <v>6046.998</v>
      </c>
      <c r="FO109">
        <v>15</v>
      </c>
      <c r="FP109">
        <v>0</v>
      </c>
      <c r="FQ109" t="s">
        <v>439</v>
      </c>
      <c r="FR109">
        <v>1747148579.5</v>
      </c>
      <c r="FS109">
        <v>1747148584.5</v>
      </c>
      <c r="FT109">
        <v>0</v>
      </c>
      <c r="FU109">
        <v>0.162</v>
      </c>
      <c r="FV109">
        <v>-0.001</v>
      </c>
      <c r="FW109">
        <v>0.139</v>
      </c>
      <c r="FX109">
        <v>0.058</v>
      </c>
      <c r="FY109">
        <v>420</v>
      </c>
      <c r="FZ109">
        <v>16</v>
      </c>
      <c r="GA109">
        <v>0.19</v>
      </c>
      <c r="GB109">
        <v>0.02</v>
      </c>
      <c r="GC109">
        <v>-32.8627225</v>
      </c>
      <c r="GD109">
        <v>-0.2170660412757572</v>
      </c>
      <c r="GE109">
        <v>0.0743451158029228</v>
      </c>
      <c r="GF109">
        <v>1</v>
      </c>
      <c r="GG109">
        <v>294.9993823529412</v>
      </c>
      <c r="GH109">
        <v>0.8375401126534867</v>
      </c>
      <c r="GI109">
        <v>0.2046674511761294</v>
      </c>
      <c r="GJ109">
        <v>1</v>
      </c>
      <c r="GK109">
        <v>0.4439047</v>
      </c>
      <c r="GL109">
        <v>-0.02895467166979422</v>
      </c>
      <c r="GM109">
        <v>0.003335097151508481</v>
      </c>
      <c r="GN109">
        <v>1</v>
      </c>
      <c r="GO109">
        <v>3</v>
      </c>
      <c r="GP109">
        <v>3</v>
      </c>
      <c r="GQ109" t="s">
        <v>440</v>
      </c>
      <c r="GR109">
        <v>3.12727</v>
      </c>
      <c r="GS109">
        <v>2.73163</v>
      </c>
      <c r="GT109">
        <v>0.200879</v>
      </c>
      <c r="GU109">
        <v>0.204971</v>
      </c>
      <c r="GV109">
        <v>0.10257</v>
      </c>
      <c r="GW109">
        <v>0.101729</v>
      </c>
      <c r="GX109">
        <v>23934.5</v>
      </c>
      <c r="GY109">
        <v>23115.6</v>
      </c>
      <c r="GZ109">
        <v>30496.2</v>
      </c>
      <c r="HA109">
        <v>29333.9</v>
      </c>
      <c r="HB109">
        <v>37780.1</v>
      </c>
      <c r="HC109">
        <v>34669.8</v>
      </c>
      <c r="HD109">
        <v>46653.1</v>
      </c>
      <c r="HE109">
        <v>43580.3</v>
      </c>
      <c r="HF109">
        <v>1.81685</v>
      </c>
      <c r="HG109">
        <v>1.86625</v>
      </c>
      <c r="HH109">
        <v>0.113837</v>
      </c>
      <c r="HI109">
        <v>0</v>
      </c>
      <c r="HJ109">
        <v>28.1241</v>
      </c>
      <c r="HK109">
        <v>999.9</v>
      </c>
      <c r="HL109">
        <v>53.6</v>
      </c>
      <c r="HM109">
        <v>30.1</v>
      </c>
      <c r="HN109">
        <v>25.3597</v>
      </c>
      <c r="HO109">
        <v>62.2644</v>
      </c>
      <c r="HP109">
        <v>16.4784</v>
      </c>
      <c r="HQ109">
        <v>1</v>
      </c>
      <c r="HR109">
        <v>0.175788</v>
      </c>
      <c r="HS109">
        <v>-0.028976</v>
      </c>
      <c r="HT109">
        <v>20.2009</v>
      </c>
      <c r="HU109">
        <v>5.22762</v>
      </c>
      <c r="HV109">
        <v>11.974</v>
      </c>
      <c r="HW109">
        <v>4.97</v>
      </c>
      <c r="HX109">
        <v>3.2897</v>
      </c>
      <c r="HY109">
        <v>9999</v>
      </c>
      <c r="HZ109">
        <v>9999</v>
      </c>
      <c r="IA109">
        <v>9999</v>
      </c>
      <c r="IB109">
        <v>22.4</v>
      </c>
      <c r="IC109">
        <v>4.97294</v>
      </c>
      <c r="ID109">
        <v>1.87729</v>
      </c>
      <c r="IE109">
        <v>1.87538</v>
      </c>
      <c r="IF109">
        <v>1.87819</v>
      </c>
      <c r="IG109">
        <v>1.87486</v>
      </c>
      <c r="IH109">
        <v>1.8785</v>
      </c>
      <c r="II109">
        <v>1.87561</v>
      </c>
      <c r="IJ109">
        <v>1.87673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1.99</v>
      </c>
      <c r="IY109">
        <v>0.2124</v>
      </c>
      <c r="IZ109">
        <v>0.000996156149449386</v>
      </c>
      <c r="JA109">
        <v>0.001508328056841608</v>
      </c>
      <c r="JB109">
        <v>-4.279944224615399E-07</v>
      </c>
      <c r="JC109">
        <v>2.026670128534865E-10</v>
      </c>
      <c r="JD109">
        <v>-0.04486732872085866</v>
      </c>
      <c r="JE109">
        <v>-0.001179386599836408</v>
      </c>
      <c r="JF109">
        <v>0.0006983580007418804</v>
      </c>
      <c r="JG109">
        <v>-5.900263066608664E-06</v>
      </c>
      <c r="JH109">
        <v>1</v>
      </c>
      <c r="JI109">
        <v>2117</v>
      </c>
      <c r="JJ109">
        <v>1</v>
      </c>
      <c r="JK109">
        <v>26</v>
      </c>
      <c r="JL109">
        <v>197322.6</v>
      </c>
      <c r="JM109">
        <v>197322.5</v>
      </c>
      <c r="JN109">
        <v>3.1604</v>
      </c>
      <c r="JO109">
        <v>2.51221</v>
      </c>
      <c r="JP109">
        <v>1.39893</v>
      </c>
      <c r="JQ109">
        <v>2.35229</v>
      </c>
      <c r="JR109">
        <v>1.44897</v>
      </c>
      <c r="JS109">
        <v>2.59155</v>
      </c>
      <c r="JT109">
        <v>37.0509</v>
      </c>
      <c r="JU109">
        <v>23.9737</v>
      </c>
      <c r="JV109">
        <v>18</v>
      </c>
      <c r="JW109">
        <v>477.297</v>
      </c>
      <c r="JX109">
        <v>478.775</v>
      </c>
      <c r="JY109">
        <v>27.467</v>
      </c>
      <c r="JZ109">
        <v>29.4855</v>
      </c>
      <c r="KA109">
        <v>29.9998</v>
      </c>
      <c r="KB109">
        <v>29.2162</v>
      </c>
      <c r="KC109">
        <v>29.2848</v>
      </c>
      <c r="KD109">
        <v>63.4064</v>
      </c>
      <c r="KE109">
        <v>21.66</v>
      </c>
      <c r="KF109">
        <v>100</v>
      </c>
      <c r="KG109">
        <v>27.4806</v>
      </c>
      <c r="KH109">
        <v>1556.97</v>
      </c>
      <c r="KI109">
        <v>22.144</v>
      </c>
      <c r="KJ109">
        <v>100.82</v>
      </c>
      <c r="KK109">
        <v>100.25</v>
      </c>
    </row>
    <row r="110" spans="1:297">
      <c r="A110">
        <v>94</v>
      </c>
      <c r="B110">
        <v>1758987940.1</v>
      </c>
      <c r="C110">
        <v>556.5</v>
      </c>
      <c r="D110" t="s">
        <v>631</v>
      </c>
      <c r="E110" t="s">
        <v>632</v>
      </c>
      <c r="F110">
        <v>5</v>
      </c>
      <c r="G110" t="s">
        <v>435</v>
      </c>
      <c r="H110" t="s">
        <v>436</v>
      </c>
      <c r="I110">
        <v>1758987932.6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1578.333060969705</v>
      </c>
      <c r="AK110">
        <v>1554.184848484849</v>
      </c>
      <c r="AL110">
        <v>3.418853528044463</v>
      </c>
      <c r="AM110">
        <v>65.24509071788491</v>
      </c>
      <c r="AN110">
        <f>(AP110 - AO110 + DY110*1E3/(8.314*(EA110+273.15)) * AR110/DX110 * AQ110) * DX110/(100*DL110) * 1000/(1000 - AP110)</f>
        <v>0</v>
      </c>
      <c r="AO110">
        <v>22.16170863888719</v>
      </c>
      <c r="AP110">
        <v>22.59206363636364</v>
      </c>
      <c r="AQ110">
        <v>-3.598311286691607E-05</v>
      </c>
      <c r="AR110">
        <v>119.8657376750766</v>
      </c>
      <c r="AS110">
        <v>4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2.7</v>
      </c>
      <c r="DM110">
        <v>0.5</v>
      </c>
      <c r="DN110" t="s">
        <v>438</v>
      </c>
      <c r="DO110">
        <v>2</v>
      </c>
      <c r="DP110" t="b">
        <v>1</v>
      </c>
      <c r="DQ110">
        <v>1758987932.6</v>
      </c>
      <c r="DR110">
        <v>1495.664814814815</v>
      </c>
      <c r="DS110">
        <v>1528.562592592593</v>
      </c>
      <c r="DT110">
        <v>22.59984074074075</v>
      </c>
      <c r="DU110">
        <v>22.16212222222222</v>
      </c>
      <c r="DV110">
        <v>1493.69</v>
      </c>
      <c r="DW110">
        <v>22.3873037037037</v>
      </c>
      <c r="DX110">
        <v>500.0305555555555</v>
      </c>
      <c r="DY110">
        <v>90.56084074074073</v>
      </c>
      <c r="DZ110">
        <v>0.05353811111111111</v>
      </c>
      <c r="EA110">
        <v>29.3192962962963</v>
      </c>
      <c r="EB110">
        <v>29.98571481481481</v>
      </c>
      <c r="EC110">
        <v>999.9000000000001</v>
      </c>
      <c r="ED110">
        <v>0</v>
      </c>
      <c r="EE110">
        <v>0</v>
      </c>
      <c r="EF110">
        <v>10005.27592592592</v>
      </c>
      <c r="EG110">
        <v>0</v>
      </c>
      <c r="EH110">
        <v>11.1431</v>
      </c>
      <c r="EI110">
        <v>-32.89902592592593</v>
      </c>
      <c r="EJ110">
        <v>1530.247037037037</v>
      </c>
      <c r="EK110">
        <v>1563.207777777777</v>
      </c>
      <c r="EL110">
        <v>0.4377212592592592</v>
      </c>
      <c r="EM110">
        <v>1528.562592592593</v>
      </c>
      <c r="EN110">
        <v>22.16212222222222</v>
      </c>
      <c r="EO110">
        <v>2.046661111111111</v>
      </c>
      <c r="EP110">
        <v>2.007020740740741</v>
      </c>
      <c r="EQ110">
        <v>17.81001481481482</v>
      </c>
      <c r="ER110">
        <v>17.49982962962963</v>
      </c>
      <c r="ES110">
        <v>1999.973703703704</v>
      </c>
      <c r="ET110">
        <v>0.9800051111111111</v>
      </c>
      <c r="EU110">
        <v>0.01999474074074074</v>
      </c>
      <c r="EV110">
        <v>0</v>
      </c>
      <c r="EW110">
        <v>295.1108888888888</v>
      </c>
      <c r="EX110">
        <v>5.000560000000001</v>
      </c>
      <c r="EY110">
        <v>6048.417777777778</v>
      </c>
      <c r="EZ110">
        <v>17294.67407407408</v>
      </c>
      <c r="FA110">
        <v>41.68699999999999</v>
      </c>
      <c r="FB110">
        <v>41.86333333333333</v>
      </c>
      <c r="FC110">
        <v>41.43699999999999</v>
      </c>
      <c r="FD110">
        <v>41</v>
      </c>
      <c r="FE110">
        <v>42.38877777777778</v>
      </c>
      <c r="FF110">
        <v>1955.083703703704</v>
      </c>
      <c r="FG110">
        <v>39.89000000000001</v>
      </c>
      <c r="FH110">
        <v>0</v>
      </c>
      <c r="FI110">
        <v>1758987949.2</v>
      </c>
      <c r="FJ110">
        <v>0</v>
      </c>
      <c r="FK110">
        <v>295.1100769230769</v>
      </c>
      <c r="FL110">
        <v>0.6588034182952681</v>
      </c>
      <c r="FM110">
        <v>15.35555563759242</v>
      </c>
      <c r="FN110">
        <v>6048.620384615385</v>
      </c>
      <c r="FO110">
        <v>15</v>
      </c>
      <c r="FP110">
        <v>0</v>
      </c>
      <c r="FQ110" t="s">
        <v>439</v>
      </c>
      <c r="FR110">
        <v>1747148579.5</v>
      </c>
      <c r="FS110">
        <v>1747148584.5</v>
      </c>
      <c r="FT110">
        <v>0</v>
      </c>
      <c r="FU110">
        <v>0.162</v>
      </c>
      <c r="FV110">
        <v>-0.001</v>
      </c>
      <c r="FW110">
        <v>0.139</v>
      </c>
      <c r="FX110">
        <v>0.058</v>
      </c>
      <c r="FY110">
        <v>420</v>
      </c>
      <c r="FZ110">
        <v>16</v>
      </c>
      <c r="GA110">
        <v>0.19</v>
      </c>
      <c r="GB110">
        <v>0.02</v>
      </c>
      <c r="GC110">
        <v>-32.89419024390244</v>
      </c>
      <c r="GD110">
        <v>-0.2749923344947648</v>
      </c>
      <c r="GE110">
        <v>0.08375582048905143</v>
      </c>
      <c r="GF110">
        <v>1</v>
      </c>
      <c r="GG110">
        <v>295.0700882352942</v>
      </c>
      <c r="GH110">
        <v>0.6741176475756413</v>
      </c>
      <c r="GI110">
        <v>0.1762810869784337</v>
      </c>
      <c r="GJ110">
        <v>1</v>
      </c>
      <c r="GK110">
        <v>0.4402687073170732</v>
      </c>
      <c r="GL110">
        <v>-0.05544650174216063</v>
      </c>
      <c r="GM110">
        <v>0.005596101527365329</v>
      </c>
      <c r="GN110">
        <v>1</v>
      </c>
      <c r="GO110">
        <v>3</v>
      </c>
      <c r="GP110">
        <v>3</v>
      </c>
      <c r="GQ110" t="s">
        <v>440</v>
      </c>
      <c r="GR110">
        <v>3.12698</v>
      </c>
      <c r="GS110">
        <v>2.73125</v>
      </c>
      <c r="GT110">
        <v>0.202204</v>
      </c>
      <c r="GU110">
        <v>0.206276</v>
      </c>
      <c r="GV110">
        <v>0.102554</v>
      </c>
      <c r="GW110">
        <v>0.101732</v>
      </c>
      <c r="GX110">
        <v>23895</v>
      </c>
      <c r="GY110">
        <v>23077.7</v>
      </c>
      <c r="GZ110">
        <v>30496.6</v>
      </c>
      <c r="HA110">
        <v>29334</v>
      </c>
      <c r="HB110">
        <v>37781.1</v>
      </c>
      <c r="HC110">
        <v>34669.8</v>
      </c>
      <c r="HD110">
        <v>46653.4</v>
      </c>
      <c r="HE110">
        <v>43580.3</v>
      </c>
      <c r="HF110">
        <v>1.81645</v>
      </c>
      <c r="HG110">
        <v>1.86683</v>
      </c>
      <c r="HH110">
        <v>0.114396</v>
      </c>
      <c r="HI110">
        <v>0</v>
      </c>
      <c r="HJ110">
        <v>28.1205</v>
      </c>
      <c r="HK110">
        <v>999.9</v>
      </c>
      <c r="HL110">
        <v>53.6</v>
      </c>
      <c r="HM110">
        <v>30.1</v>
      </c>
      <c r="HN110">
        <v>25.3629</v>
      </c>
      <c r="HO110">
        <v>63.2944</v>
      </c>
      <c r="HP110">
        <v>16.4904</v>
      </c>
      <c r="HQ110">
        <v>1</v>
      </c>
      <c r="HR110">
        <v>0.175536</v>
      </c>
      <c r="HS110">
        <v>-0.0564515</v>
      </c>
      <c r="HT110">
        <v>20.2009</v>
      </c>
      <c r="HU110">
        <v>5.22747</v>
      </c>
      <c r="HV110">
        <v>11.974</v>
      </c>
      <c r="HW110">
        <v>4.96995</v>
      </c>
      <c r="HX110">
        <v>3.28963</v>
      </c>
      <c r="HY110">
        <v>9999</v>
      </c>
      <c r="HZ110">
        <v>9999</v>
      </c>
      <c r="IA110">
        <v>9999</v>
      </c>
      <c r="IB110">
        <v>22.4</v>
      </c>
      <c r="IC110">
        <v>4.97293</v>
      </c>
      <c r="ID110">
        <v>1.87729</v>
      </c>
      <c r="IE110">
        <v>1.87538</v>
      </c>
      <c r="IF110">
        <v>1.87819</v>
      </c>
      <c r="IG110">
        <v>1.87486</v>
      </c>
      <c r="IH110">
        <v>1.87849</v>
      </c>
      <c r="II110">
        <v>1.87561</v>
      </c>
      <c r="IJ110">
        <v>1.87675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2.02</v>
      </c>
      <c r="IY110">
        <v>0.2123</v>
      </c>
      <c r="IZ110">
        <v>0.000996156149449386</v>
      </c>
      <c r="JA110">
        <v>0.001508328056841608</v>
      </c>
      <c r="JB110">
        <v>-4.279944224615399E-07</v>
      </c>
      <c r="JC110">
        <v>2.026670128534865E-10</v>
      </c>
      <c r="JD110">
        <v>-0.04486732872085866</v>
      </c>
      <c r="JE110">
        <v>-0.001179386599836408</v>
      </c>
      <c r="JF110">
        <v>0.0006983580007418804</v>
      </c>
      <c r="JG110">
        <v>-5.900263066608664E-06</v>
      </c>
      <c r="JH110">
        <v>1</v>
      </c>
      <c r="JI110">
        <v>2117</v>
      </c>
      <c r="JJ110">
        <v>1</v>
      </c>
      <c r="JK110">
        <v>26</v>
      </c>
      <c r="JL110">
        <v>197322.7</v>
      </c>
      <c r="JM110">
        <v>197322.6</v>
      </c>
      <c r="JN110">
        <v>3.1897</v>
      </c>
      <c r="JO110">
        <v>2.52808</v>
      </c>
      <c r="JP110">
        <v>1.39893</v>
      </c>
      <c r="JQ110">
        <v>2.35107</v>
      </c>
      <c r="JR110">
        <v>1.44897</v>
      </c>
      <c r="JS110">
        <v>2.51953</v>
      </c>
      <c r="JT110">
        <v>37.0509</v>
      </c>
      <c r="JU110">
        <v>23.9649</v>
      </c>
      <c r="JV110">
        <v>18</v>
      </c>
      <c r="JW110">
        <v>477.058</v>
      </c>
      <c r="JX110">
        <v>479.132</v>
      </c>
      <c r="JY110">
        <v>27.4786</v>
      </c>
      <c r="JZ110">
        <v>29.4823</v>
      </c>
      <c r="KA110">
        <v>29.9998</v>
      </c>
      <c r="KB110">
        <v>29.2131</v>
      </c>
      <c r="KC110">
        <v>29.2816</v>
      </c>
      <c r="KD110">
        <v>63.9053</v>
      </c>
      <c r="KE110">
        <v>21.66</v>
      </c>
      <c r="KF110">
        <v>100</v>
      </c>
      <c r="KG110">
        <v>27.4945</v>
      </c>
      <c r="KH110">
        <v>1570.33</v>
      </c>
      <c r="KI110">
        <v>22.1467</v>
      </c>
      <c r="KJ110">
        <v>100.821</v>
      </c>
      <c r="KK110">
        <v>100.25</v>
      </c>
    </row>
    <row r="111" spans="1:297">
      <c r="A111">
        <v>95</v>
      </c>
      <c r="B111">
        <v>1758987945.1</v>
      </c>
      <c r="C111">
        <v>561.5</v>
      </c>
      <c r="D111" t="s">
        <v>633</v>
      </c>
      <c r="E111" t="s">
        <v>634</v>
      </c>
      <c r="F111">
        <v>5</v>
      </c>
      <c r="G111" t="s">
        <v>435</v>
      </c>
      <c r="H111" t="s">
        <v>436</v>
      </c>
      <c r="I111">
        <v>1758987937.314285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1595.373303532177</v>
      </c>
      <c r="AK111">
        <v>1571.332545454544</v>
      </c>
      <c r="AL111">
        <v>3.427220093668019</v>
      </c>
      <c r="AM111">
        <v>65.24509071788491</v>
      </c>
      <c r="AN111">
        <f>(AP111 - AO111 + DY111*1E3/(8.314*(EA111+273.15)) * AR111/DX111 * AQ111) * DX111/(100*DL111) * 1000/(1000 - AP111)</f>
        <v>0</v>
      </c>
      <c r="AO111">
        <v>22.16121069600162</v>
      </c>
      <c r="AP111">
        <v>22.58702727272727</v>
      </c>
      <c r="AQ111">
        <v>-6.311830878617724E-05</v>
      </c>
      <c r="AR111">
        <v>119.8657376750766</v>
      </c>
      <c r="AS111">
        <v>4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2.7</v>
      </c>
      <c r="DM111">
        <v>0.5</v>
      </c>
      <c r="DN111" t="s">
        <v>438</v>
      </c>
      <c r="DO111">
        <v>2</v>
      </c>
      <c r="DP111" t="b">
        <v>1</v>
      </c>
      <c r="DQ111">
        <v>1758987937.314285</v>
      </c>
      <c r="DR111">
        <v>1511.439285714285</v>
      </c>
      <c r="DS111">
        <v>1544.356785714286</v>
      </c>
      <c r="DT111">
        <v>22.59473571428572</v>
      </c>
      <c r="DU111">
        <v>22.16172857142857</v>
      </c>
      <c r="DV111">
        <v>1509.438571428571</v>
      </c>
      <c r="DW111">
        <v>22.38230714285714</v>
      </c>
      <c r="DX111">
        <v>500.0192499999999</v>
      </c>
      <c r="DY111">
        <v>90.55923214285714</v>
      </c>
      <c r="DZ111">
        <v>0.05351734285714286</v>
      </c>
      <c r="EA111">
        <v>29.31631785714286</v>
      </c>
      <c r="EB111">
        <v>29.98372857142857</v>
      </c>
      <c r="EC111">
        <v>999.9000000000002</v>
      </c>
      <c r="ED111">
        <v>0</v>
      </c>
      <c r="EE111">
        <v>0</v>
      </c>
      <c r="EF111">
        <v>10008.88321428572</v>
      </c>
      <c r="EG111">
        <v>0</v>
      </c>
      <c r="EH111">
        <v>11.1431</v>
      </c>
      <c r="EI111">
        <v>-32.91813571428572</v>
      </c>
      <c r="EJ111">
        <v>1546.378214285714</v>
      </c>
      <c r="EK111">
        <v>1579.358214285714</v>
      </c>
      <c r="EL111">
        <v>0.4330194999999999</v>
      </c>
      <c r="EM111">
        <v>1544.356785714286</v>
      </c>
      <c r="EN111">
        <v>22.16172857142857</v>
      </c>
      <c r="EO111">
        <v>2.046162857142857</v>
      </c>
      <c r="EP111">
        <v>2.006947857142857</v>
      </c>
      <c r="EQ111">
        <v>17.80613928571428</v>
      </c>
      <c r="ER111">
        <v>17.49926785714286</v>
      </c>
      <c r="ES111">
        <v>1999.985714285714</v>
      </c>
      <c r="ET111">
        <v>0.9800051785714287</v>
      </c>
      <c r="EU111">
        <v>0.01999468214285714</v>
      </c>
      <c r="EV111">
        <v>0</v>
      </c>
      <c r="EW111">
        <v>295.15775</v>
      </c>
      <c r="EX111">
        <v>5.000560000000001</v>
      </c>
      <c r="EY111">
        <v>6049.588571428571</v>
      </c>
      <c r="EZ111">
        <v>17294.77857142857</v>
      </c>
      <c r="FA111">
        <v>41.68699999999999</v>
      </c>
      <c r="FB111">
        <v>41.85699999999999</v>
      </c>
      <c r="FC111">
        <v>41.43699999999999</v>
      </c>
      <c r="FD111">
        <v>41</v>
      </c>
      <c r="FE111">
        <v>42.375</v>
      </c>
      <c r="FF111">
        <v>1955.095714285715</v>
      </c>
      <c r="FG111">
        <v>39.89000000000001</v>
      </c>
      <c r="FH111">
        <v>0</v>
      </c>
      <c r="FI111">
        <v>1758987954</v>
      </c>
      <c r="FJ111">
        <v>0</v>
      </c>
      <c r="FK111">
        <v>295.1561538461539</v>
      </c>
      <c r="FL111">
        <v>0.5488546927940696</v>
      </c>
      <c r="FM111">
        <v>11.10905991116272</v>
      </c>
      <c r="FN111">
        <v>6049.811538461538</v>
      </c>
      <c r="FO111">
        <v>15</v>
      </c>
      <c r="FP111">
        <v>0</v>
      </c>
      <c r="FQ111" t="s">
        <v>439</v>
      </c>
      <c r="FR111">
        <v>1747148579.5</v>
      </c>
      <c r="FS111">
        <v>1747148584.5</v>
      </c>
      <c r="FT111">
        <v>0</v>
      </c>
      <c r="FU111">
        <v>0.162</v>
      </c>
      <c r="FV111">
        <v>-0.001</v>
      </c>
      <c r="FW111">
        <v>0.139</v>
      </c>
      <c r="FX111">
        <v>0.058</v>
      </c>
      <c r="FY111">
        <v>420</v>
      </c>
      <c r="FZ111">
        <v>16</v>
      </c>
      <c r="GA111">
        <v>0.19</v>
      </c>
      <c r="GB111">
        <v>0.02</v>
      </c>
      <c r="GC111">
        <v>-32.89011951219513</v>
      </c>
      <c r="GD111">
        <v>-0.2971567944250966</v>
      </c>
      <c r="GE111">
        <v>0.08235422959064927</v>
      </c>
      <c r="GF111">
        <v>1</v>
      </c>
      <c r="GG111">
        <v>295.1139117647058</v>
      </c>
      <c r="GH111">
        <v>0.6806875467082567</v>
      </c>
      <c r="GI111">
        <v>0.1563121627210543</v>
      </c>
      <c r="GJ111">
        <v>1</v>
      </c>
      <c r="GK111">
        <v>0.4357708536585367</v>
      </c>
      <c r="GL111">
        <v>-0.06149901742160298</v>
      </c>
      <c r="GM111">
        <v>0.006113658126351294</v>
      </c>
      <c r="GN111">
        <v>1</v>
      </c>
      <c r="GO111">
        <v>3</v>
      </c>
      <c r="GP111">
        <v>3</v>
      </c>
      <c r="GQ111" t="s">
        <v>440</v>
      </c>
      <c r="GR111">
        <v>3.12741</v>
      </c>
      <c r="GS111">
        <v>2.73107</v>
      </c>
      <c r="GT111">
        <v>0.203523</v>
      </c>
      <c r="GU111">
        <v>0.207606</v>
      </c>
      <c r="GV111">
        <v>0.102543</v>
      </c>
      <c r="GW111">
        <v>0.101737</v>
      </c>
      <c r="GX111">
        <v>23855.3</v>
      </c>
      <c r="GY111">
        <v>23039.1</v>
      </c>
      <c r="GZ111">
        <v>30496.4</v>
      </c>
      <c r="HA111">
        <v>29334.1</v>
      </c>
      <c r="HB111">
        <v>37781.6</v>
      </c>
      <c r="HC111">
        <v>34669.7</v>
      </c>
      <c r="HD111">
        <v>46653.3</v>
      </c>
      <c r="HE111">
        <v>43580.5</v>
      </c>
      <c r="HF111">
        <v>1.81705</v>
      </c>
      <c r="HG111">
        <v>1.86612</v>
      </c>
      <c r="HH111">
        <v>0.114597</v>
      </c>
      <c r="HI111">
        <v>0</v>
      </c>
      <c r="HJ111">
        <v>28.1157</v>
      </c>
      <c r="HK111">
        <v>999.9</v>
      </c>
      <c r="HL111">
        <v>53.6</v>
      </c>
      <c r="HM111">
        <v>30.1</v>
      </c>
      <c r="HN111">
        <v>25.3599</v>
      </c>
      <c r="HO111">
        <v>62.6744</v>
      </c>
      <c r="HP111">
        <v>16.3942</v>
      </c>
      <c r="HQ111">
        <v>1</v>
      </c>
      <c r="HR111">
        <v>0.175391</v>
      </c>
      <c r="HS111">
        <v>-0.07503</v>
      </c>
      <c r="HT111">
        <v>20.2011</v>
      </c>
      <c r="HU111">
        <v>5.22837</v>
      </c>
      <c r="HV111">
        <v>11.974</v>
      </c>
      <c r="HW111">
        <v>4.96955</v>
      </c>
      <c r="HX111">
        <v>3.28958</v>
      </c>
      <c r="HY111">
        <v>9999</v>
      </c>
      <c r="HZ111">
        <v>9999</v>
      </c>
      <c r="IA111">
        <v>9999</v>
      </c>
      <c r="IB111">
        <v>22.4</v>
      </c>
      <c r="IC111">
        <v>4.97294</v>
      </c>
      <c r="ID111">
        <v>1.87731</v>
      </c>
      <c r="IE111">
        <v>1.87541</v>
      </c>
      <c r="IF111">
        <v>1.87819</v>
      </c>
      <c r="IG111">
        <v>1.87488</v>
      </c>
      <c r="IH111">
        <v>1.87851</v>
      </c>
      <c r="II111">
        <v>1.87562</v>
      </c>
      <c r="IJ111">
        <v>1.87678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2.05</v>
      </c>
      <c r="IY111">
        <v>0.2122</v>
      </c>
      <c r="IZ111">
        <v>0.000996156149449386</v>
      </c>
      <c r="JA111">
        <v>0.001508328056841608</v>
      </c>
      <c r="JB111">
        <v>-4.279944224615399E-07</v>
      </c>
      <c r="JC111">
        <v>2.026670128534865E-10</v>
      </c>
      <c r="JD111">
        <v>-0.04486732872085866</v>
      </c>
      <c r="JE111">
        <v>-0.001179386599836408</v>
      </c>
      <c r="JF111">
        <v>0.0006983580007418804</v>
      </c>
      <c r="JG111">
        <v>-5.900263066608664E-06</v>
      </c>
      <c r="JH111">
        <v>1</v>
      </c>
      <c r="JI111">
        <v>2117</v>
      </c>
      <c r="JJ111">
        <v>1</v>
      </c>
      <c r="JK111">
        <v>26</v>
      </c>
      <c r="JL111">
        <v>197322.8</v>
      </c>
      <c r="JM111">
        <v>197322.7</v>
      </c>
      <c r="JN111">
        <v>3.21411</v>
      </c>
      <c r="JO111">
        <v>2.51587</v>
      </c>
      <c r="JP111">
        <v>1.39893</v>
      </c>
      <c r="JQ111">
        <v>2.35229</v>
      </c>
      <c r="JR111">
        <v>1.44897</v>
      </c>
      <c r="JS111">
        <v>2.61841</v>
      </c>
      <c r="JT111">
        <v>37.0509</v>
      </c>
      <c r="JU111">
        <v>23.9824</v>
      </c>
      <c r="JV111">
        <v>18</v>
      </c>
      <c r="JW111">
        <v>477.366</v>
      </c>
      <c r="JX111">
        <v>478.637</v>
      </c>
      <c r="JY111">
        <v>27.4933</v>
      </c>
      <c r="JZ111">
        <v>29.4785</v>
      </c>
      <c r="KA111">
        <v>29.9998</v>
      </c>
      <c r="KB111">
        <v>29.21</v>
      </c>
      <c r="KC111">
        <v>29.2779</v>
      </c>
      <c r="KD111">
        <v>64.4671</v>
      </c>
      <c r="KE111">
        <v>21.66</v>
      </c>
      <c r="KF111">
        <v>100</v>
      </c>
      <c r="KG111">
        <v>27.504</v>
      </c>
      <c r="KH111">
        <v>1590.37</v>
      </c>
      <c r="KI111">
        <v>22.1497</v>
      </c>
      <c r="KJ111">
        <v>100.821</v>
      </c>
      <c r="KK111">
        <v>100.25</v>
      </c>
    </row>
    <row r="112" spans="1:297">
      <c r="A112">
        <v>96</v>
      </c>
      <c r="B112">
        <v>1758987950.1</v>
      </c>
      <c r="C112">
        <v>566.5</v>
      </c>
      <c r="D112" t="s">
        <v>635</v>
      </c>
      <c r="E112" t="s">
        <v>636</v>
      </c>
      <c r="F112">
        <v>5</v>
      </c>
      <c r="G112" t="s">
        <v>435</v>
      </c>
      <c r="H112" t="s">
        <v>436</v>
      </c>
      <c r="I112">
        <v>1758987942.6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1612.5742878708</v>
      </c>
      <c r="AK112">
        <v>1588.512606060606</v>
      </c>
      <c r="AL112">
        <v>3.436099084707027</v>
      </c>
      <c r="AM112">
        <v>65.24509071788491</v>
      </c>
      <c r="AN112">
        <f>(AP112 - AO112 + DY112*1E3/(8.314*(EA112+273.15)) * AR112/DX112 * AQ112) * DX112/(100*DL112) * 1000/(1000 - AP112)</f>
        <v>0</v>
      </c>
      <c r="AO112">
        <v>22.16288935782617</v>
      </c>
      <c r="AP112">
        <v>22.58138666666666</v>
      </c>
      <c r="AQ112">
        <v>-5.452683058002054E-05</v>
      </c>
      <c r="AR112">
        <v>119.8657376750766</v>
      </c>
      <c r="AS112">
        <v>4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2.7</v>
      </c>
      <c r="DM112">
        <v>0.5</v>
      </c>
      <c r="DN112" t="s">
        <v>438</v>
      </c>
      <c r="DO112">
        <v>2</v>
      </c>
      <c r="DP112" t="b">
        <v>1</v>
      </c>
      <c r="DQ112">
        <v>1758987942.6</v>
      </c>
      <c r="DR112">
        <v>1529.144444444444</v>
      </c>
      <c r="DS112">
        <v>1562.046296296296</v>
      </c>
      <c r="DT112">
        <v>22.58878518518518</v>
      </c>
      <c r="DU112">
        <v>22.16194074074074</v>
      </c>
      <c r="DV112">
        <v>1527.115185185185</v>
      </c>
      <c r="DW112">
        <v>22.37647407407407</v>
      </c>
      <c r="DX112">
        <v>500.0623703703704</v>
      </c>
      <c r="DY112">
        <v>90.55932222222224</v>
      </c>
      <c r="DZ112">
        <v>0.05331139999999999</v>
      </c>
      <c r="EA112">
        <v>29.31257777777778</v>
      </c>
      <c r="EB112">
        <v>29.98601851851851</v>
      </c>
      <c r="EC112">
        <v>999.9000000000001</v>
      </c>
      <c r="ED112">
        <v>0</v>
      </c>
      <c r="EE112">
        <v>0</v>
      </c>
      <c r="EF112">
        <v>10000.32777777778</v>
      </c>
      <c r="EG112">
        <v>0</v>
      </c>
      <c r="EH112">
        <v>11.1431</v>
      </c>
      <c r="EI112">
        <v>-32.90263333333333</v>
      </c>
      <c r="EJ112">
        <v>1564.484074074074</v>
      </c>
      <c r="EK112">
        <v>1597.448888888889</v>
      </c>
      <c r="EL112">
        <v>0.4268560370370371</v>
      </c>
      <c r="EM112">
        <v>1562.046296296296</v>
      </c>
      <c r="EN112">
        <v>22.16194074074074</v>
      </c>
      <c r="EO112">
        <v>2.045624444444444</v>
      </c>
      <c r="EP112">
        <v>2.006968518518518</v>
      </c>
      <c r="EQ112">
        <v>17.80197407407407</v>
      </c>
      <c r="ER112">
        <v>17.49942962962963</v>
      </c>
      <c r="ES112">
        <v>2000.005185185185</v>
      </c>
      <c r="ET112">
        <v>0.9800053333333333</v>
      </c>
      <c r="EU112">
        <v>0.01999451851851852</v>
      </c>
      <c r="EV112">
        <v>0</v>
      </c>
      <c r="EW112">
        <v>295.1923333333333</v>
      </c>
      <c r="EX112">
        <v>5.000560000000001</v>
      </c>
      <c r="EY112">
        <v>6050.747777777777</v>
      </c>
      <c r="EZ112">
        <v>17294.94814814815</v>
      </c>
      <c r="FA112">
        <v>41.68699999999999</v>
      </c>
      <c r="FB112">
        <v>41.84233333333332</v>
      </c>
      <c r="FC112">
        <v>41.43699999999999</v>
      </c>
      <c r="FD112">
        <v>40.99766666666666</v>
      </c>
      <c r="FE112">
        <v>42.375</v>
      </c>
      <c r="FF112">
        <v>1955.115185185186</v>
      </c>
      <c r="FG112">
        <v>39.89000000000001</v>
      </c>
      <c r="FH112">
        <v>0</v>
      </c>
      <c r="FI112">
        <v>1758987958.8</v>
      </c>
      <c r="FJ112">
        <v>0</v>
      </c>
      <c r="FK112">
        <v>295.198</v>
      </c>
      <c r="FL112">
        <v>0.4616752074881376</v>
      </c>
      <c r="FM112">
        <v>12.25709410532795</v>
      </c>
      <c r="FN112">
        <v>6050.716153846152</v>
      </c>
      <c r="FO112">
        <v>15</v>
      </c>
      <c r="FP112">
        <v>0</v>
      </c>
      <c r="FQ112" t="s">
        <v>439</v>
      </c>
      <c r="FR112">
        <v>1747148579.5</v>
      </c>
      <c r="FS112">
        <v>1747148584.5</v>
      </c>
      <c r="FT112">
        <v>0</v>
      </c>
      <c r="FU112">
        <v>0.162</v>
      </c>
      <c r="FV112">
        <v>-0.001</v>
      </c>
      <c r="FW112">
        <v>0.139</v>
      </c>
      <c r="FX112">
        <v>0.058</v>
      </c>
      <c r="FY112">
        <v>420</v>
      </c>
      <c r="FZ112">
        <v>16</v>
      </c>
      <c r="GA112">
        <v>0.19</v>
      </c>
      <c r="GB112">
        <v>0.02</v>
      </c>
      <c r="GC112">
        <v>-32.92032195121951</v>
      </c>
      <c r="GD112">
        <v>0.1059867595818617</v>
      </c>
      <c r="GE112">
        <v>0.06669080278929437</v>
      </c>
      <c r="GF112">
        <v>1</v>
      </c>
      <c r="GG112">
        <v>295.1665294117647</v>
      </c>
      <c r="GH112">
        <v>0.4320550014923646</v>
      </c>
      <c r="GI112">
        <v>0.149920613363939</v>
      </c>
      <c r="GJ112">
        <v>1</v>
      </c>
      <c r="GK112">
        <v>0.4313886097560976</v>
      </c>
      <c r="GL112">
        <v>-0.06814419512195084</v>
      </c>
      <c r="GM112">
        <v>0.00677228712988905</v>
      </c>
      <c r="GN112">
        <v>1</v>
      </c>
      <c r="GO112">
        <v>3</v>
      </c>
      <c r="GP112">
        <v>3</v>
      </c>
      <c r="GQ112" t="s">
        <v>440</v>
      </c>
      <c r="GR112">
        <v>3.12717</v>
      </c>
      <c r="GS112">
        <v>2.73076</v>
      </c>
      <c r="GT112">
        <v>0.204836</v>
      </c>
      <c r="GU112">
        <v>0.20889</v>
      </c>
      <c r="GV112">
        <v>0.102526</v>
      </c>
      <c r="GW112">
        <v>0.101739</v>
      </c>
      <c r="GX112">
        <v>23816.5</v>
      </c>
      <c r="GY112">
        <v>23002.1</v>
      </c>
      <c r="GZ112">
        <v>30497</v>
      </c>
      <c r="HA112">
        <v>29334.6</v>
      </c>
      <c r="HB112">
        <v>37782.9</v>
      </c>
      <c r="HC112">
        <v>34670.5</v>
      </c>
      <c r="HD112">
        <v>46654</v>
      </c>
      <c r="HE112">
        <v>43581.4</v>
      </c>
      <c r="HF112">
        <v>1.81697</v>
      </c>
      <c r="HG112">
        <v>1.86642</v>
      </c>
      <c r="HH112">
        <v>0.115823</v>
      </c>
      <c r="HI112">
        <v>0</v>
      </c>
      <c r="HJ112">
        <v>28.1109</v>
      </c>
      <c r="HK112">
        <v>999.9</v>
      </c>
      <c r="HL112">
        <v>53.6</v>
      </c>
      <c r="HM112">
        <v>30.1</v>
      </c>
      <c r="HN112">
        <v>25.3619</v>
      </c>
      <c r="HO112">
        <v>62.8944</v>
      </c>
      <c r="HP112">
        <v>16.4704</v>
      </c>
      <c r="HQ112">
        <v>1</v>
      </c>
      <c r="HR112">
        <v>0.174939</v>
      </c>
      <c r="HS112">
        <v>-0.07404139999999999</v>
      </c>
      <c r="HT112">
        <v>20.2011</v>
      </c>
      <c r="HU112">
        <v>5.22747</v>
      </c>
      <c r="HV112">
        <v>11.974</v>
      </c>
      <c r="HW112">
        <v>4.97015</v>
      </c>
      <c r="HX112">
        <v>3.28963</v>
      </c>
      <c r="HY112">
        <v>9999</v>
      </c>
      <c r="HZ112">
        <v>9999</v>
      </c>
      <c r="IA112">
        <v>9999</v>
      </c>
      <c r="IB112">
        <v>22.4</v>
      </c>
      <c r="IC112">
        <v>4.97295</v>
      </c>
      <c r="ID112">
        <v>1.87731</v>
      </c>
      <c r="IE112">
        <v>1.87545</v>
      </c>
      <c r="IF112">
        <v>1.8782</v>
      </c>
      <c r="IG112">
        <v>1.87491</v>
      </c>
      <c r="IH112">
        <v>1.87851</v>
      </c>
      <c r="II112">
        <v>1.87562</v>
      </c>
      <c r="IJ112">
        <v>1.87682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2.07</v>
      </c>
      <c r="IY112">
        <v>0.2121</v>
      </c>
      <c r="IZ112">
        <v>0.000996156149449386</v>
      </c>
      <c r="JA112">
        <v>0.001508328056841608</v>
      </c>
      <c r="JB112">
        <v>-4.279944224615399E-07</v>
      </c>
      <c r="JC112">
        <v>2.026670128534865E-10</v>
      </c>
      <c r="JD112">
        <v>-0.04486732872085866</v>
      </c>
      <c r="JE112">
        <v>-0.001179386599836408</v>
      </c>
      <c r="JF112">
        <v>0.0006983580007418804</v>
      </c>
      <c r="JG112">
        <v>-5.900263066608664E-06</v>
      </c>
      <c r="JH112">
        <v>1</v>
      </c>
      <c r="JI112">
        <v>2117</v>
      </c>
      <c r="JJ112">
        <v>1</v>
      </c>
      <c r="JK112">
        <v>26</v>
      </c>
      <c r="JL112">
        <v>197322.8</v>
      </c>
      <c r="JM112">
        <v>197322.8</v>
      </c>
      <c r="JN112">
        <v>3.24219</v>
      </c>
      <c r="JO112">
        <v>2.52808</v>
      </c>
      <c r="JP112">
        <v>1.39893</v>
      </c>
      <c r="JQ112">
        <v>2.35107</v>
      </c>
      <c r="JR112">
        <v>1.44897</v>
      </c>
      <c r="JS112">
        <v>2.49268</v>
      </c>
      <c r="JT112">
        <v>37.0509</v>
      </c>
      <c r="JU112">
        <v>23.9649</v>
      </c>
      <c r="JV112">
        <v>18</v>
      </c>
      <c r="JW112">
        <v>477.305</v>
      </c>
      <c r="JX112">
        <v>478.81</v>
      </c>
      <c r="JY112">
        <v>27.5053</v>
      </c>
      <c r="JZ112">
        <v>29.4747</v>
      </c>
      <c r="KA112">
        <v>29.9998</v>
      </c>
      <c r="KB112">
        <v>29.2068</v>
      </c>
      <c r="KC112">
        <v>29.2747</v>
      </c>
      <c r="KD112">
        <v>64.9661</v>
      </c>
      <c r="KE112">
        <v>21.66</v>
      </c>
      <c r="KF112">
        <v>100</v>
      </c>
      <c r="KG112">
        <v>27.5118</v>
      </c>
      <c r="KH112">
        <v>1603.73</v>
      </c>
      <c r="KI112">
        <v>22.1595</v>
      </c>
      <c r="KJ112">
        <v>100.822</v>
      </c>
      <c r="KK112">
        <v>100.252</v>
      </c>
    </row>
    <row r="113" spans="1:297">
      <c r="A113">
        <v>97</v>
      </c>
      <c r="B113">
        <v>1758990544</v>
      </c>
      <c r="C113">
        <v>3160.400000095367</v>
      </c>
      <c r="D113" t="s">
        <v>637</v>
      </c>
      <c r="E113" t="s">
        <v>638</v>
      </c>
      <c r="F113">
        <v>5</v>
      </c>
      <c r="G113" t="s">
        <v>639</v>
      </c>
      <c r="H113" t="s">
        <v>436</v>
      </c>
      <c r="I113">
        <v>1758990536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428.1243333739591</v>
      </c>
      <c r="AK113">
        <v>416.0532060606063</v>
      </c>
      <c r="AL113">
        <v>0.0272324469793102</v>
      </c>
      <c r="AM113">
        <v>65.24186498620101</v>
      </c>
      <c r="AN113">
        <f>(AP113 - AO113 + DY113*1E3/(8.314*(EA113+273.15)) * AR113/DX113 * AQ113) * DX113/(100*DL113) * 1000/(1000 - AP113)</f>
        <v>0</v>
      </c>
      <c r="AO113">
        <v>18.88746269947274</v>
      </c>
      <c r="AP113">
        <v>23.14902242424242</v>
      </c>
      <c r="AQ113">
        <v>7.645579015877078E-05</v>
      </c>
      <c r="AR113">
        <v>120.3802365383431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3.93</v>
      </c>
      <c r="DM113">
        <v>0.5</v>
      </c>
      <c r="DN113" t="s">
        <v>438</v>
      </c>
      <c r="DO113">
        <v>2</v>
      </c>
      <c r="DP113" t="b">
        <v>1</v>
      </c>
      <c r="DQ113">
        <v>1758990536</v>
      </c>
      <c r="DR113">
        <v>406.3471612903226</v>
      </c>
      <c r="DS113">
        <v>420.0499677419355</v>
      </c>
      <c r="DT113">
        <v>23.14109032258065</v>
      </c>
      <c r="DU113">
        <v>18.86491935483871</v>
      </c>
      <c r="DV113">
        <v>405.7910645161289</v>
      </c>
      <c r="DW113">
        <v>22.91721935483871</v>
      </c>
      <c r="DX113">
        <v>499.9786774193548</v>
      </c>
      <c r="DY113">
        <v>90.57640322580646</v>
      </c>
      <c r="DZ113">
        <v>0.05460927096774192</v>
      </c>
      <c r="EA113">
        <v>29.79282903225806</v>
      </c>
      <c r="EB113">
        <v>30.00463548387097</v>
      </c>
      <c r="EC113">
        <v>999.9000000000003</v>
      </c>
      <c r="ED113">
        <v>0</v>
      </c>
      <c r="EE113">
        <v>0</v>
      </c>
      <c r="EF113">
        <v>9998.167096774194</v>
      </c>
      <c r="EG113">
        <v>0</v>
      </c>
      <c r="EH113">
        <v>11.10276129032259</v>
      </c>
      <c r="EI113">
        <v>-13.70273870967742</v>
      </c>
      <c r="EJ113">
        <v>415.9731935483871</v>
      </c>
      <c r="EK113">
        <v>428.1263870967743</v>
      </c>
      <c r="EL113">
        <v>4.276165161290323</v>
      </c>
      <c r="EM113">
        <v>420.0499677419355</v>
      </c>
      <c r="EN113">
        <v>18.86491935483871</v>
      </c>
      <c r="EO113">
        <v>2.096036451612903</v>
      </c>
      <c r="EP113">
        <v>1.708716129032258</v>
      </c>
      <c r="EQ113">
        <v>18.18909032258065</v>
      </c>
      <c r="ER113">
        <v>14.97583870967742</v>
      </c>
      <c r="ES113">
        <v>1999.961612903226</v>
      </c>
      <c r="ET113">
        <v>0.9799972580645159</v>
      </c>
      <c r="EU113">
        <v>0.02000289999999999</v>
      </c>
      <c r="EV113">
        <v>0</v>
      </c>
      <c r="EW113">
        <v>703.9027096774195</v>
      </c>
      <c r="EX113">
        <v>5.000560000000002</v>
      </c>
      <c r="EY113">
        <v>14284.57419354839</v>
      </c>
      <c r="EZ113">
        <v>17294.54193548387</v>
      </c>
      <c r="FA113">
        <v>41.84845161290322</v>
      </c>
      <c r="FB113">
        <v>42.47358064516128</v>
      </c>
      <c r="FC113">
        <v>41.88887096774192</v>
      </c>
      <c r="FD113">
        <v>41.62277419354837</v>
      </c>
      <c r="FE113">
        <v>42.97548387096774</v>
      </c>
      <c r="FF113">
        <v>1955.05870967742</v>
      </c>
      <c r="FG113">
        <v>39.90419354838711</v>
      </c>
      <c r="FH113">
        <v>0</v>
      </c>
      <c r="FI113">
        <v>1758990553.2</v>
      </c>
      <c r="FJ113">
        <v>0</v>
      </c>
      <c r="FK113">
        <v>703.9165769230772</v>
      </c>
      <c r="FL113">
        <v>0.2365469968881242</v>
      </c>
      <c r="FM113">
        <v>-6.215384583778049</v>
      </c>
      <c r="FN113">
        <v>14284.52307692308</v>
      </c>
      <c r="FO113">
        <v>15</v>
      </c>
      <c r="FP113">
        <v>0</v>
      </c>
      <c r="FQ113" t="s">
        <v>439</v>
      </c>
      <c r="FR113">
        <v>1747148579.5</v>
      </c>
      <c r="FS113">
        <v>1747148584.5</v>
      </c>
      <c r="FT113">
        <v>0</v>
      </c>
      <c r="FU113">
        <v>0.162</v>
      </c>
      <c r="FV113">
        <v>-0.001</v>
      </c>
      <c r="FW113">
        <v>0.139</v>
      </c>
      <c r="FX113">
        <v>0.058</v>
      </c>
      <c r="FY113">
        <v>420</v>
      </c>
      <c r="FZ113">
        <v>16</v>
      </c>
      <c r="GA113">
        <v>0.19</v>
      </c>
      <c r="GB113">
        <v>0.02</v>
      </c>
      <c r="GC113">
        <v>-13.69848536585366</v>
      </c>
      <c r="GD113">
        <v>-0.02732613240415619</v>
      </c>
      <c r="GE113">
        <v>0.02560978815329009</v>
      </c>
      <c r="GF113">
        <v>1</v>
      </c>
      <c r="GG113">
        <v>703.9095588235296</v>
      </c>
      <c r="GH113">
        <v>0.146325429172843</v>
      </c>
      <c r="GI113">
        <v>0.2554591242975023</v>
      </c>
      <c r="GJ113">
        <v>1</v>
      </c>
      <c r="GK113">
        <v>4.282058536585366</v>
      </c>
      <c r="GL113">
        <v>-0.1138986062717656</v>
      </c>
      <c r="GM113">
        <v>0.01448193804591553</v>
      </c>
      <c r="GN113">
        <v>0</v>
      </c>
      <c r="GO113">
        <v>2</v>
      </c>
      <c r="GP113">
        <v>3</v>
      </c>
      <c r="GQ113" t="s">
        <v>446</v>
      </c>
      <c r="GR113">
        <v>3.12807</v>
      </c>
      <c r="GS113">
        <v>2.7324</v>
      </c>
      <c r="GT113">
        <v>0.0835815</v>
      </c>
      <c r="GU113">
        <v>0.0862149</v>
      </c>
      <c r="GV113">
        <v>0.104346</v>
      </c>
      <c r="GW113">
        <v>0.0911308</v>
      </c>
      <c r="GX113">
        <v>27442.1</v>
      </c>
      <c r="GY113">
        <v>26563.1</v>
      </c>
      <c r="GZ113">
        <v>30487.8</v>
      </c>
      <c r="HA113">
        <v>29325.9</v>
      </c>
      <c r="HB113">
        <v>37687.1</v>
      </c>
      <c r="HC113">
        <v>35068.4</v>
      </c>
      <c r="HD113">
        <v>46642</v>
      </c>
      <c r="HE113">
        <v>43573.1</v>
      </c>
      <c r="HF113">
        <v>1.8214</v>
      </c>
      <c r="HG113">
        <v>1.8505</v>
      </c>
      <c r="HH113">
        <v>0.0924394</v>
      </c>
      <c r="HI113">
        <v>0</v>
      </c>
      <c r="HJ113">
        <v>28.4973</v>
      </c>
      <c r="HK113">
        <v>999.9</v>
      </c>
      <c r="HL113">
        <v>49.6</v>
      </c>
      <c r="HM113">
        <v>30.2</v>
      </c>
      <c r="HN113">
        <v>23.5992</v>
      </c>
      <c r="HO113">
        <v>63.2646</v>
      </c>
      <c r="HP113">
        <v>16.899</v>
      </c>
      <c r="HQ113">
        <v>1</v>
      </c>
      <c r="HR113">
        <v>0.184375</v>
      </c>
      <c r="HS113">
        <v>0.139537</v>
      </c>
      <c r="HT113">
        <v>20.2019</v>
      </c>
      <c r="HU113">
        <v>5.23077</v>
      </c>
      <c r="HV113">
        <v>11.974</v>
      </c>
      <c r="HW113">
        <v>4.97145</v>
      </c>
      <c r="HX113">
        <v>3.2903</v>
      </c>
      <c r="HY113">
        <v>9999</v>
      </c>
      <c r="HZ113">
        <v>9999</v>
      </c>
      <c r="IA113">
        <v>9999</v>
      </c>
      <c r="IB113">
        <v>23.1</v>
      </c>
      <c r="IC113">
        <v>4.97294</v>
      </c>
      <c r="ID113">
        <v>1.87714</v>
      </c>
      <c r="IE113">
        <v>1.87527</v>
      </c>
      <c r="IF113">
        <v>1.87805</v>
      </c>
      <c r="IG113">
        <v>1.87477</v>
      </c>
      <c r="IH113">
        <v>1.87836</v>
      </c>
      <c r="II113">
        <v>1.87547</v>
      </c>
      <c r="IJ113">
        <v>1.87666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0.556</v>
      </c>
      <c r="IY113">
        <v>0.2241</v>
      </c>
      <c r="IZ113">
        <v>0.000996156149449386</v>
      </c>
      <c r="JA113">
        <v>0.001508328056841608</v>
      </c>
      <c r="JB113">
        <v>-4.279944224615399E-07</v>
      </c>
      <c r="JC113">
        <v>2.026670128534865E-10</v>
      </c>
      <c r="JD113">
        <v>-0.04486732872085866</v>
      </c>
      <c r="JE113">
        <v>-0.001179386599836408</v>
      </c>
      <c r="JF113">
        <v>0.0006983580007418804</v>
      </c>
      <c r="JG113">
        <v>-5.900263066608664E-06</v>
      </c>
      <c r="JH113">
        <v>1</v>
      </c>
      <c r="JI113">
        <v>2117</v>
      </c>
      <c r="JJ113">
        <v>1</v>
      </c>
      <c r="JK113">
        <v>26</v>
      </c>
      <c r="JL113">
        <v>197366.1</v>
      </c>
      <c r="JM113">
        <v>197366</v>
      </c>
      <c r="JN113">
        <v>1.1084</v>
      </c>
      <c r="JO113">
        <v>2.5293</v>
      </c>
      <c r="JP113">
        <v>1.39893</v>
      </c>
      <c r="JQ113">
        <v>2.33887</v>
      </c>
      <c r="JR113">
        <v>1.44897</v>
      </c>
      <c r="JS113">
        <v>2.57202</v>
      </c>
      <c r="JT113">
        <v>36.718</v>
      </c>
      <c r="JU113">
        <v>23.9824</v>
      </c>
      <c r="JV113">
        <v>18</v>
      </c>
      <c r="JW113">
        <v>479.122</v>
      </c>
      <c r="JX113">
        <v>467.412</v>
      </c>
      <c r="JY113">
        <v>27.8645</v>
      </c>
      <c r="JZ113">
        <v>29.522</v>
      </c>
      <c r="KA113">
        <v>30.0002</v>
      </c>
      <c r="KB113">
        <v>29.1116</v>
      </c>
      <c r="KC113">
        <v>29.1594</v>
      </c>
      <c r="KD113">
        <v>22.1548</v>
      </c>
      <c r="KE113">
        <v>26.3503</v>
      </c>
      <c r="KF113">
        <v>84.26900000000001</v>
      </c>
      <c r="KG113">
        <v>27.8692</v>
      </c>
      <c r="KH113">
        <v>413.372</v>
      </c>
      <c r="KI113">
        <v>18.9292</v>
      </c>
      <c r="KJ113">
        <v>100.795</v>
      </c>
      <c r="KK113">
        <v>100.229</v>
      </c>
    </row>
    <row r="114" spans="1:297">
      <c r="A114">
        <v>98</v>
      </c>
      <c r="B114">
        <v>1758990549</v>
      </c>
      <c r="C114">
        <v>3165.400000095367</v>
      </c>
      <c r="D114" t="s">
        <v>640</v>
      </c>
      <c r="E114" t="s">
        <v>641</v>
      </c>
      <c r="F114">
        <v>5</v>
      </c>
      <c r="G114" t="s">
        <v>639</v>
      </c>
      <c r="H114" t="s">
        <v>436</v>
      </c>
      <c r="I114">
        <v>1758990541.155172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428.1587392758229</v>
      </c>
      <c r="AK114">
        <v>415.9461696969695</v>
      </c>
      <c r="AL114">
        <v>-0.02309134012796885</v>
      </c>
      <c r="AM114">
        <v>65.24186498620101</v>
      </c>
      <c r="AN114">
        <f>(AP114 - AO114 + DY114*1E3/(8.314*(EA114+273.15)) * AR114/DX114 * AQ114) * DX114/(100*DL114) * 1000/(1000 - AP114)</f>
        <v>0</v>
      </c>
      <c r="AO114">
        <v>18.9865020317934</v>
      </c>
      <c r="AP114">
        <v>23.18413878787878</v>
      </c>
      <c r="AQ114">
        <v>0.00865851879182059</v>
      </c>
      <c r="AR114">
        <v>120.3802365383431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3.93</v>
      </c>
      <c r="DM114">
        <v>0.5</v>
      </c>
      <c r="DN114" t="s">
        <v>438</v>
      </c>
      <c r="DO114">
        <v>2</v>
      </c>
      <c r="DP114" t="b">
        <v>1</v>
      </c>
      <c r="DQ114">
        <v>1758990541.155172</v>
      </c>
      <c r="DR114">
        <v>406.3564482758621</v>
      </c>
      <c r="DS114">
        <v>419.8885172413793</v>
      </c>
      <c r="DT114">
        <v>23.1511172413793</v>
      </c>
      <c r="DU114">
        <v>18.90109655172413</v>
      </c>
      <c r="DV114">
        <v>405.8003103448276</v>
      </c>
      <c r="DW114">
        <v>22.92704137931035</v>
      </c>
      <c r="DX114">
        <v>499.9673793103448</v>
      </c>
      <c r="DY114">
        <v>90.57636206896554</v>
      </c>
      <c r="DZ114">
        <v>0.05429856896551723</v>
      </c>
      <c r="EA114">
        <v>29.78832068965517</v>
      </c>
      <c r="EB114">
        <v>30.00473103448276</v>
      </c>
      <c r="EC114">
        <v>999.9000000000002</v>
      </c>
      <c r="ED114">
        <v>0</v>
      </c>
      <c r="EE114">
        <v>0</v>
      </c>
      <c r="EF114">
        <v>9987.67</v>
      </c>
      <c r="EG114">
        <v>0</v>
      </c>
      <c r="EH114">
        <v>11.09075172413793</v>
      </c>
      <c r="EI114">
        <v>-13.53205517241379</v>
      </c>
      <c r="EJ114">
        <v>415.9870344827587</v>
      </c>
      <c r="EK114">
        <v>427.977724137931</v>
      </c>
      <c r="EL114">
        <v>4.250020344827586</v>
      </c>
      <c r="EM114">
        <v>419.8885172413793</v>
      </c>
      <c r="EN114">
        <v>18.90109655172413</v>
      </c>
      <c r="EO114">
        <v>2.096944137931034</v>
      </c>
      <c r="EP114">
        <v>1.711992413793104</v>
      </c>
      <c r="EQ114">
        <v>18.19598275862069</v>
      </c>
      <c r="ER114">
        <v>15.00554827586207</v>
      </c>
      <c r="ES114">
        <v>1999.971724137931</v>
      </c>
      <c r="ET114">
        <v>0.9799974137931033</v>
      </c>
      <c r="EU114">
        <v>0.02000280344827586</v>
      </c>
      <c r="EV114">
        <v>0</v>
      </c>
      <c r="EW114">
        <v>703.769275862069</v>
      </c>
      <c r="EX114">
        <v>5.000560000000001</v>
      </c>
      <c r="EY114">
        <v>14283.04137931034</v>
      </c>
      <c r="EZ114">
        <v>17294.64137931035</v>
      </c>
      <c r="FA114">
        <v>41.84241379310343</v>
      </c>
      <c r="FB114">
        <v>42.46958620689654</v>
      </c>
      <c r="FC114">
        <v>41.90065517241379</v>
      </c>
      <c r="FD114">
        <v>41.60110344827586</v>
      </c>
      <c r="FE114">
        <v>42.94793103448274</v>
      </c>
      <c r="FF114">
        <v>1955.069310344827</v>
      </c>
      <c r="FG114">
        <v>39.90448275862069</v>
      </c>
      <c r="FH114">
        <v>0</v>
      </c>
      <c r="FI114">
        <v>1758990558</v>
      </c>
      <c r="FJ114">
        <v>0</v>
      </c>
      <c r="FK114">
        <v>703.7887692307692</v>
      </c>
      <c r="FL114">
        <v>-1.966495732616403</v>
      </c>
      <c r="FM114">
        <v>-38.95042727827236</v>
      </c>
      <c r="FN114">
        <v>14282.64230769231</v>
      </c>
      <c r="FO114">
        <v>15</v>
      </c>
      <c r="FP114">
        <v>0</v>
      </c>
      <c r="FQ114" t="s">
        <v>439</v>
      </c>
      <c r="FR114">
        <v>1747148579.5</v>
      </c>
      <c r="FS114">
        <v>1747148584.5</v>
      </c>
      <c r="FT114">
        <v>0</v>
      </c>
      <c r="FU114">
        <v>0.162</v>
      </c>
      <c r="FV114">
        <v>-0.001</v>
      </c>
      <c r="FW114">
        <v>0.139</v>
      </c>
      <c r="FX114">
        <v>0.058</v>
      </c>
      <c r="FY114">
        <v>420</v>
      </c>
      <c r="FZ114">
        <v>16</v>
      </c>
      <c r="GA114">
        <v>0.19</v>
      </c>
      <c r="GB114">
        <v>0.02</v>
      </c>
      <c r="GC114">
        <v>-13.6572512195122</v>
      </c>
      <c r="GD114">
        <v>0.7538885017421519</v>
      </c>
      <c r="GE114">
        <v>0.1489351080200762</v>
      </c>
      <c r="GF114">
        <v>0</v>
      </c>
      <c r="GG114">
        <v>703.8567647058825</v>
      </c>
      <c r="GH114">
        <v>-0.8787776987452606</v>
      </c>
      <c r="GI114">
        <v>0.3118674359048262</v>
      </c>
      <c r="GJ114">
        <v>1</v>
      </c>
      <c r="GK114">
        <v>4.261676829268293</v>
      </c>
      <c r="GL114">
        <v>-0.247353240418125</v>
      </c>
      <c r="GM114">
        <v>0.03183685457859581</v>
      </c>
      <c r="GN114">
        <v>0</v>
      </c>
      <c r="GO114">
        <v>1</v>
      </c>
      <c r="GP114">
        <v>3</v>
      </c>
      <c r="GQ114" t="s">
        <v>451</v>
      </c>
      <c r="GR114">
        <v>3.12788</v>
      </c>
      <c r="GS114">
        <v>2.73158</v>
      </c>
      <c r="GT114">
        <v>0.08355310000000001</v>
      </c>
      <c r="GU114">
        <v>0.085786</v>
      </c>
      <c r="GV114">
        <v>0.104464</v>
      </c>
      <c r="GW114">
        <v>0.09135790000000001</v>
      </c>
      <c r="GX114">
        <v>27442.1</v>
      </c>
      <c r="GY114">
        <v>26574.8</v>
      </c>
      <c r="GZ114">
        <v>30486.9</v>
      </c>
      <c r="HA114">
        <v>29325.1</v>
      </c>
      <c r="HB114">
        <v>37681.1</v>
      </c>
      <c r="HC114">
        <v>35058.4</v>
      </c>
      <c r="HD114">
        <v>46640.7</v>
      </c>
      <c r="HE114">
        <v>43571.7</v>
      </c>
      <c r="HF114">
        <v>1.82127</v>
      </c>
      <c r="HG114">
        <v>1.85087</v>
      </c>
      <c r="HH114">
        <v>0.09319189999999999</v>
      </c>
      <c r="HI114">
        <v>0</v>
      </c>
      <c r="HJ114">
        <v>28.4945</v>
      </c>
      <c r="HK114">
        <v>999.9</v>
      </c>
      <c r="HL114">
        <v>49.6</v>
      </c>
      <c r="HM114">
        <v>30.2</v>
      </c>
      <c r="HN114">
        <v>23.6016</v>
      </c>
      <c r="HO114">
        <v>63.0946</v>
      </c>
      <c r="HP114">
        <v>16.875</v>
      </c>
      <c r="HQ114">
        <v>1</v>
      </c>
      <c r="HR114">
        <v>0.184563</v>
      </c>
      <c r="HS114">
        <v>0.135798</v>
      </c>
      <c r="HT114">
        <v>20.2015</v>
      </c>
      <c r="HU114">
        <v>5.22523</v>
      </c>
      <c r="HV114">
        <v>11.974</v>
      </c>
      <c r="HW114">
        <v>4.96945</v>
      </c>
      <c r="HX114">
        <v>3.28953</v>
      </c>
      <c r="HY114">
        <v>9999</v>
      </c>
      <c r="HZ114">
        <v>9999</v>
      </c>
      <c r="IA114">
        <v>9999</v>
      </c>
      <c r="IB114">
        <v>23.1</v>
      </c>
      <c r="IC114">
        <v>4.97295</v>
      </c>
      <c r="ID114">
        <v>1.87715</v>
      </c>
      <c r="IE114">
        <v>1.87528</v>
      </c>
      <c r="IF114">
        <v>1.87806</v>
      </c>
      <c r="IG114">
        <v>1.87477</v>
      </c>
      <c r="IH114">
        <v>1.87836</v>
      </c>
      <c r="II114">
        <v>1.87547</v>
      </c>
      <c r="IJ114">
        <v>1.87667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0.556</v>
      </c>
      <c r="IY114">
        <v>0.2249</v>
      </c>
      <c r="IZ114">
        <v>0.000996156149449386</v>
      </c>
      <c r="JA114">
        <v>0.001508328056841608</v>
      </c>
      <c r="JB114">
        <v>-4.279944224615399E-07</v>
      </c>
      <c r="JC114">
        <v>2.026670128534865E-10</v>
      </c>
      <c r="JD114">
        <v>-0.04486732872085866</v>
      </c>
      <c r="JE114">
        <v>-0.001179386599836408</v>
      </c>
      <c r="JF114">
        <v>0.0006983580007418804</v>
      </c>
      <c r="JG114">
        <v>-5.900263066608664E-06</v>
      </c>
      <c r="JH114">
        <v>1</v>
      </c>
      <c r="JI114">
        <v>2117</v>
      </c>
      <c r="JJ114">
        <v>1</v>
      </c>
      <c r="JK114">
        <v>26</v>
      </c>
      <c r="JL114">
        <v>197366.2</v>
      </c>
      <c r="JM114">
        <v>197366.1</v>
      </c>
      <c r="JN114">
        <v>1.08398</v>
      </c>
      <c r="JO114">
        <v>2.5354</v>
      </c>
      <c r="JP114">
        <v>1.39893</v>
      </c>
      <c r="JQ114">
        <v>2.33887</v>
      </c>
      <c r="JR114">
        <v>1.44897</v>
      </c>
      <c r="JS114">
        <v>2.53052</v>
      </c>
      <c r="JT114">
        <v>36.6943</v>
      </c>
      <c r="JU114">
        <v>23.9737</v>
      </c>
      <c r="JV114">
        <v>18</v>
      </c>
      <c r="JW114">
        <v>479.08</v>
      </c>
      <c r="JX114">
        <v>467.689</v>
      </c>
      <c r="JY114">
        <v>27.865</v>
      </c>
      <c r="JZ114">
        <v>29.5259</v>
      </c>
      <c r="KA114">
        <v>30.0003</v>
      </c>
      <c r="KB114">
        <v>29.1156</v>
      </c>
      <c r="KC114">
        <v>29.1635</v>
      </c>
      <c r="KD114">
        <v>21.6501</v>
      </c>
      <c r="KE114">
        <v>26.3503</v>
      </c>
      <c r="KF114">
        <v>84.26900000000001</v>
      </c>
      <c r="KG114">
        <v>27.8624</v>
      </c>
      <c r="KH114">
        <v>399.913</v>
      </c>
      <c r="KI114">
        <v>18.9238</v>
      </c>
      <c r="KJ114">
        <v>100.792</v>
      </c>
      <c r="KK114">
        <v>100.226</v>
      </c>
    </row>
    <row r="115" spans="1:297">
      <c r="A115">
        <v>99</v>
      </c>
      <c r="B115">
        <v>1758990554</v>
      </c>
      <c r="C115">
        <v>3170.400000095367</v>
      </c>
      <c r="D115" t="s">
        <v>642</v>
      </c>
      <c r="E115" t="s">
        <v>643</v>
      </c>
      <c r="F115">
        <v>5</v>
      </c>
      <c r="G115" t="s">
        <v>639</v>
      </c>
      <c r="H115" t="s">
        <v>436</v>
      </c>
      <c r="I115">
        <v>1758990546.232143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421.2516255043047</v>
      </c>
      <c r="AK115">
        <v>412.7703878787877</v>
      </c>
      <c r="AL115">
        <v>-0.7542183203362919</v>
      </c>
      <c r="AM115">
        <v>65.24186498620101</v>
      </c>
      <c r="AN115">
        <f>(AP115 - AO115 + DY115*1E3/(8.314*(EA115+273.15)) * AR115/DX115 * AQ115) * DX115/(100*DL115) * 1000/(1000 - AP115)</f>
        <v>0</v>
      </c>
      <c r="AO115">
        <v>18.99531928856581</v>
      </c>
      <c r="AP115">
        <v>23.21400545454545</v>
      </c>
      <c r="AQ115">
        <v>0.002944624113034157</v>
      </c>
      <c r="AR115">
        <v>120.3802365383431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3.93</v>
      </c>
      <c r="DM115">
        <v>0.5</v>
      </c>
      <c r="DN115" t="s">
        <v>438</v>
      </c>
      <c r="DO115">
        <v>2</v>
      </c>
      <c r="DP115" t="b">
        <v>1</v>
      </c>
      <c r="DQ115">
        <v>1758990546.232143</v>
      </c>
      <c r="DR115">
        <v>405.9087499999999</v>
      </c>
      <c r="DS115">
        <v>417.1506071428572</v>
      </c>
      <c r="DT115">
        <v>23.17187857142857</v>
      </c>
      <c r="DU115">
        <v>18.94486071428571</v>
      </c>
      <c r="DV115">
        <v>405.3531071428571</v>
      </c>
      <c r="DW115">
        <v>22.94736428571429</v>
      </c>
      <c r="DX115">
        <v>499.9563571428571</v>
      </c>
      <c r="DY115">
        <v>90.57599285714284</v>
      </c>
      <c r="DZ115">
        <v>0.05421872142857143</v>
      </c>
      <c r="EA115">
        <v>29.785225</v>
      </c>
      <c r="EB115">
        <v>30.00891785714285</v>
      </c>
      <c r="EC115">
        <v>999.9000000000002</v>
      </c>
      <c r="ED115">
        <v>0</v>
      </c>
      <c r="EE115">
        <v>0</v>
      </c>
      <c r="EF115">
        <v>9991.025714285714</v>
      </c>
      <c r="EG115">
        <v>0</v>
      </c>
      <c r="EH115">
        <v>11.107675</v>
      </c>
      <c r="EI115">
        <v>-11.24193535714286</v>
      </c>
      <c r="EJ115">
        <v>415.5374642857143</v>
      </c>
      <c r="EK115">
        <v>425.2060357142856</v>
      </c>
      <c r="EL115">
        <v>4.227010714285714</v>
      </c>
      <c r="EM115">
        <v>417.1506071428572</v>
      </c>
      <c r="EN115">
        <v>18.94486071428571</v>
      </c>
      <c r="EO115">
        <v>2.098816428571428</v>
      </c>
      <c r="EP115">
        <v>1.71595</v>
      </c>
      <c r="EQ115">
        <v>18.21019285714286</v>
      </c>
      <c r="ER115">
        <v>15.04141785714286</v>
      </c>
      <c r="ES115">
        <v>2000.028928571428</v>
      </c>
      <c r="ET115">
        <v>0.9799981071428571</v>
      </c>
      <c r="EU115">
        <v>0.02000219642857142</v>
      </c>
      <c r="EV115">
        <v>0</v>
      </c>
      <c r="EW115">
        <v>703.6548214285713</v>
      </c>
      <c r="EX115">
        <v>5.000560000000001</v>
      </c>
      <c r="EY115">
        <v>14281.25357142857</v>
      </c>
      <c r="EZ115">
        <v>17295.13928571429</v>
      </c>
      <c r="FA115">
        <v>41.84125</v>
      </c>
      <c r="FB115">
        <v>42.47525</v>
      </c>
      <c r="FC115">
        <v>41.90153571428569</v>
      </c>
      <c r="FD115">
        <v>41.58460714285713</v>
      </c>
      <c r="FE115">
        <v>42.93942857142856</v>
      </c>
      <c r="FF115">
        <v>1955.1275</v>
      </c>
      <c r="FG115">
        <v>39.90321428571429</v>
      </c>
      <c r="FH115">
        <v>0</v>
      </c>
      <c r="FI115">
        <v>1758990563.4</v>
      </c>
      <c r="FJ115">
        <v>0</v>
      </c>
      <c r="FK115">
        <v>703.7187999999999</v>
      </c>
      <c r="FL115">
        <v>-1.349692306487919</v>
      </c>
      <c r="FM115">
        <v>-12.77692297796372</v>
      </c>
      <c r="FN115">
        <v>14280.744</v>
      </c>
      <c r="FO115">
        <v>15</v>
      </c>
      <c r="FP115">
        <v>0</v>
      </c>
      <c r="FQ115" t="s">
        <v>439</v>
      </c>
      <c r="FR115">
        <v>1747148579.5</v>
      </c>
      <c r="FS115">
        <v>1747148584.5</v>
      </c>
      <c r="FT115">
        <v>0</v>
      </c>
      <c r="FU115">
        <v>0.162</v>
      </c>
      <c r="FV115">
        <v>-0.001</v>
      </c>
      <c r="FW115">
        <v>0.139</v>
      </c>
      <c r="FX115">
        <v>0.058</v>
      </c>
      <c r="FY115">
        <v>420</v>
      </c>
      <c r="FZ115">
        <v>16</v>
      </c>
      <c r="GA115">
        <v>0.19</v>
      </c>
      <c r="GB115">
        <v>0.02</v>
      </c>
      <c r="GC115">
        <v>-11.96335097560976</v>
      </c>
      <c r="GD115">
        <v>24.05045184668987</v>
      </c>
      <c r="GE115">
        <v>3.089217869783433</v>
      </c>
      <c r="GF115">
        <v>0</v>
      </c>
      <c r="GG115">
        <v>703.753294117647</v>
      </c>
      <c r="GH115">
        <v>-1.450389614590743</v>
      </c>
      <c r="GI115">
        <v>0.3148022282427094</v>
      </c>
      <c r="GJ115">
        <v>0</v>
      </c>
      <c r="GK115">
        <v>4.240319268292682</v>
      </c>
      <c r="GL115">
        <v>-0.3186786062717818</v>
      </c>
      <c r="GM115">
        <v>0.03688747017026475</v>
      </c>
      <c r="GN115">
        <v>0</v>
      </c>
      <c r="GO115">
        <v>0</v>
      </c>
      <c r="GP115">
        <v>3</v>
      </c>
      <c r="GQ115" t="s">
        <v>472</v>
      </c>
      <c r="GR115">
        <v>3.12783</v>
      </c>
      <c r="GS115">
        <v>2.73189</v>
      </c>
      <c r="GT115">
        <v>0.08297350000000001</v>
      </c>
      <c r="GU115">
        <v>0.083801</v>
      </c>
      <c r="GV115">
        <v>0.104544</v>
      </c>
      <c r="GW115">
        <v>0.0913762</v>
      </c>
      <c r="GX115">
        <v>27458.7</v>
      </c>
      <c r="GY115">
        <v>26632.5</v>
      </c>
      <c r="GZ115">
        <v>30486.1</v>
      </c>
      <c r="HA115">
        <v>29325.1</v>
      </c>
      <c r="HB115">
        <v>37676.5</v>
      </c>
      <c r="HC115">
        <v>35057.5</v>
      </c>
      <c r="HD115">
        <v>46639.3</v>
      </c>
      <c r="HE115">
        <v>43571.7</v>
      </c>
      <c r="HF115">
        <v>1.8208</v>
      </c>
      <c r="HG115">
        <v>1.85098</v>
      </c>
      <c r="HH115">
        <v>0.0936091</v>
      </c>
      <c r="HI115">
        <v>0</v>
      </c>
      <c r="HJ115">
        <v>28.4924</v>
      </c>
      <c r="HK115">
        <v>999.9</v>
      </c>
      <c r="HL115">
        <v>49.6</v>
      </c>
      <c r="HM115">
        <v>30.2</v>
      </c>
      <c r="HN115">
        <v>23.6024</v>
      </c>
      <c r="HO115">
        <v>63.2046</v>
      </c>
      <c r="HP115">
        <v>16.9391</v>
      </c>
      <c r="HQ115">
        <v>1</v>
      </c>
      <c r="HR115">
        <v>0.185</v>
      </c>
      <c r="HS115">
        <v>0.159232</v>
      </c>
      <c r="HT115">
        <v>20.2013</v>
      </c>
      <c r="HU115">
        <v>5.22583</v>
      </c>
      <c r="HV115">
        <v>11.974</v>
      </c>
      <c r="HW115">
        <v>4.96975</v>
      </c>
      <c r="HX115">
        <v>3.28945</v>
      </c>
      <c r="HY115">
        <v>9999</v>
      </c>
      <c r="HZ115">
        <v>9999</v>
      </c>
      <c r="IA115">
        <v>9999</v>
      </c>
      <c r="IB115">
        <v>23.1</v>
      </c>
      <c r="IC115">
        <v>4.97293</v>
      </c>
      <c r="ID115">
        <v>1.87717</v>
      </c>
      <c r="IE115">
        <v>1.87527</v>
      </c>
      <c r="IF115">
        <v>1.87806</v>
      </c>
      <c r="IG115">
        <v>1.87479</v>
      </c>
      <c r="IH115">
        <v>1.87837</v>
      </c>
      <c r="II115">
        <v>1.87547</v>
      </c>
      <c r="IJ115">
        <v>1.87667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0.552</v>
      </c>
      <c r="IY115">
        <v>0.2255</v>
      </c>
      <c r="IZ115">
        <v>0.000996156149449386</v>
      </c>
      <c r="JA115">
        <v>0.001508328056841608</v>
      </c>
      <c r="JB115">
        <v>-4.279944224615399E-07</v>
      </c>
      <c r="JC115">
        <v>2.026670128534865E-10</v>
      </c>
      <c r="JD115">
        <v>-0.04486732872085866</v>
      </c>
      <c r="JE115">
        <v>-0.001179386599836408</v>
      </c>
      <c r="JF115">
        <v>0.0006983580007418804</v>
      </c>
      <c r="JG115">
        <v>-5.900263066608664E-06</v>
      </c>
      <c r="JH115">
        <v>1</v>
      </c>
      <c r="JI115">
        <v>2117</v>
      </c>
      <c r="JJ115">
        <v>1</v>
      </c>
      <c r="JK115">
        <v>26</v>
      </c>
      <c r="JL115">
        <v>197366.2</v>
      </c>
      <c r="JM115">
        <v>197366.2</v>
      </c>
      <c r="JN115">
        <v>1.05103</v>
      </c>
      <c r="JO115">
        <v>2.54517</v>
      </c>
      <c r="JP115">
        <v>1.39893</v>
      </c>
      <c r="JQ115">
        <v>2.33887</v>
      </c>
      <c r="JR115">
        <v>1.44897</v>
      </c>
      <c r="JS115">
        <v>2.58301</v>
      </c>
      <c r="JT115">
        <v>36.6943</v>
      </c>
      <c r="JU115">
        <v>23.9737</v>
      </c>
      <c r="JV115">
        <v>18</v>
      </c>
      <c r="JW115">
        <v>478.841</v>
      </c>
      <c r="JX115">
        <v>467.784</v>
      </c>
      <c r="JY115">
        <v>27.8613</v>
      </c>
      <c r="JZ115">
        <v>29.5303</v>
      </c>
      <c r="KA115">
        <v>30.0005</v>
      </c>
      <c r="KB115">
        <v>29.1191</v>
      </c>
      <c r="KC115">
        <v>29.1672</v>
      </c>
      <c r="KD115">
        <v>20.9502</v>
      </c>
      <c r="KE115">
        <v>26.3503</v>
      </c>
      <c r="KF115">
        <v>84.26900000000001</v>
      </c>
      <c r="KG115">
        <v>27.8461</v>
      </c>
      <c r="KH115">
        <v>379.875</v>
      </c>
      <c r="KI115">
        <v>18.9238</v>
      </c>
      <c r="KJ115">
        <v>100.789</v>
      </c>
      <c r="KK115">
        <v>100.226</v>
      </c>
    </row>
    <row r="116" spans="1:297">
      <c r="A116">
        <v>100</v>
      </c>
      <c r="B116">
        <v>1758990559.1</v>
      </c>
      <c r="C116">
        <v>3175.5</v>
      </c>
      <c r="D116" t="s">
        <v>644</v>
      </c>
      <c r="E116" t="s">
        <v>645</v>
      </c>
      <c r="F116">
        <v>5</v>
      </c>
      <c r="G116" t="s">
        <v>639</v>
      </c>
      <c r="H116" t="s">
        <v>436</v>
      </c>
      <c r="I116">
        <v>1758990551.625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406.2842030059366</v>
      </c>
      <c r="AK116">
        <v>403.397212121212</v>
      </c>
      <c r="AL116">
        <v>-1.96681894041699</v>
      </c>
      <c r="AM116">
        <v>65.24186498620101</v>
      </c>
      <c r="AN116">
        <f>(AP116 - AO116 + DY116*1E3/(8.314*(EA116+273.15)) * AR116/DX116 * AQ116) * DX116/(100*DL116) * 1000/(1000 - AP116)</f>
        <v>0</v>
      </c>
      <c r="AO116">
        <v>18.99823190293213</v>
      </c>
      <c r="AP116">
        <v>23.22906848484847</v>
      </c>
      <c r="AQ116">
        <v>0.0005935468945462064</v>
      </c>
      <c r="AR116">
        <v>120.3802365383431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3.93</v>
      </c>
      <c r="DM116">
        <v>0.5</v>
      </c>
      <c r="DN116" t="s">
        <v>438</v>
      </c>
      <c r="DO116">
        <v>2</v>
      </c>
      <c r="DP116" t="b">
        <v>1</v>
      </c>
      <c r="DQ116">
        <v>1758990551.625</v>
      </c>
      <c r="DR116">
        <v>403.1045714285715</v>
      </c>
      <c r="DS116">
        <v>409.05875</v>
      </c>
      <c r="DT116">
        <v>23.19929642857143</v>
      </c>
      <c r="DU116">
        <v>18.98808571428571</v>
      </c>
      <c r="DV116">
        <v>402.5523928571429</v>
      </c>
      <c r="DW116">
        <v>22.97421428571429</v>
      </c>
      <c r="DX116">
        <v>500.0277857142856</v>
      </c>
      <c r="DY116">
        <v>90.57585000000002</v>
      </c>
      <c r="DZ116">
        <v>0.05375312499999999</v>
      </c>
      <c r="EA116">
        <v>29.78256071428572</v>
      </c>
      <c r="EB116">
        <v>30.01308571428572</v>
      </c>
      <c r="EC116">
        <v>999.9000000000002</v>
      </c>
      <c r="ED116">
        <v>0</v>
      </c>
      <c r="EE116">
        <v>0</v>
      </c>
      <c r="EF116">
        <v>9994.896428571428</v>
      </c>
      <c r="EG116">
        <v>0</v>
      </c>
      <c r="EH116">
        <v>11.12735357142857</v>
      </c>
      <c r="EI116">
        <v>-5.954400964285715</v>
      </c>
      <c r="EJ116">
        <v>412.6783214285715</v>
      </c>
      <c r="EK116">
        <v>416.9764642857144</v>
      </c>
      <c r="EL116">
        <v>4.21121</v>
      </c>
      <c r="EM116">
        <v>409.05875</v>
      </c>
      <c r="EN116">
        <v>18.98808571428571</v>
      </c>
      <c r="EO116">
        <v>2.101296785714286</v>
      </c>
      <c r="EP116">
        <v>1.7198625</v>
      </c>
      <c r="EQ116">
        <v>18.22900714285715</v>
      </c>
      <c r="ER116">
        <v>15.07687142857143</v>
      </c>
      <c r="ES116">
        <v>2000.0425</v>
      </c>
      <c r="ET116">
        <v>0.979998357142857</v>
      </c>
      <c r="EU116">
        <v>0.020001975</v>
      </c>
      <c r="EV116">
        <v>0</v>
      </c>
      <c r="EW116">
        <v>703.7053928571428</v>
      </c>
      <c r="EX116">
        <v>5.000560000000001</v>
      </c>
      <c r="EY116">
        <v>14282.4</v>
      </c>
      <c r="EZ116">
        <v>17295.25357142857</v>
      </c>
      <c r="FA116">
        <v>41.82335714285713</v>
      </c>
      <c r="FB116">
        <v>42.47525</v>
      </c>
      <c r="FC116">
        <v>41.9215357142857</v>
      </c>
      <c r="FD116">
        <v>41.58457142857142</v>
      </c>
      <c r="FE116">
        <v>42.94607142857142</v>
      </c>
      <c r="FF116">
        <v>1955.141428571429</v>
      </c>
      <c r="FG116">
        <v>39.9</v>
      </c>
      <c r="FH116">
        <v>0</v>
      </c>
      <c r="FI116">
        <v>1758990568.2</v>
      </c>
      <c r="FJ116">
        <v>0</v>
      </c>
      <c r="FK116">
        <v>703.7404399999999</v>
      </c>
      <c r="FL116">
        <v>3.04507692593844</v>
      </c>
      <c r="FM116">
        <v>52.92307692618334</v>
      </c>
      <c r="FN116">
        <v>14282.32</v>
      </c>
      <c r="FO116">
        <v>15</v>
      </c>
      <c r="FP116">
        <v>0</v>
      </c>
      <c r="FQ116" t="s">
        <v>439</v>
      </c>
      <c r="FR116">
        <v>1747148579.5</v>
      </c>
      <c r="FS116">
        <v>1747148584.5</v>
      </c>
      <c r="FT116">
        <v>0</v>
      </c>
      <c r="FU116">
        <v>0.162</v>
      </c>
      <c r="FV116">
        <v>-0.001</v>
      </c>
      <c r="FW116">
        <v>0.139</v>
      </c>
      <c r="FX116">
        <v>0.058</v>
      </c>
      <c r="FY116">
        <v>420</v>
      </c>
      <c r="FZ116">
        <v>16</v>
      </c>
      <c r="GA116">
        <v>0.19</v>
      </c>
      <c r="GB116">
        <v>0.02</v>
      </c>
      <c r="GC116">
        <v>-8.905618707317075</v>
      </c>
      <c r="GD116">
        <v>53.90618779224834</v>
      </c>
      <c r="GE116">
        <v>5.713931816845766</v>
      </c>
      <c r="GF116">
        <v>0</v>
      </c>
      <c r="GG116">
        <v>703.7668235294117</v>
      </c>
      <c r="GH116">
        <v>-0.4755385820373285</v>
      </c>
      <c r="GI116">
        <v>0.3194803198015273</v>
      </c>
      <c r="GJ116">
        <v>1</v>
      </c>
      <c r="GK116">
        <v>4.228215121951219</v>
      </c>
      <c r="GL116">
        <v>-0.1894161726625683</v>
      </c>
      <c r="GM116">
        <v>0.03070159105450094</v>
      </c>
      <c r="GN116">
        <v>0</v>
      </c>
      <c r="GO116">
        <v>1</v>
      </c>
      <c r="GP116">
        <v>3</v>
      </c>
      <c r="GQ116" t="s">
        <v>451</v>
      </c>
      <c r="GR116">
        <v>3.12777</v>
      </c>
      <c r="GS116">
        <v>2.73166</v>
      </c>
      <c r="GT116">
        <v>0.0814511</v>
      </c>
      <c r="GU116">
        <v>0.08122269999999999</v>
      </c>
      <c r="GV116">
        <v>0.104593</v>
      </c>
      <c r="GW116">
        <v>0.09138640000000001</v>
      </c>
      <c r="GX116">
        <v>27504.8</v>
      </c>
      <c r="GY116">
        <v>26707.4</v>
      </c>
      <c r="GZ116">
        <v>30486.6</v>
      </c>
      <c r="HA116">
        <v>29325</v>
      </c>
      <c r="HB116">
        <v>37675.1</v>
      </c>
      <c r="HC116">
        <v>35056.8</v>
      </c>
      <c r="HD116">
        <v>46640.3</v>
      </c>
      <c r="HE116">
        <v>43571.5</v>
      </c>
      <c r="HF116">
        <v>1.82085</v>
      </c>
      <c r="HG116">
        <v>1.85072</v>
      </c>
      <c r="HH116">
        <v>0.0936612</v>
      </c>
      <c r="HI116">
        <v>0</v>
      </c>
      <c r="HJ116">
        <v>28.4904</v>
      </c>
      <c r="HK116">
        <v>999.9</v>
      </c>
      <c r="HL116">
        <v>49.6</v>
      </c>
      <c r="HM116">
        <v>30.2</v>
      </c>
      <c r="HN116">
        <v>23.6008</v>
      </c>
      <c r="HO116">
        <v>63.2946</v>
      </c>
      <c r="HP116">
        <v>16.9351</v>
      </c>
      <c r="HQ116">
        <v>1</v>
      </c>
      <c r="HR116">
        <v>0.185442</v>
      </c>
      <c r="HS116">
        <v>0.191972</v>
      </c>
      <c r="HT116">
        <v>20.2013</v>
      </c>
      <c r="HU116">
        <v>5.22598</v>
      </c>
      <c r="HV116">
        <v>11.974</v>
      </c>
      <c r="HW116">
        <v>4.96995</v>
      </c>
      <c r="HX116">
        <v>3.28953</v>
      </c>
      <c r="HY116">
        <v>9999</v>
      </c>
      <c r="HZ116">
        <v>9999</v>
      </c>
      <c r="IA116">
        <v>9999</v>
      </c>
      <c r="IB116">
        <v>23.1</v>
      </c>
      <c r="IC116">
        <v>4.97292</v>
      </c>
      <c r="ID116">
        <v>1.87718</v>
      </c>
      <c r="IE116">
        <v>1.8753</v>
      </c>
      <c r="IF116">
        <v>1.87806</v>
      </c>
      <c r="IG116">
        <v>1.87478</v>
      </c>
      <c r="IH116">
        <v>1.87837</v>
      </c>
      <c r="II116">
        <v>1.87547</v>
      </c>
      <c r="IJ116">
        <v>1.87668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0.539</v>
      </c>
      <c r="IY116">
        <v>0.2257</v>
      </c>
      <c r="IZ116">
        <v>0.000996156149449386</v>
      </c>
      <c r="JA116">
        <v>0.001508328056841608</v>
      </c>
      <c r="JB116">
        <v>-4.279944224615399E-07</v>
      </c>
      <c r="JC116">
        <v>2.026670128534865E-10</v>
      </c>
      <c r="JD116">
        <v>-0.04486732872085866</v>
      </c>
      <c r="JE116">
        <v>-0.001179386599836408</v>
      </c>
      <c r="JF116">
        <v>0.0006983580007418804</v>
      </c>
      <c r="JG116">
        <v>-5.900263066608664E-06</v>
      </c>
      <c r="JH116">
        <v>1</v>
      </c>
      <c r="JI116">
        <v>2117</v>
      </c>
      <c r="JJ116">
        <v>1</v>
      </c>
      <c r="JK116">
        <v>26</v>
      </c>
      <c r="JL116">
        <v>197366.3</v>
      </c>
      <c r="JM116">
        <v>197366.2</v>
      </c>
      <c r="JN116">
        <v>1.01196</v>
      </c>
      <c r="JO116">
        <v>2.51831</v>
      </c>
      <c r="JP116">
        <v>1.39893</v>
      </c>
      <c r="JQ116">
        <v>2.33887</v>
      </c>
      <c r="JR116">
        <v>1.44897</v>
      </c>
      <c r="JS116">
        <v>2.6001</v>
      </c>
      <c r="JT116">
        <v>36.718</v>
      </c>
      <c r="JU116">
        <v>23.9824</v>
      </c>
      <c r="JV116">
        <v>18</v>
      </c>
      <c r="JW116">
        <v>478.895</v>
      </c>
      <c r="JX116">
        <v>467.651</v>
      </c>
      <c r="JY116">
        <v>27.8468</v>
      </c>
      <c r="JZ116">
        <v>29.5336</v>
      </c>
      <c r="KA116">
        <v>30.0005</v>
      </c>
      <c r="KB116">
        <v>29.1232</v>
      </c>
      <c r="KC116">
        <v>29.1711</v>
      </c>
      <c r="KD116">
        <v>20.2845</v>
      </c>
      <c r="KE116">
        <v>26.6344</v>
      </c>
      <c r="KF116">
        <v>84.26900000000001</v>
      </c>
      <c r="KG116">
        <v>27.8318</v>
      </c>
      <c r="KH116">
        <v>366.501</v>
      </c>
      <c r="KI116">
        <v>18.9204</v>
      </c>
      <c r="KJ116">
        <v>100.791</v>
      </c>
      <c r="KK116">
        <v>100.225</v>
      </c>
    </row>
    <row r="117" spans="1:297">
      <c r="A117">
        <v>101</v>
      </c>
      <c r="B117">
        <v>1758990564.1</v>
      </c>
      <c r="C117">
        <v>3180.5</v>
      </c>
      <c r="D117" t="s">
        <v>646</v>
      </c>
      <c r="E117" t="s">
        <v>647</v>
      </c>
      <c r="F117">
        <v>5</v>
      </c>
      <c r="G117" t="s">
        <v>639</v>
      </c>
      <c r="H117" t="s">
        <v>436</v>
      </c>
      <c r="I117">
        <v>1758990556.478571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389.7708476437343</v>
      </c>
      <c r="AK117">
        <v>390.5346363636363</v>
      </c>
      <c r="AL117">
        <v>-2.637877064152457</v>
      </c>
      <c r="AM117">
        <v>65.24186498620101</v>
      </c>
      <c r="AN117">
        <f>(AP117 - AO117 + DY117*1E3/(8.314*(EA117+273.15)) * AR117/DX117 * AQ117) * DX117/(100*DL117) * 1000/(1000 - AP117)</f>
        <v>0</v>
      </c>
      <c r="AO117">
        <v>18.96927951830252</v>
      </c>
      <c r="AP117">
        <v>23.23163818181819</v>
      </c>
      <c r="AQ117">
        <v>-0.0001451030606098999</v>
      </c>
      <c r="AR117">
        <v>120.3802365383431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3.93</v>
      </c>
      <c r="DM117">
        <v>0.5</v>
      </c>
      <c r="DN117" t="s">
        <v>438</v>
      </c>
      <c r="DO117">
        <v>2</v>
      </c>
      <c r="DP117" t="b">
        <v>1</v>
      </c>
      <c r="DQ117">
        <v>1758990556.478571</v>
      </c>
      <c r="DR117">
        <v>396.7889999999999</v>
      </c>
      <c r="DS117">
        <v>396.4939642857143</v>
      </c>
      <c r="DT117">
        <v>23.22043928571428</v>
      </c>
      <c r="DU117">
        <v>18.99101428571428</v>
      </c>
      <c r="DV117">
        <v>396.2449285714287</v>
      </c>
      <c r="DW117">
        <v>22.99491785714286</v>
      </c>
      <c r="DX117">
        <v>500.00675</v>
      </c>
      <c r="DY117">
        <v>90.57554285714286</v>
      </c>
      <c r="DZ117">
        <v>0.05392715</v>
      </c>
      <c r="EA117">
        <v>29.77978214285715</v>
      </c>
      <c r="EB117">
        <v>30.01625000000001</v>
      </c>
      <c r="EC117">
        <v>999.9000000000002</v>
      </c>
      <c r="ED117">
        <v>0</v>
      </c>
      <c r="EE117">
        <v>0</v>
      </c>
      <c r="EF117">
        <v>10002.32785714286</v>
      </c>
      <c r="EG117">
        <v>0</v>
      </c>
      <c r="EH117">
        <v>11.14241071428571</v>
      </c>
      <c r="EI117">
        <v>0.2950015357142856</v>
      </c>
      <c r="EJ117">
        <v>406.2216428571428</v>
      </c>
      <c r="EK117">
        <v>404.1698214285714</v>
      </c>
      <c r="EL117">
        <v>4.229431428571429</v>
      </c>
      <c r="EM117">
        <v>396.4939642857143</v>
      </c>
      <c r="EN117">
        <v>18.99101428571428</v>
      </c>
      <c r="EO117">
        <v>2.103205357142857</v>
      </c>
      <c r="EP117">
        <v>1.720121785714286</v>
      </c>
      <c r="EQ117">
        <v>18.243475</v>
      </c>
      <c r="ER117">
        <v>15.07921071428571</v>
      </c>
      <c r="ES117">
        <v>2000.0175</v>
      </c>
      <c r="ET117">
        <v>0.9799981071428568</v>
      </c>
      <c r="EU117">
        <v>0.02000218214285714</v>
      </c>
      <c r="EV117">
        <v>0</v>
      </c>
      <c r="EW117">
        <v>703.9621428571429</v>
      </c>
      <c r="EX117">
        <v>5.000560000000001</v>
      </c>
      <c r="EY117">
        <v>14287.46428571428</v>
      </c>
      <c r="EZ117">
        <v>17295.01428571428</v>
      </c>
      <c r="FA117">
        <v>41.82339285714286</v>
      </c>
      <c r="FB117">
        <v>42.49092857142858</v>
      </c>
      <c r="FC117">
        <v>41.93039285714285</v>
      </c>
      <c r="FD117">
        <v>41.58674999999999</v>
      </c>
      <c r="FE117">
        <v>42.95949999999999</v>
      </c>
      <c r="FF117">
        <v>1955.116071428572</v>
      </c>
      <c r="FG117">
        <v>39.9</v>
      </c>
      <c r="FH117">
        <v>0</v>
      </c>
      <c r="FI117">
        <v>1758990573</v>
      </c>
      <c r="FJ117">
        <v>0</v>
      </c>
      <c r="FK117">
        <v>704.0133599999999</v>
      </c>
      <c r="FL117">
        <v>4.171307675808105</v>
      </c>
      <c r="FM117">
        <v>89.66153834325557</v>
      </c>
      <c r="FN117">
        <v>14287.752</v>
      </c>
      <c r="FO117">
        <v>15</v>
      </c>
      <c r="FP117">
        <v>0</v>
      </c>
      <c r="FQ117" t="s">
        <v>439</v>
      </c>
      <c r="FR117">
        <v>1747148579.5</v>
      </c>
      <c r="FS117">
        <v>1747148584.5</v>
      </c>
      <c r="FT117">
        <v>0</v>
      </c>
      <c r="FU117">
        <v>0.162</v>
      </c>
      <c r="FV117">
        <v>-0.001</v>
      </c>
      <c r="FW117">
        <v>0.139</v>
      </c>
      <c r="FX117">
        <v>0.058</v>
      </c>
      <c r="FY117">
        <v>420</v>
      </c>
      <c r="FZ117">
        <v>16</v>
      </c>
      <c r="GA117">
        <v>0.19</v>
      </c>
      <c r="GB117">
        <v>0.02</v>
      </c>
      <c r="GC117">
        <v>-3.750877243902439</v>
      </c>
      <c r="GD117">
        <v>77.34254874475525</v>
      </c>
      <c r="GE117">
        <v>7.492056699086453</v>
      </c>
      <c r="GF117">
        <v>0</v>
      </c>
      <c r="GG117">
        <v>703.8553235294117</v>
      </c>
      <c r="GH117">
        <v>2.42971733672692</v>
      </c>
      <c r="GI117">
        <v>0.3796102273918415</v>
      </c>
      <c r="GJ117">
        <v>0</v>
      </c>
      <c r="GK117">
        <v>4.22019243902439</v>
      </c>
      <c r="GL117">
        <v>0.167060649015566</v>
      </c>
      <c r="GM117">
        <v>0.02014653789545773</v>
      </c>
      <c r="GN117">
        <v>0</v>
      </c>
      <c r="GO117">
        <v>0</v>
      </c>
      <c r="GP117">
        <v>3</v>
      </c>
      <c r="GQ117" t="s">
        <v>472</v>
      </c>
      <c r="GR117">
        <v>3.12804</v>
      </c>
      <c r="GS117">
        <v>2.73165</v>
      </c>
      <c r="GT117">
        <v>0.07939019999999999</v>
      </c>
      <c r="GU117">
        <v>0.078585</v>
      </c>
      <c r="GV117">
        <v>0.104589</v>
      </c>
      <c r="GW117">
        <v>0.0912215</v>
      </c>
      <c r="GX117">
        <v>27566.1</v>
      </c>
      <c r="GY117">
        <v>26783.7</v>
      </c>
      <c r="GZ117">
        <v>30486.3</v>
      </c>
      <c r="HA117">
        <v>29324.7</v>
      </c>
      <c r="HB117">
        <v>37674.9</v>
      </c>
      <c r="HC117">
        <v>35062.7</v>
      </c>
      <c r="HD117">
        <v>46640</v>
      </c>
      <c r="HE117">
        <v>43571</v>
      </c>
      <c r="HF117">
        <v>1.8211</v>
      </c>
      <c r="HG117">
        <v>1.8503</v>
      </c>
      <c r="HH117">
        <v>0.09390709999999999</v>
      </c>
      <c r="HI117">
        <v>0</v>
      </c>
      <c r="HJ117">
        <v>28.4893</v>
      </c>
      <c r="HK117">
        <v>999.9</v>
      </c>
      <c r="HL117">
        <v>49.6</v>
      </c>
      <c r="HM117">
        <v>30.2</v>
      </c>
      <c r="HN117">
        <v>23.6007</v>
      </c>
      <c r="HO117">
        <v>63.0646</v>
      </c>
      <c r="HP117">
        <v>16.887</v>
      </c>
      <c r="HQ117">
        <v>1</v>
      </c>
      <c r="HR117">
        <v>0.185948</v>
      </c>
      <c r="HS117">
        <v>0.210566</v>
      </c>
      <c r="HT117">
        <v>20.2014</v>
      </c>
      <c r="HU117">
        <v>5.22792</v>
      </c>
      <c r="HV117">
        <v>11.974</v>
      </c>
      <c r="HW117">
        <v>4.9704</v>
      </c>
      <c r="HX117">
        <v>3.28973</v>
      </c>
      <c r="HY117">
        <v>9999</v>
      </c>
      <c r="HZ117">
        <v>9999</v>
      </c>
      <c r="IA117">
        <v>9999</v>
      </c>
      <c r="IB117">
        <v>23.1</v>
      </c>
      <c r="IC117">
        <v>4.97297</v>
      </c>
      <c r="ID117">
        <v>1.87722</v>
      </c>
      <c r="IE117">
        <v>1.8753</v>
      </c>
      <c r="IF117">
        <v>1.87809</v>
      </c>
      <c r="IG117">
        <v>1.87481</v>
      </c>
      <c r="IH117">
        <v>1.87841</v>
      </c>
      <c r="II117">
        <v>1.87554</v>
      </c>
      <c r="IJ117">
        <v>1.87668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0.523</v>
      </c>
      <c r="IY117">
        <v>0.2258</v>
      </c>
      <c r="IZ117">
        <v>0.000996156149449386</v>
      </c>
      <c r="JA117">
        <v>0.001508328056841608</v>
      </c>
      <c r="JB117">
        <v>-4.279944224615399E-07</v>
      </c>
      <c r="JC117">
        <v>2.026670128534865E-10</v>
      </c>
      <c r="JD117">
        <v>-0.04486732872085866</v>
      </c>
      <c r="JE117">
        <v>-0.001179386599836408</v>
      </c>
      <c r="JF117">
        <v>0.0006983580007418804</v>
      </c>
      <c r="JG117">
        <v>-5.900263066608664E-06</v>
      </c>
      <c r="JH117">
        <v>1</v>
      </c>
      <c r="JI117">
        <v>2117</v>
      </c>
      <c r="JJ117">
        <v>1</v>
      </c>
      <c r="JK117">
        <v>26</v>
      </c>
      <c r="JL117">
        <v>197366.4</v>
      </c>
      <c r="JM117">
        <v>197366.3</v>
      </c>
      <c r="JN117">
        <v>0.980225</v>
      </c>
      <c r="JO117">
        <v>2.54272</v>
      </c>
      <c r="JP117">
        <v>1.39893</v>
      </c>
      <c r="JQ117">
        <v>2.33887</v>
      </c>
      <c r="JR117">
        <v>1.44897</v>
      </c>
      <c r="JS117">
        <v>2.48901</v>
      </c>
      <c r="JT117">
        <v>36.718</v>
      </c>
      <c r="JU117">
        <v>23.9737</v>
      </c>
      <c r="JV117">
        <v>18</v>
      </c>
      <c r="JW117">
        <v>479.06</v>
      </c>
      <c r="JX117">
        <v>467.402</v>
      </c>
      <c r="JY117">
        <v>27.8319</v>
      </c>
      <c r="JZ117">
        <v>29.5379</v>
      </c>
      <c r="KA117">
        <v>30.0005</v>
      </c>
      <c r="KB117">
        <v>29.1275</v>
      </c>
      <c r="KC117">
        <v>29.1747</v>
      </c>
      <c r="KD117">
        <v>19.5377</v>
      </c>
      <c r="KE117">
        <v>26.6344</v>
      </c>
      <c r="KF117">
        <v>84.26900000000001</v>
      </c>
      <c r="KG117">
        <v>27.8144</v>
      </c>
      <c r="KH117">
        <v>346.465</v>
      </c>
      <c r="KI117">
        <v>18.9224</v>
      </c>
      <c r="KJ117">
        <v>100.79</v>
      </c>
      <c r="KK117">
        <v>100.224</v>
      </c>
    </row>
    <row r="118" spans="1:297">
      <c r="A118">
        <v>102</v>
      </c>
      <c r="B118">
        <v>1758990569.1</v>
      </c>
      <c r="C118">
        <v>3185.5</v>
      </c>
      <c r="D118" t="s">
        <v>648</v>
      </c>
      <c r="E118" t="s">
        <v>649</v>
      </c>
      <c r="F118">
        <v>5</v>
      </c>
      <c r="G118" t="s">
        <v>639</v>
      </c>
      <c r="H118" t="s">
        <v>436</v>
      </c>
      <c r="I118">
        <v>1758990561.332142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373.0692555765497</v>
      </c>
      <c r="AK118">
        <v>375.7782848484847</v>
      </c>
      <c r="AL118">
        <v>-2.976554487396715</v>
      </c>
      <c r="AM118">
        <v>65.24186498620101</v>
      </c>
      <c r="AN118">
        <f>(AP118 - AO118 + DY118*1E3/(8.314*(EA118+273.15)) * AR118/DX118 * AQ118) * DX118/(100*DL118) * 1000/(1000 - AP118)</f>
        <v>0</v>
      </c>
      <c r="AO118">
        <v>18.94219212174839</v>
      </c>
      <c r="AP118">
        <v>23.21122787878788</v>
      </c>
      <c r="AQ118">
        <v>-0.000391582053766939</v>
      </c>
      <c r="AR118">
        <v>120.3802365383431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3.93</v>
      </c>
      <c r="DM118">
        <v>0.5</v>
      </c>
      <c r="DN118" t="s">
        <v>438</v>
      </c>
      <c r="DO118">
        <v>2</v>
      </c>
      <c r="DP118" t="b">
        <v>1</v>
      </c>
      <c r="DQ118">
        <v>1758990561.332142</v>
      </c>
      <c r="DR118">
        <v>386.4960714285715</v>
      </c>
      <c r="DS118">
        <v>381.2154285714286</v>
      </c>
      <c r="DT118">
        <v>23.22497857142857</v>
      </c>
      <c r="DU118">
        <v>18.97475714285714</v>
      </c>
      <c r="DV118">
        <v>385.9651785714286</v>
      </c>
      <c r="DW118">
        <v>22.99935</v>
      </c>
      <c r="DX118">
        <v>500.0258571428571</v>
      </c>
      <c r="DY118">
        <v>90.57583928571428</v>
      </c>
      <c r="DZ118">
        <v>0.05373833928571429</v>
      </c>
      <c r="EA118">
        <v>29.77806071428571</v>
      </c>
      <c r="EB118">
        <v>30.01506785714286</v>
      </c>
      <c r="EC118">
        <v>999.9000000000002</v>
      </c>
      <c r="ED118">
        <v>0</v>
      </c>
      <c r="EE118">
        <v>0</v>
      </c>
      <c r="EF118">
        <v>10006.63428571429</v>
      </c>
      <c r="EG118">
        <v>0</v>
      </c>
      <c r="EH118">
        <v>11.1431</v>
      </c>
      <c r="EI118">
        <v>5.280730107142857</v>
      </c>
      <c r="EJ118">
        <v>395.6860357142858</v>
      </c>
      <c r="EK118">
        <v>388.5892142857143</v>
      </c>
      <c r="EL118">
        <v>4.250228214285714</v>
      </c>
      <c r="EM118">
        <v>381.2154285714286</v>
      </c>
      <c r="EN118">
        <v>18.97475714285714</v>
      </c>
      <c r="EO118">
        <v>2.103623214285714</v>
      </c>
      <c r="EP118">
        <v>1.718655</v>
      </c>
      <c r="EQ118">
        <v>18.24663571428571</v>
      </c>
      <c r="ER118">
        <v>15.06593928571428</v>
      </c>
      <c r="ES118">
        <v>1999.998928571429</v>
      </c>
      <c r="ET118">
        <v>0.9799979642857142</v>
      </c>
      <c r="EU118">
        <v>0.02000228928571428</v>
      </c>
      <c r="EV118">
        <v>0</v>
      </c>
      <c r="EW118">
        <v>704.265857142857</v>
      </c>
      <c r="EX118">
        <v>5.000560000000001</v>
      </c>
      <c r="EY118">
        <v>14292.74285714286</v>
      </c>
      <c r="EZ118">
        <v>17294.85714285714</v>
      </c>
      <c r="FA118">
        <v>41.82564285714285</v>
      </c>
      <c r="FB118">
        <v>42.49317857142857</v>
      </c>
      <c r="FC118">
        <v>41.92817857142857</v>
      </c>
      <c r="FD118">
        <v>41.58007142857142</v>
      </c>
      <c r="FE118">
        <v>42.9685</v>
      </c>
      <c r="FF118">
        <v>1955.097142857143</v>
      </c>
      <c r="FG118">
        <v>39.9</v>
      </c>
      <c r="FH118">
        <v>0</v>
      </c>
      <c r="FI118">
        <v>1758990577.8</v>
      </c>
      <c r="FJ118">
        <v>0</v>
      </c>
      <c r="FK118">
        <v>704.31744</v>
      </c>
      <c r="FL118">
        <v>3.874999985760211</v>
      </c>
      <c r="FM118">
        <v>63.75384621111338</v>
      </c>
      <c r="FN118">
        <v>14293.188</v>
      </c>
      <c r="FO118">
        <v>15</v>
      </c>
      <c r="FP118">
        <v>0</v>
      </c>
      <c r="FQ118" t="s">
        <v>439</v>
      </c>
      <c r="FR118">
        <v>1747148579.5</v>
      </c>
      <c r="FS118">
        <v>1747148584.5</v>
      </c>
      <c r="FT118">
        <v>0</v>
      </c>
      <c r="FU118">
        <v>0.162</v>
      </c>
      <c r="FV118">
        <v>-0.001</v>
      </c>
      <c r="FW118">
        <v>0.139</v>
      </c>
      <c r="FX118">
        <v>0.058</v>
      </c>
      <c r="FY118">
        <v>420</v>
      </c>
      <c r="FZ118">
        <v>16</v>
      </c>
      <c r="GA118">
        <v>0.19</v>
      </c>
      <c r="GB118">
        <v>0.02</v>
      </c>
      <c r="GC118">
        <v>1.603959341463415</v>
      </c>
      <c r="GD118">
        <v>65.31157983409041</v>
      </c>
      <c r="GE118">
        <v>6.473279409524687</v>
      </c>
      <c r="GF118">
        <v>0</v>
      </c>
      <c r="GG118">
        <v>704.1081176470587</v>
      </c>
      <c r="GH118">
        <v>3.866737961408082</v>
      </c>
      <c r="GI118">
        <v>0.4357529497524902</v>
      </c>
      <c r="GJ118">
        <v>0</v>
      </c>
      <c r="GK118">
        <v>4.238004390243903</v>
      </c>
      <c r="GL118">
        <v>0.2694982175155066</v>
      </c>
      <c r="GM118">
        <v>0.02684269724450036</v>
      </c>
      <c r="GN118">
        <v>0</v>
      </c>
      <c r="GO118">
        <v>0</v>
      </c>
      <c r="GP118">
        <v>3</v>
      </c>
      <c r="GQ118" t="s">
        <v>472</v>
      </c>
      <c r="GR118">
        <v>3.12794</v>
      </c>
      <c r="GS118">
        <v>2.73139</v>
      </c>
      <c r="GT118">
        <v>0.0770274</v>
      </c>
      <c r="GU118">
        <v>0.0758428</v>
      </c>
      <c r="GV118">
        <v>0.104524</v>
      </c>
      <c r="GW118">
        <v>0.0911926</v>
      </c>
      <c r="GX118">
        <v>27636.5</v>
      </c>
      <c r="GY118">
        <v>26863.2</v>
      </c>
      <c r="GZ118">
        <v>30485.8</v>
      </c>
      <c r="HA118">
        <v>29324.5</v>
      </c>
      <c r="HB118">
        <v>37676.7</v>
      </c>
      <c r="HC118">
        <v>35063.3</v>
      </c>
      <c r="HD118">
        <v>46639</v>
      </c>
      <c r="HE118">
        <v>43570.6</v>
      </c>
      <c r="HF118">
        <v>1.82105</v>
      </c>
      <c r="HG118">
        <v>1.8503</v>
      </c>
      <c r="HH118">
        <v>0.0937134</v>
      </c>
      <c r="HI118">
        <v>0</v>
      </c>
      <c r="HJ118">
        <v>28.4868</v>
      </c>
      <c r="HK118">
        <v>999.9</v>
      </c>
      <c r="HL118">
        <v>49.7</v>
      </c>
      <c r="HM118">
        <v>30.2</v>
      </c>
      <c r="HN118">
        <v>23.646</v>
      </c>
      <c r="HO118">
        <v>62.7146</v>
      </c>
      <c r="HP118">
        <v>16.9551</v>
      </c>
      <c r="HQ118">
        <v>1</v>
      </c>
      <c r="HR118">
        <v>0.186382</v>
      </c>
      <c r="HS118">
        <v>0.232263</v>
      </c>
      <c r="HT118">
        <v>20.2011</v>
      </c>
      <c r="HU118">
        <v>5.22777</v>
      </c>
      <c r="HV118">
        <v>11.974</v>
      </c>
      <c r="HW118">
        <v>4.97035</v>
      </c>
      <c r="HX118">
        <v>3.28975</v>
      </c>
      <c r="HY118">
        <v>9999</v>
      </c>
      <c r="HZ118">
        <v>9999</v>
      </c>
      <c r="IA118">
        <v>9999</v>
      </c>
      <c r="IB118">
        <v>23.1</v>
      </c>
      <c r="IC118">
        <v>4.97294</v>
      </c>
      <c r="ID118">
        <v>1.8772</v>
      </c>
      <c r="IE118">
        <v>1.87531</v>
      </c>
      <c r="IF118">
        <v>1.8781</v>
      </c>
      <c r="IG118">
        <v>1.87482</v>
      </c>
      <c r="IH118">
        <v>1.87839</v>
      </c>
      <c r="II118">
        <v>1.87552</v>
      </c>
      <c r="IJ118">
        <v>1.87668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0.505</v>
      </c>
      <c r="IY118">
        <v>0.2253</v>
      </c>
      <c r="IZ118">
        <v>0.000996156149449386</v>
      </c>
      <c r="JA118">
        <v>0.001508328056841608</v>
      </c>
      <c r="JB118">
        <v>-4.279944224615399E-07</v>
      </c>
      <c r="JC118">
        <v>2.026670128534865E-10</v>
      </c>
      <c r="JD118">
        <v>-0.04486732872085866</v>
      </c>
      <c r="JE118">
        <v>-0.001179386599836408</v>
      </c>
      <c r="JF118">
        <v>0.0006983580007418804</v>
      </c>
      <c r="JG118">
        <v>-5.900263066608664E-06</v>
      </c>
      <c r="JH118">
        <v>1</v>
      </c>
      <c r="JI118">
        <v>2117</v>
      </c>
      <c r="JJ118">
        <v>1</v>
      </c>
      <c r="JK118">
        <v>26</v>
      </c>
      <c r="JL118">
        <v>197366.5</v>
      </c>
      <c r="JM118">
        <v>197366.4</v>
      </c>
      <c r="JN118">
        <v>0.939941</v>
      </c>
      <c r="JO118">
        <v>2.52686</v>
      </c>
      <c r="JP118">
        <v>1.39893</v>
      </c>
      <c r="JQ118">
        <v>2.33887</v>
      </c>
      <c r="JR118">
        <v>1.44897</v>
      </c>
      <c r="JS118">
        <v>2.55005</v>
      </c>
      <c r="JT118">
        <v>36.718</v>
      </c>
      <c r="JU118">
        <v>23.9737</v>
      </c>
      <c r="JV118">
        <v>18</v>
      </c>
      <c r="JW118">
        <v>479.053</v>
      </c>
      <c r="JX118">
        <v>467.432</v>
      </c>
      <c r="JY118">
        <v>27.8138</v>
      </c>
      <c r="JZ118">
        <v>29.5419</v>
      </c>
      <c r="KA118">
        <v>30.0004</v>
      </c>
      <c r="KB118">
        <v>29.1307</v>
      </c>
      <c r="KC118">
        <v>29.1785</v>
      </c>
      <c r="KD118">
        <v>18.8503</v>
      </c>
      <c r="KE118">
        <v>26.6344</v>
      </c>
      <c r="KF118">
        <v>84.26900000000001</v>
      </c>
      <c r="KG118">
        <v>27.7996</v>
      </c>
      <c r="KH118">
        <v>333.093</v>
      </c>
      <c r="KI118">
        <v>18.9224</v>
      </c>
      <c r="KJ118">
        <v>100.788</v>
      </c>
      <c r="KK118">
        <v>100.223</v>
      </c>
    </row>
    <row r="119" spans="1:297">
      <c r="A119">
        <v>103</v>
      </c>
      <c r="B119">
        <v>1758990574.1</v>
      </c>
      <c r="C119">
        <v>3190.5</v>
      </c>
      <c r="D119" t="s">
        <v>650</v>
      </c>
      <c r="E119" t="s">
        <v>651</v>
      </c>
      <c r="F119">
        <v>5</v>
      </c>
      <c r="G119" t="s">
        <v>639</v>
      </c>
      <c r="H119" t="s">
        <v>436</v>
      </c>
      <c r="I119">
        <v>1758990566.6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356.1905723597686</v>
      </c>
      <c r="AK119">
        <v>360.1627878787879</v>
      </c>
      <c r="AL119">
        <v>-3.140028755215711</v>
      </c>
      <c r="AM119">
        <v>65.24186498620101</v>
      </c>
      <c r="AN119">
        <f>(AP119 - AO119 + DY119*1E3/(8.314*(EA119+273.15)) * AR119/DX119 * AQ119) * DX119/(100*DL119) * 1000/(1000 - AP119)</f>
        <v>0</v>
      </c>
      <c r="AO119">
        <v>18.94278741922915</v>
      </c>
      <c r="AP119">
        <v>23.20008242424242</v>
      </c>
      <c r="AQ119">
        <v>-0.0001456536489035049</v>
      </c>
      <c r="AR119">
        <v>120.3802365383431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3.93</v>
      </c>
      <c r="DM119">
        <v>0.5</v>
      </c>
      <c r="DN119" t="s">
        <v>438</v>
      </c>
      <c r="DO119">
        <v>2</v>
      </c>
      <c r="DP119" t="b">
        <v>1</v>
      </c>
      <c r="DQ119">
        <v>1758990566.6</v>
      </c>
      <c r="DR119">
        <v>372.5340370370371</v>
      </c>
      <c r="DS119">
        <v>363.9673333333333</v>
      </c>
      <c r="DT119">
        <v>23.21858148148148</v>
      </c>
      <c r="DU119">
        <v>18.95562592592593</v>
      </c>
      <c r="DV119">
        <v>372.020925925926</v>
      </c>
      <c r="DW119">
        <v>22.99307777777777</v>
      </c>
      <c r="DX119">
        <v>500.0077407407407</v>
      </c>
      <c r="DY119">
        <v>90.5761148148148</v>
      </c>
      <c r="DZ119">
        <v>0.05367370740740741</v>
      </c>
      <c r="EA119">
        <v>29.77566296296297</v>
      </c>
      <c r="EB119">
        <v>30.01656666666667</v>
      </c>
      <c r="EC119">
        <v>999.9000000000001</v>
      </c>
      <c r="ED119">
        <v>0</v>
      </c>
      <c r="EE119">
        <v>0</v>
      </c>
      <c r="EF119">
        <v>10003.84185185185</v>
      </c>
      <c r="EG119">
        <v>0</v>
      </c>
      <c r="EH119">
        <v>11.1431</v>
      </c>
      <c r="EI119">
        <v>8.566897037037037</v>
      </c>
      <c r="EJ119">
        <v>381.3896296296297</v>
      </c>
      <c r="EK119">
        <v>371.000037037037</v>
      </c>
      <c r="EL119">
        <v>4.262962222222222</v>
      </c>
      <c r="EM119">
        <v>363.9673333333333</v>
      </c>
      <c r="EN119">
        <v>18.95562592592593</v>
      </c>
      <c r="EO119">
        <v>2.10305037037037</v>
      </c>
      <c r="EP119">
        <v>1.716927037037037</v>
      </c>
      <c r="EQ119">
        <v>18.24228888888889</v>
      </c>
      <c r="ER119">
        <v>15.0503037037037</v>
      </c>
      <c r="ES119">
        <v>2000.003703703704</v>
      </c>
      <c r="ET119">
        <v>0.9799980370370369</v>
      </c>
      <c r="EU119">
        <v>0.02000221111111111</v>
      </c>
      <c r="EV119">
        <v>0</v>
      </c>
      <c r="EW119">
        <v>704.6007407407408</v>
      </c>
      <c r="EX119">
        <v>5.000560000000001</v>
      </c>
      <c r="EY119">
        <v>14298.82592592592</v>
      </c>
      <c r="EZ119">
        <v>17294.9</v>
      </c>
      <c r="FA119">
        <v>41.81925925925925</v>
      </c>
      <c r="FB119">
        <v>42.49992592592593</v>
      </c>
      <c r="FC119">
        <v>41.92322222222221</v>
      </c>
      <c r="FD119">
        <v>41.57607407407407</v>
      </c>
      <c r="FE119">
        <v>42.97199999999999</v>
      </c>
      <c r="FF119">
        <v>1955.101851851852</v>
      </c>
      <c r="FG119">
        <v>39.9</v>
      </c>
      <c r="FH119">
        <v>0</v>
      </c>
      <c r="FI119">
        <v>1758990583.2</v>
      </c>
      <c r="FJ119">
        <v>0</v>
      </c>
      <c r="FK119">
        <v>704.6337307692309</v>
      </c>
      <c r="FL119">
        <v>3.581914516833885</v>
      </c>
      <c r="FM119">
        <v>62.05470092704567</v>
      </c>
      <c r="FN119">
        <v>14298.89615384616</v>
      </c>
      <c r="FO119">
        <v>15</v>
      </c>
      <c r="FP119">
        <v>0</v>
      </c>
      <c r="FQ119" t="s">
        <v>439</v>
      </c>
      <c r="FR119">
        <v>1747148579.5</v>
      </c>
      <c r="FS119">
        <v>1747148584.5</v>
      </c>
      <c r="FT119">
        <v>0</v>
      </c>
      <c r="FU119">
        <v>0.162</v>
      </c>
      <c r="FV119">
        <v>-0.001</v>
      </c>
      <c r="FW119">
        <v>0.139</v>
      </c>
      <c r="FX119">
        <v>0.058</v>
      </c>
      <c r="FY119">
        <v>420</v>
      </c>
      <c r="FZ119">
        <v>16</v>
      </c>
      <c r="GA119">
        <v>0.19</v>
      </c>
      <c r="GB119">
        <v>0.02</v>
      </c>
      <c r="GC119">
        <v>6.055518853658537</v>
      </c>
      <c r="GD119">
        <v>40.04657265987126</v>
      </c>
      <c r="GE119">
        <v>4.08728856162028</v>
      </c>
      <c r="GF119">
        <v>0</v>
      </c>
      <c r="GG119">
        <v>704.4211470588234</v>
      </c>
      <c r="GH119">
        <v>3.634362100383598</v>
      </c>
      <c r="GI119">
        <v>0.4073377072963659</v>
      </c>
      <c r="GJ119">
        <v>0</v>
      </c>
      <c r="GK119">
        <v>4.251618048780489</v>
      </c>
      <c r="GL119">
        <v>0.1729949527455593</v>
      </c>
      <c r="GM119">
        <v>0.02111970253618953</v>
      </c>
      <c r="GN119">
        <v>0</v>
      </c>
      <c r="GO119">
        <v>0</v>
      </c>
      <c r="GP119">
        <v>3</v>
      </c>
      <c r="GQ119" t="s">
        <v>472</v>
      </c>
      <c r="GR119">
        <v>3.1278</v>
      </c>
      <c r="GS119">
        <v>2.73162</v>
      </c>
      <c r="GT119">
        <v>0.0744853</v>
      </c>
      <c r="GU119">
        <v>0.07302549999999999</v>
      </c>
      <c r="GV119">
        <v>0.104492</v>
      </c>
      <c r="GW119">
        <v>0.09118859999999999</v>
      </c>
      <c r="GX119">
        <v>27712.1</v>
      </c>
      <c r="GY119">
        <v>26944.5</v>
      </c>
      <c r="GZ119">
        <v>30485.3</v>
      </c>
      <c r="HA119">
        <v>29323.9</v>
      </c>
      <c r="HB119">
        <v>37677.3</v>
      </c>
      <c r="HC119">
        <v>35062.6</v>
      </c>
      <c r="HD119">
        <v>46638.3</v>
      </c>
      <c r="HE119">
        <v>43569.8</v>
      </c>
      <c r="HF119">
        <v>1.82078</v>
      </c>
      <c r="HG119">
        <v>1.8505</v>
      </c>
      <c r="HH119">
        <v>0.0941828</v>
      </c>
      <c r="HI119">
        <v>0</v>
      </c>
      <c r="HJ119">
        <v>28.4839</v>
      </c>
      <c r="HK119">
        <v>999.9</v>
      </c>
      <c r="HL119">
        <v>49.7</v>
      </c>
      <c r="HM119">
        <v>30.2</v>
      </c>
      <c r="HN119">
        <v>23.647</v>
      </c>
      <c r="HO119">
        <v>63.2346</v>
      </c>
      <c r="HP119">
        <v>16.859</v>
      </c>
      <c r="HQ119">
        <v>1</v>
      </c>
      <c r="HR119">
        <v>0.186593</v>
      </c>
      <c r="HS119">
        <v>0.23887</v>
      </c>
      <c r="HT119">
        <v>20.2011</v>
      </c>
      <c r="HU119">
        <v>5.22807</v>
      </c>
      <c r="HV119">
        <v>11.974</v>
      </c>
      <c r="HW119">
        <v>4.9702</v>
      </c>
      <c r="HX119">
        <v>3.2897</v>
      </c>
      <c r="HY119">
        <v>9999</v>
      </c>
      <c r="HZ119">
        <v>9999</v>
      </c>
      <c r="IA119">
        <v>9999</v>
      </c>
      <c r="IB119">
        <v>23.1</v>
      </c>
      <c r="IC119">
        <v>4.97295</v>
      </c>
      <c r="ID119">
        <v>1.87718</v>
      </c>
      <c r="IE119">
        <v>1.87531</v>
      </c>
      <c r="IF119">
        <v>1.87806</v>
      </c>
      <c r="IG119">
        <v>1.87483</v>
      </c>
      <c r="IH119">
        <v>1.8784</v>
      </c>
      <c r="II119">
        <v>1.87552</v>
      </c>
      <c r="IJ119">
        <v>1.87668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0.485</v>
      </c>
      <c r="IY119">
        <v>0.2251</v>
      </c>
      <c r="IZ119">
        <v>0.000996156149449386</v>
      </c>
      <c r="JA119">
        <v>0.001508328056841608</v>
      </c>
      <c r="JB119">
        <v>-4.279944224615399E-07</v>
      </c>
      <c r="JC119">
        <v>2.026670128534865E-10</v>
      </c>
      <c r="JD119">
        <v>-0.04486732872085866</v>
      </c>
      <c r="JE119">
        <v>-0.001179386599836408</v>
      </c>
      <c r="JF119">
        <v>0.0006983580007418804</v>
      </c>
      <c r="JG119">
        <v>-5.900263066608664E-06</v>
      </c>
      <c r="JH119">
        <v>1</v>
      </c>
      <c r="JI119">
        <v>2117</v>
      </c>
      <c r="JJ119">
        <v>1</v>
      </c>
      <c r="JK119">
        <v>26</v>
      </c>
      <c r="JL119">
        <v>197366.6</v>
      </c>
      <c r="JM119">
        <v>197366.5</v>
      </c>
      <c r="JN119">
        <v>0.908203</v>
      </c>
      <c r="JO119">
        <v>2.5354</v>
      </c>
      <c r="JP119">
        <v>1.39893</v>
      </c>
      <c r="JQ119">
        <v>2.33887</v>
      </c>
      <c r="JR119">
        <v>1.44897</v>
      </c>
      <c r="JS119">
        <v>2.60864</v>
      </c>
      <c r="JT119">
        <v>36.718</v>
      </c>
      <c r="JU119">
        <v>23.9824</v>
      </c>
      <c r="JV119">
        <v>18</v>
      </c>
      <c r="JW119">
        <v>478.93</v>
      </c>
      <c r="JX119">
        <v>467.592</v>
      </c>
      <c r="JY119">
        <v>27.7966</v>
      </c>
      <c r="JZ119">
        <v>29.5455</v>
      </c>
      <c r="KA119">
        <v>30.0004</v>
      </c>
      <c r="KB119">
        <v>29.135</v>
      </c>
      <c r="KC119">
        <v>29.1822</v>
      </c>
      <c r="KD119">
        <v>18.098</v>
      </c>
      <c r="KE119">
        <v>26.6344</v>
      </c>
      <c r="KF119">
        <v>83.89709999999999</v>
      </c>
      <c r="KG119">
        <v>27.7826</v>
      </c>
      <c r="KH119">
        <v>313.056</v>
      </c>
      <c r="KI119">
        <v>18.9224</v>
      </c>
      <c r="KJ119">
        <v>100.786</v>
      </c>
      <c r="KK119">
        <v>100.221</v>
      </c>
    </row>
    <row r="120" spans="1:297">
      <c r="A120">
        <v>104</v>
      </c>
      <c r="B120">
        <v>1758990579.1</v>
      </c>
      <c r="C120">
        <v>3195.5</v>
      </c>
      <c r="D120" t="s">
        <v>652</v>
      </c>
      <c r="E120" t="s">
        <v>653</v>
      </c>
      <c r="F120">
        <v>5</v>
      </c>
      <c r="G120" t="s">
        <v>639</v>
      </c>
      <c r="H120" t="s">
        <v>436</v>
      </c>
      <c r="I120">
        <v>1758990571.314285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339.2696854366068</v>
      </c>
      <c r="AK120">
        <v>344.0706424242425</v>
      </c>
      <c r="AL120">
        <v>-3.225968707543912</v>
      </c>
      <c r="AM120">
        <v>65.24186498620101</v>
      </c>
      <c r="AN120">
        <f>(AP120 - AO120 + DY120*1E3/(8.314*(EA120+273.15)) * AR120/DX120 * AQ120) * DX120/(100*DL120) * 1000/(1000 - AP120)</f>
        <v>0</v>
      </c>
      <c r="AO120">
        <v>18.9252618001022</v>
      </c>
      <c r="AP120">
        <v>23.19051818181818</v>
      </c>
      <c r="AQ120">
        <v>-0.0002187123652671656</v>
      </c>
      <c r="AR120">
        <v>120.3802365383431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3.93</v>
      </c>
      <c r="DM120">
        <v>0.5</v>
      </c>
      <c r="DN120" t="s">
        <v>438</v>
      </c>
      <c r="DO120">
        <v>2</v>
      </c>
      <c r="DP120" t="b">
        <v>1</v>
      </c>
      <c r="DQ120">
        <v>1758990571.314285</v>
      </c>
      <c r="DR120">
        <v>358.6058214285714</v>
      </c>
      <c r="DS120">
        <v>348.4021428571428</v>
      </c>
      <c r="DT120">
        <v>23.207225</v>
      </c>
      <c r="DU120">
        <v>18.93987142857143</v>
      </c>
      <c r="DV120">
        <v>358.1104285714286</v>
      </c>
      <c r="DW120">
        <v>22.98195714285714</v>
      </c>
      <c r="DX120">
        <v>500.0407499999999</v>
      </c>
      <c r="DY120">
        <v>90.57569285714285</v>
      </c>
      <c r="DZ120">
        <v>0.05364006428571429</v>
      </c>
      <c r="EA120">
        <v>29.77317857142857</v>
      </c>
      <c r="EB120">
        <v>30.01458214285714</v>
      </c>
      <c r="EC120">
        <v>999.9000000000002</v>
      </c>
      <c r="ED120">
        <v>0</v>
      </c>
      <c r="EE120">
        <v>0</v>
      </c>
      <c r="EF120">
        <v>10002.79464285714</v>
      </c>
      <c r="EG120">
        <v>0</v>
      </c>
      <c r="EH120">
        <v>11.1431</v>
      </c>
      <c r="EI120">
        <v>10.2038325</v>
      </c>
      <c r="EJ120">
        <v>367.126</v>
      </c>
      <c r="EK120">
        <v>355.1282142857143</v>
      </c>
      <c r="EL120">
        <v>4.267349285714286</v>
      </c>
      <c r="EM120">
        <v>348.4021428571428</v>
      </c>
      <c r="EN120">
        <v>18.93987142857143</v>
      </c>
      <c r="EO120">
        <v>2.102011071428572</v>
      </c>
      <c r="EP120">
        <v>1.715492142857143</v>
      </c>
      <c r="EQ120">
        <v>18.23441785714286</v>
      </c>
      <c r="ER120">
        <v>15.037325</v>
      </c>
      <c r="ES120">
        <v>2000.0275</v>
      </c>
      <c r="ET120">
        <v>0.9799983214285712</v>
      </c>
      <c r="EU120">
        <v>0.02000196071428571</v>
      </c>
      <c r="EV120">
        <v>0</v>
      </c>
      <c r="EW120">
        <v>704.8715000000001</v>
      </c>
      <c r="EX120">
        <v>5.000560000000001</v>
      </c>
      <c r="EY120">
        <v>14303.27857142857</v>
      </c>
      <c r="EZ120">
        <v>17295.1</v>
      </c>
      <c r="FA120">
        <v>41.82792857142856</v>
      </c>
      <c r="FB120">
        <v>42.49325</v>
      </c>
      <c r="FC120">
        <v>41.92814285714284</v>
      </c>
      <c r="FD120">
        <v>41.58457142857143</v>
      </c>
      <c r="FE120">
        <v>42.97299999999999</v>
      </c>
      <c r="FF120">
        <v>1955.126071428572</v>
      </c>
      <c r="FG120">
        <v>39.9</v>
      </c>
      <c r="FH120">
        <v>0</v>
      </c>
      <c r="FI120">
        <v>1758990588</v>
      </c>
      <c r="FJ120">
        <v>0</v>
      </c>
      <c r="FK120">
        <v>704.8892692307692</v>
      </c>
      <c r="FL120">
        <v>2.815487163944427</v>
      </c>
      <c r="FM120">
        <v>67.76068362826173</v>
      </c>
      <c r="FN120">
        <v>14303.5</v>
      </c>
      <c r="FO120">
        <v>15</v>
      </c>
      <c r="FP120">
        <v>0</v>
      </c>
      <c r="FQ120" t="s">
        <v>439</v>
      </c>
      <c r="FR120">
        <v>1747148579.5</v>
      </c>
      <c r="FS120">
        <v>1747148584.5</v>
      </c>
      <c r="FT120">
        <v>0</v>
      </c>
      <c r="FU120">
        <v>0.162</v>
      </c>
      <c r="FV120">
        <v>-0.001</v>
      </c>
      <c r="FW120">
        <v>0.139</v>
      </c>
      <c r="FX120">
        <v>0.058</v>
      </c>
      <c r="FY120">
        <v>420</v>
      </c>
      <c r="FZ120">
        <v>16</v>
      </c>
      <c r="GA120">
        <v>0.19</v>
      </c>
      <c r="GB120">
        <v>0.02</v>
      </c>
      <c r="GC120">
        <v>8.99965725</v>
      </c>
      <c r="GD120">
        <v>22.55323621013132</v>
      </c>
      <c r="GE120">
        <v>2.23819831723977</v>
      </c>
      <c r="GF120">
        <v>0</v>
      </c>
      <c r="GG120">
        <v>704.7264705882352</v>
      </c>
      <c r="GH120">
        <v>3.14383497586581</v>
      </c>
      <c r="GI120">
        <v>0.3611980257986335</v>
      </c>
      <c r="GJ120">
        <v>0</v>
      </c>
      <c r="GK120">
        <v>4.26193425</v>
      </c>
      <c r="GL120">
        <v>0.04798300187616643</v>
      </c>
      <c r="GM120">
        <v>0.01313907205389709</v>
      </c>
      <c r="GN120">
        <v>1</v>
      </c>
      <c r="GO120">
        <v>1</v>
      </c>
      <c r="GP120">
        <v>3</v>
      </c>
      <c r="GQ120" t="s">
        <v>451</v>
      </c>
      <c r="GR120">
        <v>3.12795</v>
      </c>
      <c r="GS120">
        <v>2.7314</v>
      </c>
      <c r="GT120">
        <v>0.0718249</v>
      </c>
      <c r="GU120">
        <v>0.0701922</v>
      </c>
      <c r="GV120">
        <v>0.104456</v>
      </c>
      <c r="GW120">
        <v>0.0910942</v>
      </c>
      <c r="GX120">
        <v>27792.1</v>
      </c>
      <c r="GY120">
        <v>27026.7</v>
      </c>
      <c r="GZ120">
        <v>30485.7</v>
      </c>
      <c r="HA120">
        <v>29323.8</v>
      </c>
      <c r="HB120">
        <v>37679.2</v>
      </c>
      <c r="HC120">
        <v>35065.8</v>
      </c>
      <c r="HD120">
        <v>46638.9</v>
      </c>
      <c r="HE120">
        <v>43569.4</v>
      </c>
      <c r="HF120">
        <v>1.821</v>
      </c>
      <c r="HG120">
        <v>1.84982</v>
      </c>
      <c r="HH120">
        <v>0.09352340000000001</v>
      </c>
      <c r="HI120">
        <v>0</v>
      </c>
      <c r="HJ120">
        <v>28.4807</v>
      </c>
      <c r="HK120">
        <v>999.9</v>
      </c>
      <c r="HL120">
        <v>49.6</v>
      </c>
      <c r="HM120">
        <v>30.2</v>
      </c>
      <c r="HN120">
        <v>23.5988</v>
      </c>
      <c r="HO120">
        <v>63.3946</v>
      </c>
      <c r="HP120">
        <v>17.0873</v>
      </c>
      <c r="HQ120">
        <v>1</v>
      </c>
      <c r="HR120">
        <v>0.18717</v>
      </c>
      <c r="HS120">
        <v>0.247424</v>
      </c>
      <c r="HT120">
        <v>20.2011</v>
      </c>
      <c r="HU120">
        <v>5.22777</v>
      </c>
      <c r="HV120">
        <v>11.974</v>
      </c>
      <c r="HW120">
        <v>4.96965</v>
      </c>
      <c r="HX120">
        <v>3.2895</v>
      </c>
      <c r="HY120">
        <v>9999</v>
      </c>
      <c r="HZ120">
        <v>9999</v>
      </c>
      <c r="IA120">
        <v>9999</v>
      </c>
      <c r="IB120">
        <v>23.1</v>
      </c>
      <c r="IC120">
        <v>4.97297</v>
      </c>
      <c r="ID120">
        <v>1.87721</v>
      </c>
      <c r="IE120">
        <v>1.87531</v>
      </c>
      <c r="IF120">
        <v>1.8781</v>
      </c>
      <c r="IG120">
        <v>1.87484</v>
      </c>
      <c r="IH120">
        <v>1.87842</v>
      </c>
      <c r="II120">
        <v>1.87552</v>
      </c>
      <c r="IJ120">
        <v>1.87668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0.464</v>
      </c>
      <c r="IY120">
        <v>0.2249</v>
      </c>
      <c r="IZ120">
        <v>0.000996156149449386</v>
      </c>
      <c r="JA120">
        <v>0.001508328056841608</v>
      </c>
      <c r="JB120">
        <v>-4.279944224615399E-07</v>
      </c>
      <c r="JC120">
        <v>2.026670128534865E-10</v>
      </c>
      <c r="JD120">
        <v>-0.04486732872085866</v>
      </c>
      <c r="JE120">
        <v>-0.001179386599836408</v>
      </c>
      <c r="JF120">
        <v>0.0006983580007418804</v>
      </c>
      <c r="JG120">
        <v>-5.900263066608664E-06</v>
      </c>
      <c r="JH120">
        <v>1</v>
      </c>
      <c r="JI120">
        <v>2117</v>
      </c>
      <c r="JJ120">
        <v>1</v>
      </c>
      <c r="JK120">
        <v>26</v>
      </c>
      <c r="JL120">
        <v>197366.7</v>
      </c>
      <c r="JM120">
        <v>197366.6</v>
      </c>
      <c r="JN120">
        <v>0.866699</v>
      </c>
      <c r="JO120">
        <v>2.52686</v>
      </c>
      <c r="JP120">
        <v>1.39893</v>
      </c>
      <c r="JQ120">
        <v>2.33887</v>
      </c>
      <c r="JR120">
        <v>1.44897</v>
      </c>
      <c r="JS120">
        <v>2.51221</v>
      </c>
      <c r="JT120">
        <v>36.718</v>
      </c>
      <c r="JU120">
        <v>23.9824</v>
      </c>
      <c r="JV120">
        <v>18</v>
      </c>
      <c r="JW120">
        <v>479.079</v>
      </c>
      <c r="JX120">
        <v>467.185</v>
      </c>
      <c r="JY120">
        <v>27.7805</v>
      </c>
      <c r="JZ120">
        <v>29.5501</v>
      </c>
      <c r="KA120">
        <v>30.0005</v>
      </c>
      <c r="KB120">
        <v>29.1389</v>
      </c>
      <c r="KC120">
        <v>29.1865</v>
      </c>
      <c r="KD120">
        <v>17.3929</v>
      </c>
      <c r="KE120">
        <v>26.6344</v>
      </c>
      <c r="KF120">
        <v>83.89709999999999</v>
      </c>
      <c r="KG120">
        <v>27.7691</v>
      </c>
      <c r="KH120">
        <v>299.681</v>
      </c>
      <c r="KI120">
        <v>18.9224</v>
      </c>
      <c r="KJ120">
        <v>100.788</v>
      </c>
      <c r="KK120">
        <v>100.221</v>
      </c>
    </row>
    <row r="121" spans="1:297">
      <c r="A121">
        <v>105</v>
      </c>
      <c r="B121">
        <v>1758990584.1</v>
      </c>
      <c r="C121">
        <v>3200.5</v>
      </c>
      <c r="D121" t="s">
        <v>654</v>
      </c>
      <c r="E121" t="s">
        <v>655</v>
      </c>
      <c r="F121">
        <v>5</v>
      </c>
      <c r="G121" t="s">
        <v>639</v>
      </c>
      <c r="H121" t="s">
        <v>436</v>
      </c>
      <c r="I121">
        <v>1758990576.6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322.4906527577411</v>
      </c>
      <c r="AK121">
        <v>327.8806666666665</v>
      </c>
      <c r="AL121">
        <v>-3.24240922751302</v>
      </c>
      <c r="AM121">
        <v>65.24186498620101</v>
      </c>
      <c r="AN121">
        <f>(AP121 - AO121 + DY121*1E3/(8.314*(EA121+273.15)) * AR121/DX121 * AQ121) * DX121/(100*DL121) * 1000/(1000 - AP121)</f>
        <v>0</v>
      </c>
      <c r="AO121">
        <v>18.90864239976589</v>
      </c>
      <c r="AP121">
        <v>23.17407515151515</v>
      </c>
      <c r="AQ121">
        <v>-0.0001738467028377386</v>
      </c>
      <c r="AR121">
        <v>120.3802365383431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3.93</v>
      </c>
      <c r="DM121">
        <v>0.5</v>
      </c>
      <c r="DN121" t="s">
        <v>438</v>
      </c>
      <c r="DO121">
        <v>2</v>
      </c>
      <c r="DP121" t="b">
        <v>1</v>
      </c>
      <c r="DQ121">
        <v>1758990576.6</v>
      </c>
      <c r="DR121">
        <v>342.3265925925926</v>
      </c>
      <c r="DS121">
        <v>330.9052222222222</v>
      </c>
      <c r="DT121">
        <v>23.19337407407407</v>
      </c>
      <c r="DU121">
        <v>18.9278962962963</v>
      </c>
      <c r="DV121">
        <v>341.8518888888889</v>
      </c>
      <c r="DW121">
        <v>22.96840740740741</v>
      </c>
      <c r="DX121">
        <v>499.9966296296296</v>
      </c>
      <c r="DY121">
        <v>90.5749851851852</v>
      </c>
      <c r="DZ121">
        <v>0.05360555925925926</v>
      </c>
      <c r="EA121">
        <v>29.76884444444444</v>
      </c>
      <c r="EB121">
        <v>30.0098037037037</v>
      </c>
      <c r="EC121">
        <v>999.9000000000001</v>
      </c>
      <c r="ED121">
        <v>0</v>
      </c>
      <c r="EE121">
        <v>0</v>
      </c>
      <c r="EF121">
        <v>10007.97037037037</v>
      </c>
      <c r="EG121">
        <v>0</v>
      </c>
      <c r="EH121">
        <v>11.1431</v>
      </c>
      <c r="EI121">
        <v>11.42140518518519</v>
      </c>
      <c r="EJ121">
        <v>350.455037037037</v>
      </c>
      <c r="EK121">
        <v>337.2895185185185</v>
      </c>
      <c r="EL121">
        <v>4.265477407407408</v>
      </c>
      <c r="EM121">
        <v>330.9052222222222</v>
      </c>
      <c r="EN121">
        <v>18.9278962962963</v>
      </c>
      <c r="EO121">
        <v>2.10073962962963</v>
      </c>
      <c r="EP121">
        <v>1.714393703703703</v>
      </c>
      <c r="EQ121">
        <v>18.22479259259259</v>
      </c>
      <c r="ER121">
        <v>15.02737037037037</v>
      </c>
      <c r="ES121">
        <v>2000.026296296296</v>
      </c>
      <c r="ET121">
        <v>0.9799982962962962</v>
      </c>
      <c r="EU121">
        <v>0.02000198148148148</v>
      </c>
      <c r="EV121">
        <v>0</v>
      </c>
      <c r="EW121">
        <v>705.1355185185187</v>
      </c>
      <c r="EX121">
        <v>5.000560000000001</v>
      </c>
      <c r="EY121">
        <v>14308.3962962963</v>
      </c>
      <c r="EZ121">
        <v>17295.07777777778</v>
      </c>
      <c r="FA121">
        <v>41.84007407407407</v>
      </c>
      <c r="FB121">
        <v>42.50225925925926</v>
      </c>
      <c r="FC121">
        <v>41.94403703703703</v>
      </c>
      <c r="FD121">
        <v>41.59007407407407</v>
      </c>
      <c r="FE121">
        <v>42.96266666666666</v>
      </c>
      <c r="FF121">
        <v>1955.124814814815</v>
      </c>
      <c r="FG121">
        <v>39.9</v>
      </c>
      <c r="FH121">
        <v>0</v>
      </c>
      <c r="FI121">
        <v>1758990593.4</v>
      </c>
      <c r="FJ121">
        <v>0</v>
      </c>
      <c r="FK121">
        <v>705.14784</v>
      </c>
      <c r="FL121">
        <v>2.342230759524221</v>
      </c>
      <c r="FM121">
        <v>35.53076923285346</v>
      </c>
      <c r="FN121">
        <v>14308.456</v>
      </c>
      <c r="FO121">
        <v>15</v>
      </c>
      <c r="FP121">
        <v>0</v>
      </c>
      <c r="FQ121" t="s">
        <v>439</v>
      </c>
      <c r="FR121">
        <v>1747148579.5</v>
      </c>
      <c r="FS121">
        <v>1747148584.5</v>
      </c>
      <c r="FT121">
        <v>0</v>
      </c>
      <c r="FU121">
        <v>0.162</v>
      </c>
      <c r="FV121">
        <v>-0.001</v>
      </c>
      <c r="FW121">
        <v>0.139</v>
      </c>
      <c r="FX121">
        <v>0.058</v>
      </c>
      <c r="FY121">
        <v>420</v>
      </c>
      <c r="FZ121">
        <v>16</v>
      </c>
      <c r="GA121">
        <v>0.19</v>
      </c>
      <c r="GB121">
        <v>0.02</v>
      </c>
      <c r="GC121">
        <v>10.64409414634146</v>
      </c>
      <c r="GD121">
        <v>14.00875651567943</v>
      </c>
      <c r="GE121">
        <v>1.415256110115549</v>
      </c>
      <c r="GF121">
        <v>0</v>
      </c>
      <c r="GG121">
        <v>704.9947647058823</v>
      </c>
      <c r="GH121">
        <v>2.645286472676685</v>
      </c>
      <c r="GI121">
        <v>0.3299731770581633</v>
      </c>
      <c r="GJ121">
        <v>0</v>
      </c>
      <c r="GK121">
        <v>4.268327317073171</v>
      </c>
      <c r="GL121">
        <v>-0.01904885017421365</v>
      </c>
      <c r="GM121">
        <v>0.006933622930924706</v>
      </c>
      <c r="GN121">
        <v>1</v>
      </c>
      <c r="GO121">
        <v>1</v>
      </c>
      <c r="GP121">
        <v>3</v>
      </c>
      <c r="GQ121" t="s">
        <v>451</v>
      </c>
      <c r="GR121">
        <v>3.12798</v>
      </c>
      <c r="GS121">
        <v>2.73148</v>
      </c>
      <c r="GT121">
        <v>0.0690993</v>
      </c>
      <c r="GU121">
        <v>0.06724430000000001</v>
      </c>
      <c r="GV121">
        <v>0.104404</v>
      </c>
      <c r="GW121">
        <v>0.0910758</v>
      </c>
      <c r="GX121">
        <v>27873.4</v>
      </c>
      <c r="GY121">
        <v>27112.4</v>
      </c>
      <c r="GZ121">
        <v>30485.5</v>
      </c>
      <c r="HA121">
        <v>29323.8</v>
      </c>
      <c r="HB121">
        <v>37680.9</v>
      </c>
      <c r="HC121">
        <v>35066.5</v>
      </c>
      <c r="HD121">
        <v>46638.6</v>
      </c>
      <c r="HE121">
        <v>43569.7</v>
      </c>
      <c r="HF121">
        <v>1.82087</v>
      </c>
      <c r="HG121">
        <v>1.84995</v>
      </c>
      <c r="HH121">
        <v>0.0931323</v>
      </c>
      <c r="HI121">
        <v>0</v>
      </c>
      <c r="HJ121">
        <v>28.4763</v>
      </c>
      <c r="HK121">
        <v>999.9</v>
      </c>
      <c r="HL121">
        <v>49.6</v>
      </c>
      <c r="HM121">
        <v>30.2</v>
      </c>
      <c r="HN121">
        <v>23.5987</v>
      </c>
      <c r="HO121">
        <v>63.2546</v>
      </c>
      <c r="HP121">
        <v>16.903</v>
      </c>
      <c r="HQ121">
        <v>1</v>
      </c>
      <c r="HR121">
        <v>0.187553</v>
      </c>
      <c r="HS121">
        <v>0.234848</v>
      </c>
      <c r="HT121">
        <v>20.2012</v>
      </c>
      <c r="HU121">
        <v>5.22732</v>
      </c>
      <c r="HV121">
        <v>11.974</v>
      </c>
      <c r="HW121">
        <v>4.96985</v>
      </c>
      <c r="HX121">
        <v>3.28958</v>
      </c>
      <c r="HY121">
        <v>9999</v>
      </c>
      <c r="HZ121">
        <v>9999</v>
      </c>
      <c r="IA121">
        <v>9999</v>
      </c>
      <c r="IB121">
        <v>23.1</v>
      </c>
      <c r="IC121">
        <v>4.97295</v>
      </c>
      <c r="ID121">
        <v>1.87717</v>
      </c>
      <c r="IE121">
        <v>1.87531</v>
      </c>
      <c r="IF121">
        <v>1.87808</v>
      </c>
      <c r="IG121">
        <v>1.87482</v>
      </c>
      <c r="IH121">
        <v>1.87837</v>
      </c>
      <c r="II121">
        <v>1.87547</v>
      </c>
      <c r="IJ121">
        <v>1.87668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0.444</v>
      </c>
      <c r="IY121">
        <v>0.2245</v>
      </c>
      <c r="IZ121">
        <v>0.000996156149449386</v>
      </c>
      <c r="JA121">
        <v>0.001508328056841608</v>
      </c>
      <c r="JB121">
        <v>-4.279944224615399E-07</v>
      </c>
      <c r="JC121">
        <v>2.026670128534865E-10</v>
      </c>
      <c r="JD121">
        <v>-0.04486732872085866</v>
      </c>
      <c r="JE121">
        <v>-0.001179386599836408</v>
      </c>
      <c r="JF121">
        <v>0.0006983580007418804</v>
      </c>
      <c r="JG121">
        <v>-5.900263066608664E-06</v>
      </c>
      <c r="JH121">
        <v>1</v>
      </c>
      <c r="JI121">
        <v>2117</v>
      </c>
      <c r="JJ121">
        <v>1</v>
      </c>
      <c r="JK121">
        <v>26</v>
      </c>
      <c r="JL121">
        <v>197366.7</v>
      </c>
      <c r="JM121">
        <v>197366.7</v>
      </c>
      <c r="JN121">
        <v>0.836182</v>
      </c>
      <c r="JO121">
        <v>2.55249</v>
      </c>
      <c r="JP121">
        <v>1.39893</v>
      </c>
      <c r="JQ121">
        <v>2.33887</v>
      </c>
      <c r="JR121">
        <v>1.44897</v>
      </c>
      <c r="JS121">
        <v>2.55127</v>
      </c>
      <c r="JT121">
        <v>36.718</v>
      </c>
      <c r="JU121">
        <v>23.9737</v>
      </c>
      <c r="JV121">
        <v>18</v>
      </c>
      <c r="JW121">
        <v>479.034</v>
      </c>
      <c r="JX121">
        <v>467.298</v>
      </c>
      <c r="JY121">
        <v>27.7659</v>
      </c>
      <c r="JZ121">
        <v>29.554</v>
      </c>
      <c r="KA121">
        <v>30.0005</v>
      </c>
      <c r="KB121">
        <v>29.1427</v>
      </c>
      <c r="KC121">
        <v>29.1905</v>
      </c>
      <c r="KD121">
        <v>16.6282</v>
      </c>
      <c r="KE121">
        <v>26.6344</v>
      </c>
      <c r="KF121">
        <v>83.89709999999999</v>
      </c>
      <c r="KG121">
        <v>27.7678</v>
      </c>
      <c r="KH121">
        <v>279.645</v>
      </c>
      <c r="KI121">
        <v>18.9266</v>
      </c>
      <c r="KJ121">
        <v>100.787</v>
      </c>
      <c r="KK121">
        <v>100.221</v>
      </c>
    </row>
    <row r="122" spans="1:297">
      <c r="A122">
        <v>106</v>
      </c>
      <c r="B122">
        <v>1758990589.1</v>
      </c>
      <c r="C122">
        <v>3205.5</v>
      </c>
      <c r="D122" t="s">
        <v>656</v>
      </c>
      <c r="E122" t="s">
        <v>657</v>
      </c>
      <c r="F122">
        <v>5</v>
      </c>
      <c r="G122" t="s">
        <v>639</v>
      </c>
      <c r="H122" t="s">
        <v>436</v>
      </c>
      <c r="I122">
        <v>1758990581.314285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305.4259794857384</v>
      </c>
      <c r="AK122">
        <v>311.4669151515151</v>
      </c>
      <c r="AL122">
        <v>-3.288807991143314</v>
      </c>
      <c r="AM122">
        <v>65.24186498620101</v>
      </c>
      <c r="AN122">
        <f>(AP122 - AO122 + DY122*1E3/(8.314*(EA122+273.15)) * AR122/DX122 * AQ122) * DX122/(100*DL122) * 1000/(1000 - AP122)</f>
        <v>0</v>
      </c>
      <c r="AO122">
        <v>18.90734881389318</v>
      </c>
      <c r="AP122">
        <v>23.15932181818181</v>
      </c>
      <c r="AQ122">
        <v>-0.0001188473871839619</v>
      </c>
      <c r="AR122">
        <v>120.3802365383431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3.93</v>
      </c>
      <c r="DM122">
        <v>0.5</v>
      </c>
      <c r="DN122" t="s">
        <v>438</v>
      </c>
      <c r="DO122">
        <v>2</v>
      </c>
      <c r="DP122" t="b">
        <v>1</v>
      </c>
      <c r="DQ122">
        <v>1758990581.314285</v>
      </c>
      <c r="DR122">
        <v>327.467607142857</v>
      </c>
      <c r="DS122">
        <v>315.2589285714286</v>
      </c>
      <c r="DT122">
        <v>23.180875</v>
      </c>
      <c r="DU122">
        <v>18.91723571428572</v>
      </c>
      <c r="DV122">
        <v>327.0119999999999</v>
      </c>
      <c r="DW122">
        <v>22.95617857142857</v>
      </c>
      <c r="DX122">
        <v>499.98025</v>
      </c>
      <c r="DY122">
        <v>90.5748357142857</v>
      </c>
      <c r="DZ122">
        <v>0.05366880000000001</v>
      </c>
      <c r="EA122">
        <v>29.763875</v>
      </c>
      <c r="EB122">
        <v>30.00115357142858</v>
      </c>
      <c r="EC122">
        <v>999.9000000000002</v>
      </c>
      <c r="ED122">
        <v>0</v>
      </c>
      <c r="EE122">
        <v>0</v>
      </c>
      <c r="EF122">
        <v>10015.74357142857</v>
      </c>
      <c r="EG122">
        <v>0</v>
      </c>
      <c r="EH122">
        <v>11.1431</v>
      </c>
      <c r="EI122">
        <v>12.20865357142857</v>
      </c>
      <c r="EJ122">
        <v>335.239</v>
      </c>
      <c r="EK122">
        <v>321.3379285714286</v>
      </c>
      <c r="EL122">
        <v>4.263637500000001</v>
      </c>
      <c r="EM122">
        <v>315.2589285714286</v>
      </c>
      <c r="EN122">
        <v>18.91723571428572</v>
      </c>
      <c r="EO122">
        <v>2.099603571428572</v>
      </c>
      <c r="EP122">
        <v>1.713425357142857</v>
      </c>
      <c r="EQ122">
        <v>18.216175</v>
      </c>
      <c r="ER122">
        <v>15.01858928571429</v>
      </c>
      <c r="ES122">
        <v>2000.017857142857</v>
      </c>
      <c r="ET122">
        <v>0.9799981785714283</v>
      </c>
      <c r="EU122">
        <v>0.02000206785714285</v>
      </c>
      <c r="EV122">
        <v>0</v>
      </c>
      <c r="EW122">
        <v>705.3771785714285</v>
      </c>
      <c r="EX122">
        <v>5.000560000000001</v>
      </c>
      <c r="EY122">
        <v>14312.13571428571</v>
      </c>
      <c r="EZ122">
        <v>17295.01071428571</v>
      </c>
      <c r="FA122">
        <v>41.83682142857142</v>
      </c>
      <c r="FB122">
        <v>42.50217857142858</v>
      </c>
      <c r="FC122">
        <v>41.94160714285714</v>
      </c>
      <c r="FD122">
        <v>41.59582142857142</v>
      </c>
      <c r="FE122">
        <v>42.9550357142857</v>
      </c>
      <c r="FF122">
        <v>1955.116071428571</v>
      </c>
      <c r="FG122">
        <v>39.9</v>
      </c>
      <c r="FH122">
        <v>0</v>
      </c>
      <c r="FI122">
        <v>1758990598.2</v>
      </c>
      <c r="FJ122">
        <v>0</v>
      </c>
      <c r="FK122">
        <v>705.4054000000001</v>
      </c>
      <c r="FL122">
        <v>3.310230772588017</v>
      </c>
      <c r="FM122">
        <v>52.10000006356491</v>
      </c>
      <c r="FN122">
        <v>14312.744</v>
      </c>
      <c r="FO122">
        <v>15</v>
      </c>
      <c r="FP122">
        <v>0</v>
      </c>
      <c r="FQ122" t="s">
        <v>439</v>
      </c>
      <c r="FR122">
        <v>1747148579.5</v>
      </c>
      <c r="FS122">
        <v>1747148584.5</v>
      </c>
      <c r="FT122">
        <v>0</v>
      </c>
      <c r="FU122">
        <v>0.162</v>
      </c>
      <c r="FV122">
        <v>-0.001</v>
      </c>
      <c r="FW122">
        <v>0.139</v>
      </c>
      <c r="FX122">
        <v>0.058</v>
      </c>
      <c r="FY122">
        <v>420</v>
      </c>
      <c r="FZ122">
        <v>16</v>
      </c>
      <c r="GA122">
        <v>0.19</v>
      </c>
      <c r="GB122">
        <v>0.02</v>
      </c>
      <c r="GC122">
        <v>11.53457292682927</v>
      </c>
      <c r="GD122">
        <v>10.81629888501741</v>
      </c>
      <c r="GE122">
        <v>1.077753226413678</v>
      </c>
      <c r="GF122">
        <v>0</v>
      </c>
      <c r="GG122">
        <v>705.1984705882353</v>
      </c>
      <c r="GH122">
        <v>2.892773108634715</v>
      </c>
      <c r="GI122">
        <v>0.3509422807657554</v>
      </c>
      <c r="GJ122">
        <v>0</v>
      </c>
      <c r="GK122">
        <v>4.26448487804878</v>
      </c>
      <c r="GL122">
        <v>-0.009391567944248546</v>
      </c>
      <c r="GM122">
        <v>0.006096200384786352</v>
      </c>
      <c r="GN122">
        <v>1</v>
      </c>
      <c r="GO122">
        <v>1</v>
      </c>
      <c r="GP122">
        <v>3</v>
      </c>
      <c r="GQ122" t="s">
        <v>451</v>
      </c>
      <c r="GR122">
        <v>3.12803</v>
      </c>
      <c r="GS122">
        <v>2.73158</v>
      </c>
      <c r="GT122">
        <v>0.0662745</v>
      </c>
      <c r="GU122">
        <v>0.0642563</v>
      </c>
      <c r="GV122">
        <v>0.104359</v>
      </c>
      <c r="GW122">
        <v>0.09106740000000001</v>
      </c>
      <c r="GX122">
        <v>27957.7</v>
      </c>
      <c r="GY122">
        <v>27198.8</v>
      </c>
      <c r="GZ122">
        <v>30485.2</v>
      </c>
      <c r="HA122">
        <v>29323.4</v>
      </c>
      <c r="HB122">
        <v>37682.3</v>
      </c>
      <c r="HC122">
        <v>35065.9</v>
      </c>
      <c r="HD122">
        <v>46638.2</v>
      </c>
      <c r="HE122">
        <v>43568.8</v>
      </c>
      <c r="HF122">
        <v>1.82108</v>
      </c>
      <c r="HG122">
        <v>1.8495</v>
      </c>
      <c r="HH122">
        <v>0.0919029</v>
      </c>
      <c r="HI122">
        <v>0</v>
      </c>
      <c r="HJ122">
        <v>28.4723</v>
      </c>
      <c r="HK122">
        <v>999.9</v>
      </c>
      <c r="HL122">
        <v>49.6</v>
      </c>
      <c r="HM122">
        <v>30.2</v>
      </c>
      <c r="HN122">
        <v>23.5989</v>
      </c>
      <c r="HO122">
        <v>63.6246</v>
      </c>
      <c r="HP122">
        <v>16.9311</v>
      </c>
      <c r="HQ122">
        <v>1</v>
      </c>
      <c r="HR122">
        <v>0.187403</v>
      </c>
      <c r="HS122">
        <v>0.0800599</v>
      </c>
      <c r="HT122">
        <v>20.2011</v>
      </c>
      <c r="HU122">
        <v>5.22702</v>
      </c>
      <c r="HV122">
        <v>11.974</v>
      </c>
      <c r="HW122">
        <v>4.9696</v>
      </c>
      <c r="HX122">
        <v>3.28953</v>
      </c>
      <c r="HY122">
        <v>9999</v>
      </c>
      <c r="HZ122">
        <v>9999</v>
      </c>
      <c r="IA122">
        <v>9999</v>
      </c>
      <c r="IB122">
        <v>23.1</v>
      </c>
      <c r="IC122">
        <v>4.97296</v>
      </c>
      <c r="ID122">
        <v>1.8772</v>
      </c>
      <c r="IE122">
        <v>1.87531</v>
      </c>
      <c r="IF122">
        <v>1.87808</v>
      </c>
      <c r="IG122">
        <v>1.8748</v>
      </c>
      <c r="IH122">
        <v>1.87838</v>
      </c>
      <c r="II122">
        <v>1.87549</v>
      </c>
      <c r="IJ122">
        <v>1.87668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0.424</v>
      </c>
      <c r="IY122">
        <v>0.2243</v>
      </c>
      <c r="IZ122">
        <v>0.000996156149449386</v>
      </c>
      <c r="JA122">
        <v>0.001508328056841608</v>
      </c>
      <c r="JB122">
        <v>-4.279944224615399E-07</v>
      </c>
      <c r="JC122">
        <v>2.026670128534865E-10</v>
      </c>
      <c r="JD122">
        <v>-0.04486732872085866</v>
      </c>
      <c r="JE122">
        <v>-0.001179386599836408</v>
      </c>
      <c r="JF122">
        <v>0.0006983580007418804</v>
      </c>
      <c r="JG122">
        <v>-5.900263066608664E-06</v>
      </c>
      <c r="JH122">
        <v>1</v>
      </c>
      <c r="JI122">
        <v>2117</v>
      </c>
      <c r="JJ122">
        <v>1</v>
      </c>
      <c r="JK122">
        <v>26</v>
      </c>
      <c r="JL122">
        <v>197366.8</v>
      </c>
      <c r="JM122">
        <v>197366.7</v>
      </c>
      <c r="JN122">
        <v>0.793457</v>
      </c>
      <c r="JO122">
        <v>2.53052</v>
      </c>
      <c r="JP122">
        <v>1.39893</v>
      </c>
      <c r="JQ122">
        <v>2.33887</v>
      </c>
      <c r="JR122">
        <v>1.44897</v>
      </c>
      <c r="JS122">
        <v>2.57568</v>
      </c>
      <c r="JT122">
        <v>36.718</v>
      </c>
      <c r="JU122">
        <v>23.9824</v>
      </c>
      <c r="JV122">
        <v>18</v>
      </c>
      <c r="JW122">
        <v>479.171</v>
      </c>
      <c r="JX122">
        <v>467.037</v>
      </c>
      <c r="JY122">
        <v>27.7626</v>
      </c>
      <c r="JZ122">
        <v>29.5584</v>
      </c>
      <c r="KA122">
        <v>30.0002</v>
      </c>
      <c r="KB122">
        <v>29.147</v>
      </c>
      <c r="KC122">
        <v>29.1946</v>
      </c>
      <c r="KD122">
        <v>15.9214</v>
      </c>
      <c r="KE122">
        <v>26.6344</v>
      </c>
      <c r="KF122">
        <v>83.89709999999999</v>
      </c>
      <c r="KG122">
        <v>27.8817</v>
      </c>
      <c r="KH122">
        <v>266.271</v>
      </c>
      <c r="KI122">
        <v>18.936</v>
      </c>
      <c r="KJ122">
        <v>100.786</v>
      </c>
      <c r="KK122">
        <v>100.219</v>
      </c>
    </row>
    <row r="123" spans="1:297">
      <c r="A123">
        <v>107</v>
      </c>
      <c r="B123">
        <v>1758990594.1</v>
      </c>
      <c r="C123">
        <v>3210.5</v>
      </c>
      <c r="D123" t="s">
        <v>658</v>
      </c>
      <c r="E123" t="s">
        <v>659</v>
      </c>
      <c r="F123">
        <v>5</v>
      </c>
      <c r="G123" t="s">
        <v>639</v>
      </c>
      <c r="H123" t="s">
        <v>436</v>
      </c>
      <c r="I123">
        <v>1758990586.6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288.5880346130348</v>
      </c>
      <c r="AK123">
        <v>295.1497696969695</v>
      </c>
      <c r="AL123">
        <v>-3.261744615680716</v>
      </c>
      <c r="AM123">
        <v>65.24186498620101</v>
      </c>
      <c r="AN123">
        <f>(AP123 - AO123 + DY123*1E3/(8.314*(EA123+273.15)) * AR123/DX123 * AQ123) * DX123/(100*DL123) * 1000/(1000 - AP123)</f>
        <v>0</v>
      </c>
      <c r="AO123">
        <v>18.90834191394405</v>
      </c>
      <c r="AP123">
        <v>23.15595636363637</v>
      </c>
      <c r="AQ123">
        <v>-1.912126888802622E-05</v>
      </c>
      <c r="AR123">
        <v>120.3802365383431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3.93</v>
      </c>
      <c r="DM123">
        <v>0.5</v>
      </c>
      <c r="DN123" t="s">
        <v>438</v>
      </c>
      <c r="DO123">
        <v>2</v>
      </c>
      <c r="DP123" t="b">
        <v>1</v>
      </c>
      <c r="DQ123">
        <v>1758990586.6</v>
      </c>
      <c r="DR123">
        <v>310.6632962962963</v>
      </c>
      <c r="DS123">
        <v>297.726925925926</v>
      </c>
      <c r="DT123">
        <v>23.16698148148148</v>
      </c>
      <c r="DU123">
        <v>18.90834074074074</v>
      </c>
      <c r="DV123">
        <v>310.2294444444444</v>
      </c>
      <c r="DW123">
        <v>22.94258148148148</v>
      </c>
      <c r="DX123">
        <v>499.9469999999999</v>
      </c>
      <c r="DY123">
        <v>90.57448888888888</v>
      </c>
      <c r="DZ123">
        <v>0.05373175185185185</v>
      </c>
      <c r="EA123">
        <v>29.7598925925926</v>
      </c>
      <c r="EB123">
        <v>29.9823</v>
      </c>
      <c r="EC123">
        <v>999.9000000000001</v>
      </c>
      <c r="ED123">
        <v>0</v>
      </c>
      <c r="EE123">
        <v>0</v>
      </c>
      <c r="EF123">
        <v>10018.72666666667</v>
      </c>
      <c r="EG123">
        <v>0</v>
      </c>
      <c r="EH123">
        <v>11.1431</v>
      </c>
      <c r="EI123">
        <v>12.93633333333333</v>
      </c>
      <c r="EJ123">
        <v>318.0312962962963</v>
      </c>
      <c r="EK123">
        <v>303.465</v>
      </c>
      <c r="EL123">
        <v>4.258648518518518</v>
      </c>
      <c r="EM123">
        <v>297.726925925926</v>
      </c>
      <c r="EN123">
        <v>18.90834074074074</v>
      </c>
      <c r="EO123">
        <v>2.098337777777778</v>
      </c>
      <c r="EP123">
        <v>1.712612592592593</v>
      </c>
      <c r="EQ123">
        <v>18.20657037037037</v>
      </c>
      <c r="ER123">
        <v>15.01122222222222</v>
      </c>
      <c r="ES123">
        <v>2000.028148148148</v>
      </c>
      <c r="ET123">
        <v>0.9799982592592592</v>
      </c>
      <c r="EU123">
        <v>0.02000197777777777</v>
      </c>
      <c r="EV123">
        <v>0</v>
      </c>
      <c r="EW123">
        <v>705.6946666666668</v>
      </c>
      <c r="EX123">
        <v>5.000560000000001</v>
      </c>
      <c r="EY123">
        <v>14318.01851851852</v>
      </c>
      <c r="EZ123">
        <v>17295.11111111111</v>
      </c>
      <c r="FA123">
        <v>41.84237037037037</v>
      </c>
      <c r="FB123">
        <v>42.50459259259259</v>
      </c>
      <c r="FC123">
        <v>41.9534074074074</v>
      </c>
      <c r="FD123">
        <v>41.59466666666665</v>
      </c>
      <c r="FE123">
        <v>42.95333333333332</v>
      </c>
      <c r="FF123">
        <v>1955.126296296296</v>
      </c>
      <c r="FG123">
        <v>39.9</v>
      </c>
      <c r="FH123">
        <v>0</v>
      </c>
      <c r="FI123">
        <v>1758990603</v>
      </c>
      <c r="FJ123">
        <v>0</v>
      </c>
      <c r="FK123">
        <v>705.7082</v>
      </c>
      <c r="FL123">
        <v>4.182692310706551</v>
      </c>
      <c r="FM123">
        <v>86.46153843686641</v>
      </c>
      <c r="FN123">
        <v>14318.092</v>
      </c>
      <c r="FO123">
        <v>15</v>
      </c>
      <c r="FP123">
        <v>0</v>
      </c>
      <c r="FQ123" t="s">
        <v>439</v>
      </c>
      <c r="FR123">
        <v>1747148579.5</v>
      </c>
      <c r="FS123">
        <v>1747148584.5</v>
      </c>
      <c r="FT123">
        <v>0</v>
      </c>
      <c r="FU123">
        <v>0.162</v>
      </c>
      <c r="FV123">
        <v>-0.001</v>
      </c>
      <c r="FW123">
        <v>0.139</v>
      </c>
      <c r="FX123">
        <v>0.058</v>
      </c>
      <c r="FY123">
        <v>420</v>
      </c>
      <c r="FZ123">
        <v>16</v>
      </c>
      <c r="GA123">
        <v>0.19</v>
      </c>
      <c r="GB123">
        <v>0.02</v>
      </c>
      <c r="GC123">
        <v>12.50389756097561</v>
      </c>
      <c r="GD123">
        <v>8.389810452961694</v>
      </c>
      <c r="GE123">
        <v>0.8306753944650467</v>
      </c>
      <c r="GF123">
        <v>0</v>
      </c>
      <c r="GG123">
        <v>705.5182941176471</v>
      </c>
      <c r="GH123">
        <v>3.666096255138911</v>
      </c>
      <c r="GI123">
        <v>0.4097097630828397</v>
      </c>
      <c r="GJ123">
        <v>0</v>
      </c>
      <c r="GK123">
        <v>4.260256097560975</v>
      </c>
      <c r="GL123">
        <v>-0.06174313588850434</v>
      </c>
      <c r="GM123">
        <v>0.008779147933000433</v>
      </c>
      <c r="GN123">
        <v>1</v>
      </c>
      <c r="GO123">
        <v>1</v>
      </c>
      <c r="GP123">
        <v>3</v>
      </c>
      <c r="GQ123" t="s">
        <v>451</v>
      </c>
      <c r="GR123">
        <v>3.128</v>
      </c>
      <c r="GS123">
        <v>2.73197</v>
      </c>
      <c r="GT123">
        <v>0.0634103</v>
      </c>
      <c r="GU123">
        <v>0.0611936</v>
      </c>
      <c r="GV123">
        <v>0.104344</v>
      </c>
      <c r="GW123">
        <v>0.0910733</v>
      </c>
      <c r="GX123">
        <v>28043.2</v>
      </c>
      <c r="GY123">
        <v>27287.1</v>
      </c>
      <c r="GZ123">
        <v>30484.9</v>
      </c>
      <c r="HA123">
        <v>29322.6</v>
      </c>
      <c r="HB123">
        <v>37682.7</v>
      </c>
      <c r="HC123">
        <v>35064.8</v>
      </c>
      <c r="HD123">
        <v>46638.1</v>
      </c>
      <c r="HE123">
        <v>43568</v>
      </c>
      <c r="HF123">
        <v>1.82075</v>
      </c>
      <c r="HG123">
        <v>1.84958</v>
      </c>
      <c r="HH123">
        <v>0.0905767</v>
      </c>
      <c r="HI123">
        <v>0</v>
      </c>
      <c r="HJ123">
        <v>28.4676</v>
      </c>
      <c r="HK123">
        <v>999.9</v>
      </c>
      <c r="HL123">
        <v>49.6</v>
      </c>
      <c r="HM123">
        <v>30.2</v>
      </c>
      <c r="HN123">
        <v>23.6009</v>
      </c>
      <c r="HO123">
        <v>63.2746</v>
      </c>
      <c r="HP123">
        <v>16.9191</v>
      </c>
      <c r="HQ123">
        <v>1</v>
      </c>
      <c r="HR123">
        <v>0.187256</v>
      </c>
      <c r="HS123">
        <v>-0.182557</v>
      </c>
      <c r="HT123">
        <v>20.201</v>
      </c>
      <c r="HU123">
        <v>5.22732</v>
      </c>
      <c r="HV123">
        <v>11.974</v>
      </c>
      <c r="HW123">
        <v>4.96945</v>
      </c>
      <c r="HX123">
        <v>3.2896</v>
      </c>
      <c r="HY123">
        <v>9999</v>
      </c>
      <c r="HZ123">
        <v>9999</v>
      </c>
      <c r="IA123">
        <v>9999</v>
      </c>
      <c r="IB123">
        <v>23.1</v>
      </c>
      <c r="IC123">
        <v>4.97295</v>
      </c>
      <c r="ID123">
        <v>1.8772</v>
      </c>
      <c r="IE123">
        <v>1.87531</v>
      </c>
      <c r="IF123">
        <v>1.87809</v>
      </c>
      <c r="IG123">
        <v>1.87481</v>
      </c>
      <c r="IH123">
        <v>1.87837</v>
      </c>
      <c r="II123">
        <v>1.8755</v>
      </c>
      <c r="IJ123">
        <v>1.87668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0.403</v>
      </c>
      <c r="IY123">
        <v>0.2241</v>
      </c>
      <c r="IZ123">
        <v>0.000996156149449386</v>
      </c>
      <c r="JA123">
        <v>0.001508328056841608</v>
      </c>
      <c r="JB123">
        <v>-4.279944224615399E-07</v>
      </c>
      <c r="JC123">
        <v>2.026670128534865E-10</v>
      </c>
      <c r="JD123">
        <v>-0.04486732872085866</v>
      </c>
      <c r="JE123">
        <v>-0.001179386599836408</v>
      </c>
      <c r="JF123">
        <v>0.0006983580007418804</v>
      </c>
      <c r="JG123">
        <v>-5.900263066608664E-06</v>
      </c>
      <c r="JH123">
        <v>1</v>
      </c>
      <c r="JI123">
        <v>2117</v>
      </c>
      <c r="JJ123">
        <v>1</v>
      </c>
      <c r="JK123">
        <v>26</v>
      </c>
      <c r="JL123">
        <v>197366.9</v>
      </c>
      <c r="JM123">
        <v>197366.8</v>
      </c>
      <c r="JN123">
        <v>0.760498</v>
      </c>
      <c r="JO123">
        <v>2.55493</v>
      </c>
      <c r="JP123">
        <v>1.39893</v>
      </c>
      <c r="JQ123">
        <v>2.33887</v>
      </c>
      <c r="JR123">
        <v>1.44897</v>
      </c>
      <c r="JS123">
        <v>2.46582</v>
      </c>
      <c r="JT123">
        <v>36.718</v>
      </c>
      <c r="JU123">
        <v>23.9649</v>
      </c>
      <c r="JV123">
        <v>18</v>
      </c>
      <c r="JW123">
        <v>479.013</v>
      </c>
      <c r="JX123">
        <v>467.112</v>
      </c>
      <c r="JY123">
        <v>27.8537</v>
      </c>
      <c r="JZ123">
        <v>29.5615</v>
      </c>
      <c r="KA123">
        <v>30</v>
      </c>
      <c r="KB123">
        <v>29.1501</v>
      </c>
      <c r="KC123">
        <v>29.1979</v>
      </c>
      <c r="KD123">
        <v>15.1482</v>
      </c>
      <c r="KE123">
        <v>26.6344</v>
      </c>
      <c r="KF123">
        <v>83.89709999999999</v>
      </c>
      <c r="KG123">
        <v>27.9089</v>
      </c>
      <c r="KH123">
        <v>246.215</v>
      </c>
      <c r="KI123">
        <v>18.9456</v>
      </c>
      <c r="KJ123">
        <v>100.786</v>
      </c>
      <c r="KK123">
        <v>100.217</v>
      </c>
    </row>
    <row r="124" spans="1:297">
      <c r="A124">
        <v>108</v>
      </c>
      <c r="B124">
        <v>1758990599.1</v>
      </c>
      <c r="C124">
        <v>3215.5</v>
      </c>
      <c r="D124" t="s">
        <v>660</v>
      </c>
      <c r="E124" t="s">
        <v>661</v>
      </c>
      <c r="F124">
        <v>5</v>
      </c>
      <c r="G124" t="s">
        <v>639</v>
      </c>
      <c r="H124" t="s">
        <v>436</v>
      </c>
      <c r="I124">
        <v>1758990591.314285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271.672849181119</v>
      </c>
      <c r="AK124">
        <v>278.8220848484847</v>
      </c>
      <c r="AL124">
        <v>-3.261789372424451</v>
      </c>
      <c r="AM124">
        <v>65.24186498620101</v>
      </c>
      <c r="AN124">
        <f>(AP124 - AO124 + DY124*1E3/(8.314*(EA124+273.15)) * AR124/DX124 * AQ124) * DX124/(100*DL124) * 1000/(1000 - AP124)</f>
        <v>0</v>
      </c>
      <c r="AO124">
        <v>18.91096496381115</v>
      </c>
      <c r="AP124">
        <v>23.15384787878789</v>
      </c>
      <c r="AQ124">
        <v>9.163908374081754E-06</v>
      </c>
      <c r="AR124">
        <v>120.3802365383431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3.93</v>
      </c>
      <c r="DM124">
        <v>0.5</v>
      </c>
      <c r="DN124" t="s">
        <v>438</v>
      </c>
      <c r="DO124">
        <v>2</v>
      </c>
      <c r="DP124" t="b">
        <v>1</v>
      </c>
      <c r="DQ124">
        <v>1758990591.314285</v>
      </c>
      <c r="DR124">
        <v>295.6140357142857</v>
      </c>
      <c r="DS124">
        <v>282.0691785714286</v>
      </c>
      <c r="DT124">
        <v>23.15869642857143</v>
      </c>
      <c r="DU124">
        <v>18.90870357142857</v>
      </c>
      <c r="DV124">
        <v>295.1998928571429</v>
      </c>
      <c r="DW124">
        <v>22.93446785714286</v>
      </c>
      <c r="DX124">
        <v>499.9625</v>
      </c>
      <c r="DY124">
        <v>90.57407142857143</v>
      </c>
      <c r="DZ124">
        <v>0.05389764642857143</v>
      </c>
      <c r="EA124">
        <v>29.7595</v>
      </c>
      <c r="EB124">
        <v>29.95777857142857</v>
      </c>
      <c r="EC124">
        <v>999.9000000000002</v>
      </c>
      <c r="ED124">
        <v>0</v>
      </c>
      <c r="EE124">
        <v>0</v>
      </c>
      <c r="EF124">
        <v>10011.53714285714</v>
      </c>
      <c r="EG124">
        <v>0</v>
      </c>
      <c r="EH124">
        <v>11.1431</v>
      </c>
      <c r="EI124">
        <v>13.54483928571428</v>
      </c>
      <c r="EJ124">
        <v>302.6224642857143</v>
      </c>
      <c r="EK124">
        <v>287.5055714285714</v>
      </c>
      <c r="EL124">
        <v>4.249996785714286</v>
      </c>
      <c r="EM124">
        <v>282.0691785714286</v>
      </c>
      <c r="EN124">
        <v>18.90870357142857</v>
      </c>
      <c r="EO124">
        <v>2.097577857142857</v>
      </c>
      <c r="EP124">
        <v>1.7126375</v>
      </c>
      <c r="EQ124">
        <v>18.20079642857143</v>
      </c>
      <c r="ER124">
        <v>15.01145</v>
      </c>
      <c r="ES124">
        <v>2000.045</v>
      </c>
      <c r="ET124">
        <v>0.9799984285714284</v>
      </c>
      <c r="EU124">
        <v>0.02000184642857142</v>
      </c>
      <c r="EV124">
        <v>0</v>
      </c>
      <c r="EW124">
        <v>706.0459642857141</v>
      </c>
      <c r="EX124">
        <v>5.000560000000001</v>
      </c>
      <c r="EY124">
        <v>14324.7</v>
      </c>
      <c r="EZ124">
        <v>17295.27142857143</v>
      </c>
      <c r="FA124">
        <v>41.84799999999999</v>
      </c>
      <c r="FB124">
        <v>42.50214285714286</v>
      </c>
      <c r="FC124">
        <v>41.95057142857142</v>
      </c>
      <c r="FD124">
        <v>41.58892857142855</v>
      </c>
      <c r="FE124">
        <v>42.95724999999999</v>
      </c>
      <c r="FF124">
        <v>1955.143571428572</v>
      </c>
      <c r="FG124">
        <v>39.9</v>
      </c>
      <c r="FH124">
        <v>0</v>
      </c>
      <c r="FI124">
        <v>1758990607.8</v>
      </c>
      <c r="FJ124">
        <v>0</v>
      </c>
      <c r="FK124">
        <v>706.06448</v>
      </c>
      <c r="FL124">
        <v>4.744153867489443</v>
      </c>
      <c r="FM124">
        <v>98.49230793041195</v>
      </c>
      <c r="FN124">
        <v>14325.1</v>
      </c>
      <c r="FO124">
        <v>15</v>
      </c>
      <c r="FP124">
        <v>0</v>
      </c>
      <c r="FQ124" t="s">
        <v>439</v>
      </c>
      <c r="FR124">
        <v>1747148579.5</v>
      </c>
      <c r="FS124">
        <v>1747148584.5</v>
      </c>
      <c r="FT124">
        <v>0</v>
      </c>
      <c r="FU124">
        <v>0.162</v>
      </c>
      <c r="FV124">
        <v>-0.001</v>
      </c>
      <c r="FW124">
        <v>0.139</v>
      </c>
      <c r="FX124">
        <v>0.058</v>
      </c>
      <c r="FY124">
        <v>420</v>
      </c>
      <c r="FZ124">
        <v>16</v>
      </c>
      <c r="GA124">
        <v>0.19</v>
      </c>
      <c r="GB124">
        <v>0.02</v>
      </c>
      <c r="GC124">
        <v>13.04421463414634</v>
      </c>
      <c r="GD124">
        <v>7.933310801393761</v>
      </c>
      <c r="GE124">
        <v>0.7861456156807938</v>
      </c>
      <c r="GF124">
        <v>0</v>
      </c>
      <c r="GG124">
        <v>705.7764411764706</v>
      </c>
      <c r="GH124">
        <v>4.119831940699337</v>
      </c>
      <c r="GI124">
        <v>0.4504319620343731</v>
      </c>
      <c r="GJ124">
        <v>0</v>
      </c>
      <c r="GK124">
        <v>4.256868292682927</v>
      </c>
      <c r="GL124">
        <v>-0.1082803484320481</v>
      </c>
      <c r="GM124">
        <v>0.01095116073643847</v>
      </c>
      <c r="GN124">
        <v>0</v>
      </c>
      <c r="GO124">
        <v>0</v>
      </c>
      <c r="GP124">
        <v>3</v>
      </c>
      <c r="GQ124" t="s">
        <v>472</v>
      </c>
      <c r="GR124">
        <v>3.128</v>
      </c>
      <c r="GS124">
        <v>2.73167</v>
      </c>
      <c r="GT124">
        <v>0.0604853</v>
      </c>
      <c r="GU124">
        <v>0.058087</v>
      </c>
      <c r="GV124">
        <v>0.10434</v>
      </c>
      <c r="GW124">
        <v>0.0910786</v>
      </c>
      <c r="GX124">
        <v>28130.9</v>
      </c>
      <c r="GY124">
        <v>27377.7</v>
      </c>
      <c r="GZ124">
        <v>30485.1</v>
      </c>
      <c r="HA124">
        <v>29323</v>
      </c>
      <c r="HB124">
        <v>37683</v>
      </c>
      <c r="HC124">
        <v>35064.7</v>
      </c>
      <c r="HD124">
        <v>46638.5</v>
      </c>
      <c r="HE124">
        <v>43568.4</v>
      </c>
      <c r="HF124">
        <v>1.82095</v>
      </c>
      <c r="HG124">
        <v>1.84942</v>
      </c>
      <c r="HH124">
        <v>0.08853519999999999</v>
      </c>
      <c r="HI124">
        <v>0</v>
      </c>
      <c r="HJ124">
        <v>28.4632</v>
      </c>
      <c r="HK124">
        <v>999.9</v>
      </c>
      <c r="HL124">
        <v>49.6</v>
      </c>
      <c r="HM124">
        <v>30.2</v>
      </c>
      <c r="HN124">
        <v>23.6006</v>
      </c>
      <c r="HO124">
        <v>63.2246</v>
      </c>
      <c r="HP124">
        <v>16.9551</v>
      </c>
      <c r="HQ124">
        <v>1</v>
      </c>
      <c r="HR124">
        <v>0.187353</v>
      </c>
      <c r="HS124">
        <v>-0.115795</v>
      </c>
      <c r="HT124">
        <v>20.2011</v>
      </c>
      <c r="HU124">
        <v>5.22732</v>
      </c>
      <c r="HV124">
        <v>11.974</v>
      </c>
      <c r="HW124">
        <v>4.96945</v>
      </c>
      <c r="HX124">
        <v>3.28948</v>
      </c>
      <c r="HY124">
        <v>9999</v>
      </c>
      <c r="HZ124">
        <v>9999</v>
      </c>
      <c r="IA124">
        <v>9999</v>
      </c>
      <c r="IB124">
        <v>23.1</v>
      </c>
      <c r="IC124">
        <v>4.97298</v>
      </c>
      <c r="ID124">
        <v>1.87715</v>
      </c>
      <c r="IE124">
        <v>1.87529</v>
      </c>
      <c r="IF124">
        <v>1.87808</v>
      </c>
      <c r="IG124">
        <v>1.8748</v>
      </c>
      <c r="IH124">
        <v>1.87836</v>
      </c>
      <c r="II124">
        <v>1.87547</v>
      </c>
      <c r="IJ124">
        <v>1.87668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0.381</v>
      </c>
      <c r="IY124">
        <v>0.2241</v>
      </c>
      <c r="IZ124">
        <v>0.000996156149449386</v>
      </c>
      <c r="JA124">
        <v>0.001508328056841608</v>
      </c>
      <c r="JB124">
        <v>-4.279944224615399E-07</v>
      </c>
      <c r="JC124">
        <v>2.026670128534865E-10</v>
      </c>
      <c r="JD124">
        <v>-0.04486732872085866</v>
      </c>
      <c r="JE124">
        <v>-0.001179386599836408</v>
      </c>
      <c r="JF124">
        <v>0.0006983580007418804</v>
      </c>
      <c r="JG124">
        <v>-5.900263066608664E-06</v>
      </c>
      <c r="JH124">
        <v>1</v>
      </c>
      <c r="JI124">
        <v>2117</v>
      </c>
      <c r="JJ124">
        <v>1</v>
      </c>
      <c r="JK124">
        <v>26</v>
      </c>
      <c r="JL124">
        <v>197367</v>
      </c>
      <c r="JM124">
        <v>197366.9</v>
      </c>
      <c r="JN124">
        <v>0.718994</v>
      </c>
      <c r="JO124">
        <v>2.5354</v>
      </c>
      <c r="JP124">
        <v>1.39893</v>
      </c>
      <c r="JQ124">
        <v>2.33887</v>
      </c>
      <c r="JR124">
        <v>1.44897</v>
      </c>
      <c r="JS124">
        <v>2.58911</v>
      </c>
      <c r="JT124">
        <v>36.718</v>
      </c>
      <c r="JU124">
        <v>23.9824</v>
      </c>
      <c r="JV124">
        <v>18</v>
      </c>
      <c r="JW124">
        <v>479.151</v>
      </c>
      <c r="JX124">
        <v>467.049</v>
      </c>
      <c r="JY124">
        <v>27.9134</v>
      </c>
      <c r="JZ124">
        <v>29.566</v>
      </c>
      <c r="KA124">
        <v>30.0001</v>
      </c>
      <c r="KB124">
        <v>29.1545</v>
      </c>
      <c r="KC124">
        <v>29.2023</v>
      </c>
      <c r="KD124">
        <v>14.4267</v>
      </c>
      <c r="KE124">
        <v>26.6344</v>
      </c>
      <c r="KF124">
        <v>83.89709999999999</v>
      </c>
      <c r="KG124">
        <v>27.9592</v>
      </c>
      <c r="KH124">
        <v>232.846</v>
      </c>
      <c r="KI124">
        <v>18.9506</v>
      </c>
      <c r="KJ124">
        <v>100.786</v>
      </c>
      <c r="KK124">
        <v>100.218</v>
      </c>
    </row>
    <row r="125" spans="1:297">
      <c r="A125">
        <v>109</v>
      </c>
      <c r="B125">
        <v>1758990604.1</v>
      </c>
      <c r="C125">
        <v>3220.5</v>
      </c>
      <c r="D125" t="s">
        <v>662</v>
      </c>
      <c r="E125" t="s">
        <v>663</v>
      </c>
      <c r="F125">
        <v>5</v>
      </c>
      <c r="G125" t="s">
        <v>639</v>
      </c>
      <c r="H125" t="s">
        <v>436</v>
      </c>
      <c r="I125">
        <v>1758990596.6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254.8776941683428</v>
      </c>
      <c r="AK125">
        <v>262.5116484848485</v>
      </c>
      <c r="AL125">
        <v>-3.266774135428652</v>
      </c>
      <c r="AM125">
        <v>65.24186498620101</v>
      </c>
      <c r="AN125">
        <f>(AP125 - AO125 + DY125*1E3/(8.314*(EA125+273.15)) * AR125/DX125 * AQ125) * DX125/(100*DL125) * 1000/(1000 - AP125)</f>
        <v>0</v>
      </c>
      <c r="AO125">
        <v>18.91259898897175</v>
      </c>
      <c r="AP125">
        <v>23.14842545454546</v>
      </c>
      <c r="AQ125">
        <v>-1.484748314001684E-05</v>
      </c>
      <c r="AR125">
        <v>120.3802365383431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3.93</v>
      </c>
      <c r="DM125">
        <v>0.5</v>
      </c>
      <c r="DN125" t="s">
        <v>438</v>
      </c>
      <c r="DO125">
        <v>2</v>
      </c>
      <c r="DP125" t="b">
        <v>1</v>
      </c>
      <c r="DQ125">
        <v>1758990596.6</v>
      </c>
      <c r="DR125">
        <v>278.7425185185185</v>
      </c>
      <c r="DS125">
        <v>264.5842592592592</v>
      </c>
      <c r="DT125">
        <v>23.15324814814815</v>
      </c>
      <c r="DU125">
        <v>18.91010740740741</v>
      </c>
      <c r="DV125">
        <v>278.3504444444445</v>
      </c>
      <c r="DW125">
        <v>22.92913333333334</v>
      </c>
      <c r="DX125">
        <v>499.9927407407407</v>
      </c>
      <c r="DY125">
        <v>90.57321111111112</v>
      </c>
      <c r="DZ125">
        <v>0.05391427407407407</v>
      </c>
      <c r="EA125">
        <v>29.76191111111111</v>
      </c>
      <c r="EB125">
        <v>29.9307</v>
      </c>
      <c r="EC125">
        <v>999.9000000000001</v>
      </c>
      <c r="ED125">
        <v>0</v>
      </c>
      <c r="EE125">
        <v>0</v>
      </c>
      <c r="EF125">
        <v>10003.96</v>
      </c>
      <c r="EG125">
        <v>0</v>
      </c>
      <c r="EH125">
        <v>11.1431</v>
      </c>
      <c r="EI125">
        <v>14.15824074074074</v>
      </c>
      <c r="EJ125">
        <v>285.3494074074074</v>
      </c>
      <c r="EK125">
        <v>269.684037037037</v>
      </c>
      <c r="EL125">
        <v>4.243143333333333</v>
      </c>
      <c r="EM125">
        <v>264.5842592592592</v>
      </c>
      <c r="EN125">
        <v>18.91010740740741</v>
      </c>
      <c r="EO125">
        <v>2.097064814814815</v>
      </c>
      <c r="EP125">
        <v>1.712748518518519</v>
      </c>
      <c r="EQ125">
        <v>18.1969037037037</v>
      </c>
      <c r="ER125">
        <v>15.01245925925926</v>
      </c>
      <c r="ES125">
        <v>2000.020740740741</v>
      </c>
      <c r="ET125">
        <v>0.9799981851851851</v>
      </c>
      <c r="EU125">
        <v>0.02000209629629629</v>
      </c>
      <c r="EV125">
        <v>0</v>
      </c>
      <c r="EW125">
        <v>706.4623703703704</v>
      </c>
      <c r="EX125">
        <v>5.000560000000001</v>
      </c>
      <c r="EY125">
        <v>14332.82962962963</v>
      </c>
      <c r="EZ125">
        <v>17295.06666666667</v>
      </c>
      <c r="FA125">
        <v>41.86318518518517</v>
      </c>
      <c r="FB125">
        <v>42.50451851851852</v>
      </c>
      <c r="FC125">
        <v>41.95337037037037</v>
      </c>
      <c r="FD125">
        <v>41.58525925925925</v>
      </c>
      <c r="FE125">
        <v>42.96962962962962</v>
      </c>
      <c r="FF125">
        <v>1955.119259259259</v>
      </c>
      <c r="FG125">
        <v>39.9</v>
      </c>
      <c r="FH125">
        <v>0</v>
      </c>
      <c r="FI125">
        <v>1758990613.2</v>
      </c>
      <c r="FJ125">
        <v>0</v>
      </c>
      <c r="FK125">
        <v>706.4377692307693</v>
      </c>
      <c r="FL125">
        <v>4.758017092749721</v>
      </c>
      <c r="FM125">
        <v>85.32649577303442</v>
      </c>
      <c r="FN125">
        <v>14332.86153846154</v>
      </c>
      <c r="FO125">
        <v>15</v>
      </c>
      <c r="FP125">
        <v>0</v>
      </c>
      <c r="FQ125" t="s">
        <v>439</v>
      </c>
      <c r="FR125">
        <v>1747148579.5</v>
      </c>
      <c r="FS125">
        <v>1747148584.5</v>
      </c>
      <c r="FT125">
        <v>0</v>
      </c>
      <c r="FU125">
        <v>0.162</v>
      </c>
      <c r="FV125">
        <v>-0.001</v>
      </c>
      <c r="FW125">
        <v>0.139</v>
      </c>
      <c r="FX125">
        <v>0.058</v>
      </c>
      <c r="FY125">
        <v>420</v>
      </c>
      <c r="FZ125">
        <v>16</v>
      </c>
      <c r="GA125">
        <v>0.19</v>
      </c>
      <c r="GB125">
        <v>0.02</v>
      </c>
      <c r="GC125">
        <v>13.78371</v>
      </c>
      <c r="GD125">
        <v>7.019396622889273</v>
      </c>
      <c r="GE125">
        <v>0.6759727368023064</v>
      </c>
      <c r="GF125">
        <v>0</v>
      </c>
      <c r="GG125">
        <v>706.1539999999999</v>
      </c>
      <c r="GH125">
        <v>5.031016047493744</v>
      </c>
      <c r="GI125">
        <v>0.5343865091639731</v>
      </c>
      <c r="GJ125">
        <v>0</v>
      </c>
      <c r="GK125">
        <v>4.2475625</v>
      </c>
      <c r="GL125">
        <v>-0.07916915572232455</v>
      </c>
      <c r="GM125">
        <v>0.007762850555691508</v>
      </c>
      <c r="GN125">
        <v>1</v>
      </c>
      <c r="GO125">
        <v>1</v>
      </c>
      <c r="GP125">
        <v>3</v>
      </c>
      <c r="GQ125" t="s">
        <v>451</v>
      </c>
      <c r="GR125">
        <v>3.12783</v>
      </c>
      <c r="GS125">
        <v>2.73167</v>
      </c>
      <c r="GT125">
        <v>0.0574942</v>
      </c>
      <c r="GU125">
        <v>0.054894</v>
      </c>
      <c r="GV125">
        <v>0.104327</v>
      </c>
      <c r="GW125">
        <v>0.0910851</v>
      </c>
      <c r="GX125">
        <v>28219.5</v>
      </c>
      <c r="GY125">
        <v>27470.5</v>
      </c>
      <c r="GZ125">
        <v>30484.1</v>
      </c>
      <c r="HA125">
        <v>29323</v>
      </c>
      <c r="HB125">
        <v>37682</v>
      </c>
      <c r="HC125">
        <v>35064.3</v>
      </c>
      <c r="HD125">
        <v>46636.9</v>
      </c>
      <c r="HE125">
        <v>43568.5</v>
      </c>
      <c r="HF125">
        <v>1.82057</v>
      </c>
      <c r="HG125">
        <v>1.8494</v>
      </c>
      <c r="HH125">
        <v>0.0907481</v>
      </c>
      <c r="HI125">
        <v>0</v>
      </c>
      <c r="HJ125">
        <v>28.4588</v>
      </c>
      <c r="HK125">
        <v>999.9</v>
      </c>
      <c r="HL125">
        <v>49.6</v>
      </c>
      <c r="HM125">
        <v>30.2</v>
      </c>
      <c r="HN125">
        <v>23.599</v>
      </c>
      <c r="HO125">
        <v>63.3246</v>
      </c>
      <c r="HP125">
        <v>17.1194</v>
      </c>
      <c r="HQ125">
        <v>1</v>
      </c>
      <c r="HR125">
        <v>0.187586</v>
      </c>
      <c r="HS125">
        <v>-0.188456</v>
      </c>
      <c r="HT125">
        <v>20.201</v>
      </c>
      <c r="HU125">
        <v>5.22702</v>
      </c>
      <c r="HV125">
        <v>11.974</v>
      </c>
      <c r="HW125">
        <v>4.9696</v>
      </c>
      <c r="HX125">
        <v>3.28968</v>
      </c>
      <c r="HY125">
        <v>9999</v>
      </c>
      <c r="HZ125">
        <v>9999</v>
      </c>
      <c r="IA125">
        <v>9999</v>
      </c>
      <c r="IB125">
        <v>23.1</v>
      </c>
      <c r="IC125">
        <v>4.97296</v>
      </c>
      <c r="ID125">
        <v>1.87719</v>
      </c>
      <c r="IE125">
        <v>1.87529</v>
      </c>
      <c r="IF125">
        <v>1.87809</v>
      </c>
      <c r="IG125">
        <v>1.87481</v>
      </c>
      <c r="IH125">
        <v>1.87838</v>
      </c>
      <c r="II125">
        <v>1.8755</v>
      </c>
      <c r="IJ125">
        <v>1.87668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0.36</v>
      </c>
      <c r="IY125">
        <v>0.2241</v>
      </c>
      <c r="IZ125">
        <v>0.000996156149449386</v>
      </c>
      <c r="JA125">
        <v>0.001508328056841608</v>
      </c>
      <c r="JB125">
        <v>-4.279944224615399E-07</v>
      </c>
      <c r="JC125">
        <v>2.026670128534865E-10</v>
      </c>
      <c r="JD125">
        <v>-0.04486732872085866</v>
      </c>
      <c r="JE125">
        <v>-0.001179386599836408</v>
      </c>
      <c r="JF125">
        <v>0.0006983580007418804</v>
      </c>
      <c r="JG125">
        <v>-5.900263066608664E-06</v>
      </c>
      <c r="JH125">
        <v>1</v>
      </c>
      <c r="JI125">
        <v>2117</v>
      </c>
      <c r="JJ125">
        <v>1</v>
      </c>
      <c r="JK125">
        <v>26</v>
      </c>
      <c r="JL125">
        <v>197367.1</v>
      </c>
      <c r="JM125">
        <v>197367</v>
      </c>
      <c r="JN125">
        <v>0.684814</v>
      </c>
      <c r="JO125">
        <v>2.54761</v>
      </c>
      <c r="JP125">
        <v>1.39893</v>
      </c>
      <c r="JQ125">
        <v>2.33887</v>
      </c>
      <c r="JR125">
        <v>1.44897</v>
      </c>
      <c r="JS125">
        <v>2.52686</v>
      </c>
      <c r="JT125">
        <v>36.7417</v>
      </c>
      <c r="JU125">
        <v>23.9824</v>
      </c>
      <c r="JV125">
        <v>18</v>
      </c>
      <c r="JW125">
        <v>478.97</v>
      </c>
      <c r="JX125">
        <v>467.064</v>
      </c>
      <c r="JY125">
        <v>27.9632</v>
      </c>
      <c r="JZ125">
        <v>29.5703</v>
      </c>
      <c r="KA125">
        <v>30.0003</v>
      </c>
      <c r="KB125">
        <v>29.1583</v>
      </c>
      <c r="KC125">
        <v>29.2064</v>
      </c>
      <c r="KD125">
        <v>13.6395</v>
      </c>
      <c r="KE125">
        <v>26.6344</v>
      </c>
      <c r="KF125">
        <v>83.89709999999999</v>
      </c>
      <c r="KG125">
        <v>28.0222</v>
      </c>
      <c r="KH125">
        <v>212.811</v>
      </c>
      <c r="KI125">
        <v>18.9575</v>
      </c>
      <c r="KJ125">
        <v>100.783</v>
      </c>
      <c r="KK125">
        <v>100.218</v>
      </c>
    </row>
    <row r="126" spans="1:297">
      <c r="A126">
        <v>110</v>
      </c>
      <c r="B126">
        <v>1758990609.1</v>
      </c>
      <c r="C126">
        <v>3225.5</v>
      </c>
      <c r="D126" t="s">
        <v>664</v>
      </c>
      <c r="E126" t="s">
        <v>665</v>
      </c>
      <c r="F126">
        <v>5</v>
      </c>
      <c r="G126" t="s">
        <v>639</v>
      </c>
      <c r="H126" t="s">
        <v>436</v>
      </c>
      <c r="I126">
        <v>1758990601.314285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237.8227911404328</v>
      </c>
      <c r="AK126">
        <v>246.267812121212</v>
      </c>
      <c r="AL126">
        <v>-3.253614536964438</v>
      </c>
      <c r="AM126">
        <v>65.24186498620101</v>
      </c>
      <c r="AN126">
        <f>(AP126 - AO126 + DY126*1E3/(8.314*(EA126+273.15)) * AR126/DX126 * AQ126) * DX126/(100*DL126) * 1000/(1000 - AP126)</f>
        <v>0</v>
      </c>
      <c r="AO126">
        <v>18.91387017969531</v>
      </c>
      <c r="AP126">
        <v>23.15409515151515</v>
      </c>
      <c r="AQ126">
        <v>4.075334777943979E-05</v>
      </c>
      <c r="AR126">
        <v>120.3802365383431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3.93</v>
      </c>
      <c r="DM126">
        <v>0.5</v>
      </c>
      <c r="DN126" t="s">
        <v>438</v>
      </c>
      <c r="DO126">
        <v>2</v>
      </c>
      <c r="DP126" t="b">
        <v>1</v>
      </c>
      <c r="DQ126">
        <v>1758990601.314285</v>
      </c>
      <c r="DR126">
        <v>263.7323928571428</v>
      </c>
      <c r="DS126">
        <v>248.942</v>
      </c>
      <c r="DT126">
        <v>23.1517</v>
      </c>
      <c r="DU126">
        <v>18.91195714285714</v>
      </c>
      <c r="DV126">
        <v>263.3601071428571</v>
      </c>
      <c r="DW126">
        <v>22.92762142857143</v>
      </c>
      <c r="DX126">
        <v>499.9946785714286</v>
      </c>
      <c r="DY126">
        <v>90.57322857142857</v>
      </c>
      <c r="DZ126">
        <v>0.05407683571428571</v>
      </c>
      <c r="EA126">
        <v>29.76217142857143</v>
      </c>
      <c r="EB126">
        <v>29.93616071428571</v>
      </c>
      <c r="EC126">
        <v>999.9000000000002</v>
      </c>
      <c r="ED126">
        <v>0</v>
      </c>
      <c r="EE126">
        <v>0</v>
      </c>
      <c r="EF126">
        <v>10002.10142857143</v>
      </c>
      <c r="EG126">
        <v>0</v>
      </c>
      <c r="EH126">
        <v>11.14892142857143</v>
      </c>
      <c r="EI126">
        <v>14.79033214285714</v>
      </c>
      <c r="EJ126">
        <v>269.983</v>
      </c>
      <c r="EK126">
        <v>253.7407857142857</v>
      </c>
      <c r="EL126">
        <v>4.239745714285714</v>
      </c>
      <c r="EM126">
        <v>248.942</v>
      </c>
      <c r="EN126">
        <v>18.91195714285714</v>
      </c>
      <c r="EO126">
        <v>2.096925</v>
      </c>
      <c r="EP126">
        <v>1.712916428571429</v>
      </c>
      <c r="EQ126">
        <v>18.19583928571429</v>
      </c>
      <c r="ER126">
        <v>15.01397857142857</v>
      </c>
      <c r="ES126">
        <v>1999.976785714285</v>
      </c>
      <c r="ET126">
        <v>0.9799976785714284</v>
      </c>
      <c r="EU126">
        <v>0.02000251071428571</v>
      </c>
      <c r="EV126">
        <v>0</v>
      </c>
      <c r="EW126">
        <v>706.8752857142855</v>
      </c>
      <c r="EX126">
        <v>5.000560000000001</v>
      </c>
      <c r="EY126">
        <v>14339.54285714285</v>
      </c>
      <c r="EZ126">
        <v>17294.68214285715</v>
      </c>
      <c r="FA126">
        <v>41.91485714285712</v>
      </c>
      <c r="FB126">
        <v>42.50878571428571</v>
      </c>
      <c r="FC126">
        <v>41.95053571428571</v>
      </c>
      <c r="FD126">
        <v>41.60010714285714</v>
      </c>
      <c r="FE126">
        <v>42.98414285714286</v>
      </c>
      <c r="FF126">
        <v>1955.074285714286</v>
      </c>
      <c r="FG126">
        <v>39.9</v>
      </c>
      <c r="FH126">
        <v>0</v>
      </c>
      <c r="FI126">
        <v>1758990618</v>
      </c>
      <c r="FJ126">
        <v>0</v>
      </c>
      <c r="FK126">
        <v>706.8653076923075</v>
      </c>
      <c r="FL126">
        <v>6.071179470620221</v>
      </c>
      <c r="FM126">
        <v>89.30940150318807</v>
      </c>
      <c r="FN126">
        <v>14339.87307692308</v>
      </c>
      <c r="FO126">
        <v>15</v>
      </c>
      <c r="FP126">
        <v>0</v>
      </c>
      <c r="FQ126" t="s">
        <v>439</v>
      </c>
      <c r="FR126">
        <v>1747148579.5</v>
      </c>
      <c r="FS126">
        <v>1747148584.5</v>
      </c>
      <c r="FT126">
        <v>0</v>
      </c>
      <c r="FU126">
        <v>0.162</v>
      </c>
      <c r="FV126">
        <v>-0.001</v>
      </c>
      <c r="FW126">
        <v>0.139</v>
      </c>
      <c r="FX126">
        <v>0.058</v>
      </c>
      <c r="FY126">
        <v>420</v>
      </c>
      <c r="FZ126">
        <v>16</v>
      </c>
      <c r="GA126">
        <v>0.19</v>
      </c>
      <c r="GB126">
        <v>0.02</v>
      </c>
      <c r="GC126">
        <v>14.4121525</v>
      </c>
      <c r="GD126">
        <v>7.790317823639778</v>
      </c>
      <c r="GE126">
        <v>0.7519572015705084</v>
      </c>
      <c r="GF126">
        <v>0</v>
      </c>
      <c r="GG126">
        <v>706.6104705882352</v>
      </c>
      <c r="GH126">
        <v>5.252864774900916</v>
      </c>
      <c r="GI126">
        <v>0.5580571990130084</v>
      </c>
      <c r="GJ126">
        <v>0</v>
      </c>
      <c r="GK126">
        <v>4.242351999999999</v>
      </c>
      <c r="GL126">
        <v>-0.0497981988743097</v>
      </c>
      <c r="GM126">
        <v>0.005185588298351531</v>
      </c>
      <c r="GN126">
        <v>1</v>
      </c>
      <c r="GO126">
        <v>1</v>
      </c>
      <c r="GP126">
        <v>3</v>
      </c>
      <c r="GQ126" t="s">
        <v>451</v>
      </c>
      <c r="GR126">
        <v>3.12813</v>
      </c>
      <c r="GS126">
        <v>2.73211</v>
      </c>
      <c r="GT126">
        <v>0.0544485</v>
      </c>
      <c r="GU126">
        <v>0.051635</v>
      </c>
      <c r="GV126">
        <v>0.104341</v>
      </c>
      <c r="GW126">
        <v>0.09108670000000001</v>
      </c>
      <c r="GX126">
        <v>28310.9</v>
      </c>
      <c r="GY126">
        <v>27565.1</v>
      </c>
      <c r="GZ126">
        <v>30484.4</v>
      </c>
      <c r="HA126">
        <v>29322.9</v>
      </c>
      <c r="HB126">
        <v>37681.5</v>
      </c>
      <c r="HC126">
        <v>35064</v>
      </c>
      <c r="HD126">
        <v>46637.3</v>
      </c>
      <c r="HE126">
        <v>43568.4</v>
      </c>
      <c r="HF126">
        <v>1.82097</v>
      </c>
      <c r="HG126">
        <v>1.84905</v>
      </c>
      <c r="HH126">
        <v>0.09411949999999999</v>
      </c>
      <c r="HI126">
        <v>0</v>
      </c>
      <c r="HJ126">
        <v>28.4545</v>
      </c>
      <c r="HK126">
        <v>999.9</v>
      </c>
      <c r="HL126">
        <v>49.6</v>
      </c>
      <c r="HM126">
        <v>30.2</v>
      </c>
      <c r="HN126">
        <v>23.598</v>
      </c>
      <c r="HO126">
        <v>63.0046</v>
      </c>
      <c r="HP126">
        <v>17.0793</v>
      </c>
      <c r="HQ126">
        <v>1</v>
      </c>
      <c r="HR126">
        <v>0.188072</v>
      </c>
      <c r="HS126">
        <v>-0.194504</v>
      </c>
      <c r="HT126">
        <v>20.201</v>
      </c>
      <c r="HU126">
        <v>5.22747</v>
      </c>
      <c r="HV126">
        <v>11.974</v>
      </c>
      <c r="HW126">
        <v>4.9697</v>
      </c>
      <c r="HX126">
        <v>3.28973</v>
      </c>
      <c r="HY126">
        <v>9999</v>
      </c>
      <c r="HZ126">
        <v>9999</v>
      </c>
      <c r="IA126">
        <v>9999</v>
      </c>
      <c r="IB126">
        <v>23.1</v>
      </c>
      <c r="IC126">
        <v>4.97294</v>
      </c>
      <c r="ID126">
        <v>1.87722</v>
      </c>
      <c r="IE126">
        <v>1.87531</v>
      </c>
      <c r="IF126">
        <v>1.87812</v>
      </c>
      <c r="IG126">
        <v>1.87484</v>
      </c>
      <c r="IH126">
        <v>1.87839</v>
      </c>
      <c r="II126">
        <v>1.87552</v>
      </c>
      <c r="IJ126">
        <v>1.87668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0.339</v>
      </c>
      <c r="IY126">
        <v>0.2241</v>
      </c>
      <c r="IZ126">
        <v>0.000996156149449386</v>
      </c>
      <c r="JA126">
        <v>0.001508328056841608</v>
      </c>
      <c r="JB126">
        <v>-4.279944224615399E-07</v>
      </c>
      <c r="JC126">
        <v>2.026670128534865E-10</v>
      </c>
      <c r="JD126">
        <v>-0.04486732872085866</v>
      </c>
      <c r="JE126">
        <v>-0.001179386599836408</v>
      </c>
      <c r="JF126">
        <v>0.0006983580007418804</v>
      </c>
      <c r="JG126">
        <v>-5.900263066608664E-06</v>
      </c>
      <c r="JH126">
        <v>1</v>
      </c>
      <c r="JI126">
        <v>2117</v>
      </c>
      <c r="JJ126">
        <v>1</v>
      </c>
      <c r="JK126">
        <v>26</v>
      </c>
      <c r="JL126">
        <v>197367.2</v>
      </c>
      <c r="JM126">
        <v>197367.1</v>
      </c>
      <c r="JN126">
        <v>0.64209</v>
      </c>
      <c r="JO126">
        <v>2.55249</v>
      </c>
      <c r="JP126">
        <v>1.39893</v>
      </c>
      <c r="JQ126">
        <v>2.33887</v>
      </c>
      <c r="JR126">
        <v>1.44897</v>
      </c>
      <c r="JS126">
        <v>2.51831</v>
      </c>
      <c r="JT126">
        <v>36.7417</v>
      </c>
      <c r="JU126">
        <v>23.9737</v>
      </c>
      <c r="JV126">
        <v>18</v>
      </c>
      <c r="JW126">
        <v>479.214</v>
      </c>
      <c r="JX126">
        <v>466.863</v>
      </c>
      <c r="JY126">
        <v>28.0289</v>
      </c>
      <c r="JZ126">
        <v>29.5743</v>
      </c>
      <c r="KA126">
        <v>30.0005</v>
      </c>
      <c r="KB126">
        <v>29.1621</v>
      </c>
      <c r="KC126">
        <v>29.2098</v>
      </c>
      <c r="KD126">
        <v>12.9062</v>
      </c>
      <c r="KE126">
        <v>26.6344</v>
      </c>
      <c r="KF126">
        <v>83.89709999999999</v>
      </c>
      <c r="KG126">
        <v>28.048</v>
      </c>
      <c r="KH126">
        <v>199.437</v>
      </c>
      <c r="KI126">
        <v>18.962</v>
      </c>
      <c r="KJ126">
        <v>100.784</v>
      </c>
      <c r="KK126">
        <v>100.218</v>
      </c>
    </row>
    <row r="127" spans="1:297">
      <c r="A127">
        <v>111</v>
      </c>
      <c r="B127">
        <v>1758990614.1</v>
      </c>
      <c r="C127">
        <v>3230.5</v>
      </c>
      <c r="D127" t="s">
        <v>666</v>
      </c>
      <c r="E127" t="s">
        <v>667</v>
      </c>
      <c r="F127">
        <v>5</v>
      </c>
      <c r="G127" t="s">
        <v>639</v>
      </c>
      <c r="H127" t="s">
        <v>436</v>
      </c>
      <c r="I127">
        <v>1758990606.6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221.1008222100943</v>
      </c>
      <c r="AK127">
        <v>229.9153090909091</v>
      </c>
      <c r="AL127">
        <v>-3.267823510265312</v>
      </c>
      <c r="AM127">
        <v>65.24186498620101</v>
      </c>
      <c r="AN127">
        <f>(AP127 - AO127 + DY127*1E3/(8.314*(EA127+273.15)) * AR127/DX127 * AQ127) * DX127/(100*DL127) * 1000/(1000 - AP127)</f>
        <v>0</v>
      </c>
      <c r="AO127">
        <v>18.91344538919505</v>
      </c>
      <c r="AP127">
        <v>23.15656060606061</v>
      </c>
      <c r="AQ127">
        <v>2.870651519750691E-05</v>
      </c>
      <c r="AR127">
        <v>120.3802365383431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3.93</v>
      </c>
      <c r="DM127">
        <v>0.5</v>
      </c>
      <c r="DN127" t="s">
        <v>438</v>
      </c>
      <c r="DO127">
        <v>2</v>
      </c>
      <c r="DP127" t="b">
        <v>1</v>
      </c>
      <c r="DQ127">
        <v>1758990606.6</v>
      </c>
      <c r="DR127">
        <v>246.9018148148148</v>
      </c>
      <c r="DS127">
        <v>231.4514074074075</v>
      </c>
      <c r="DT127">
        <v>23.15199999999999</v>
      </c>
      <c r="DU127">
        <v>18.91309259259259</v>
      </c>
      <c r="DV127">
        <v>246.5518888888889</v>
      </c>
      <c r="DW127">
        <v>22.9279111111111</v>
      </c>
      <c r="DX127">
        <v>500.0216666666666</v>
      </c>
      <c r="DY127">
        <v>90.57414814814817</v>
      </c>
      <c r="DZ127">
        <v>0.05407387037037038</v>
      </c>
      <c r="EA127">
        <v>29.7636962962963</v>
      </c>
      <c r="EB127">
        <v>29.96176666666667</v>
      </c>
      <c r="EC127">
        <v>999.9000000000001</v>
      </c>
      <c r="ED127">
        <v>0</v>
      </c>
      <c r="EE127">
        <v>0</v>
      </c>
      <c r="EF127">
        <v>10006.16666666667</v>
      </c>
      <c r="EG127">
        <v>0</v>
      </c>
      <c r="EH127">
        <v>11.15833703703704</v>
      </c>
      <c r="EI127">
        <v>15.45033703703704</v>
      </c>
      <c r="EJ127">
        <v>252.7535925925926</v>
      </c>
      <c r="EK127">
        <v>235.9133703703704</v>
      </c>
      <c r="EL127">
        <v>4.23891</v>
      </c>
      <c r="EM127">
        <v>231.4514074074075</v>
      </c>
      <c r="EN127">
        <v>18.91309259259259</v>
      </c>
      <c r="EO127">
        <v>2.096973703703704</v>
      </c>
      <c r="EP127">
        <v>1.713036666666667</v>
      </c>
      <c r="EQ127">
        <v>18.19620370370371</v>
      </c>
      <c r="ER127">
        <v>15.01507407407408</v>
      </c>
      <c r="ES127">
        <v>1999.962962962963</v>
      </c>
      <c r="ET127">
        <v>0.9799974814814815</v>
      </c>
      <c r="EU127">
        <v>0.02000266296296296</v>
      </c>
      <c r="EV127">
        <v>0</v>
      </c>
      <c r="EW127">
        <v>707.3531851851853</v>
      </c>
      <c r="EX127">
        <v>5.000560000000001</v>
      </c>
      <c r="EY127">
        <v>14348.03703703704</v>
      </c>
      <c r="EZ127">
        <v>17294.54444444444</v>
      </c>
      <c r="FA127">
        <v>41.96725925925925</v>
      </c>
      <c r="FB127">
        <v>42.50681481481482</v>
      </c>
      <c r="FC127">
        <v>41.95103703703703</v>
      </c>
      <c r="FD127">
        <v>41.62470370370369</v>
      </c>
      <c r="FE127">
        <v>42.97659259259258</v>
      </c>
      <c r="FF127">
        <v>1955.06</v>
      </c>
      <c r="FG127">
        <v>39.9</v>
      </c>
      <c r="FH127">
        <v>0</v>
      </c>
      <c r="FI127">
        <v>1758990623.4</v>
      </c>
      <c r="FJ127">
        <v>0</v>
      </c>
      <c r="FK127">
        <v>707.3903999999999</v>
      </c>
      <c r="FL127">
        <v>6.082769215617076</v>
      </c>
      <c r="FM127">
        <v>107.1153843540324</v>
      </c>
      <c r="FN127">
        <v>14349.372</v>
      </c>
      <c r="FO127">
        <v>15</v>
      </c>
      <c r="FP127">
        <v>0</v>
      </c>
      <c r="FQ127" t="s">
        <v>439</v>
      </c>
      <c r="FR127">
        <v>1747148579.5</v>
      </c>
      <c r="FS127">
        <v>1747148584.5</v>
      </c>
      <c r="FT127">
        <v>0</v>
      </c>
      <c r="FU127">
        <v>0.162</v>
      </c>
      <c r="FV127">
        <v>-0.001</v>
      </c>
      <c r="FW127">
        <v>0.139</v>
      </c>
      <c r="FX127">
        <v>0.058</v>
      </c>
      <c r="FY127">
        <v>420</v>
      </c>
      <c r="FZ127">
        <v>16</v>
      </c>
      <c r="GA127">
        <v>0.19</v>
      </c>
      <c r="GB127">
        <v>0.02</v>
      </c>
      <c r="GC127">
        <v>15.06981707317073</v>
      </c>
      <c r="GD127">
        <v>7.621603484320553</v>
      </c>
      <c r="GE127">
        <v>0.7543997830297515</v>
      </c>
      <c r="GF127">
        <v>0</v>
      </c>
      <c r="GG127">
        <v>707.0876470588236</v>
      </c>
      <c r="GH127">
        <v>5.797402595885382</v>
      </c>
      <c r="GI127">
        <v>0.6101911408515439</v>
      </c>
      <c r="GJ127">
        <v>0</v>
      </c>
      <c r="GK127">
        <v>4.240186829268293</v>
      </c>
      <c r="GL127">
        <v>-0.009453449477347086</v>
      </c>
      <c r="GM127">
        <v>0.00290211229970843</v>
      </c>
      <c r="GN127">
        <v>1</v>
      </c>
      <c r="GO127">
        <v>1</v>
      </c>
      <c r="GP127">
        <v>3</v>
      </c>
      <c r="GQ127" t="s">
        <v>451</v>
      </c>
      <c r="GR127">
        <v>3.12795</v>
      </c>
      <c r="GS127">
        <v>2.73188</v>
      </c>
      <c r="GT127">
        <v>0.0513198</v>
      </c>
      <c r="GU127">
        <v>0.048288</v>
      </c>
      <c r="GV127">
        <v>0.104349</v>
      </c>
      <c r="GW127">
        <v>0.091086</v>
      </c>
      <c r="GX127">
        <v>28404.3</v>
      </c>
      <c r="GY127">
        <v>27661.9</v>
      </c>
      <c r="GZ127">
        <v>30484.1</v>
      </c>
      <c r="HA127">
        <v>29322.6</v>
      </c>
      <c r="HB127">
        <v>37680.7</v>
      </c>
      <c r="HC127">
        <v>35063.3</v>
      </c>
      <c r="HD127">
        <v>46636.9</v>
      </c>
      <c r="HE127">
        <v>43567.8</v>
      </c>
      <c r="HF127">
        <v>1.82073</v>
      </c>
      <c r="HG127">
        <v>1.8491</v>
      </c>
      <c r="HH127">
        <v>0.09555370000000001</v>
      </c>
      <c r="HI127">
        <v>0</v>
      </c>
      <c r="HJ127">
        <v>28.4516</v>
      </c>
      <c r="HK127">
        <v>999.9</v>
      </c>
      <c r="HL127">
        <v>49.6</v>
      </c>
      <c r="HM127">
        <v>30.2</v>
      </c>
      <c r="HN127">
        <v>23.6001</v>
      </c>
      <c r="HO127">
        <v>63.0746</v>
      </c>
      <c r="HP127">
        <v>17.0954</v>
      </c>
      <c r="HQ127">
        <v>1</v>
      </c>
      <c r="HR127">
        <v>0.18841</v>
      </c>
      <c r="HS127">
        <v>-0.121441</v>
      </c>
      <c r="HT127">
        <v>20.2011</v>
      </c>
      <c r="HU127">
        <v>5.22702</v>
      </c>
      <c r="HV127">
        <v>11.974</v>
      </c>
      <c r="HW127">
        <v>4.9695</v>
      </c>
      <c r="HX127">
        <v>3.28965</v>
      </c>
      <c r="HY127">
        <v>9999</v>
      </c>
      <c r="HZ127">
        <v>9999</v>
      </c>
      <c r="IA127">
        <v>9999</v>
      </c>
      <c r="IB127">
        <v>23.1</v>
      </c>
      <c r="IC127">
        <v>4.97294</v>
      </c>
      <c r="ID127">
        <v>1.87721</v>
      </c>
      <c r="IE127">
        <v>1.87531</v>
      </c>
      <c r="IF127">
        <v>1.87811</v>
      </c>
      <c r="IG127">
        <v>1.87484</v>
      </c>
      <c r="IH127">
        <v>1.87839</v>
      </c>
      <c r="II127">
        <v>1.87552</v>
      </c>
      <c r="IJ127">
        <v>1.87669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0.318</v>
      </c>
      <c r="IY127">
        <v>0.2242</v>
      </c>
      <c r="IZ127">
        <v>0.000996156149449386</v>
      </c>
      <c r="JA127">
        <v>0.001508328056841608</v>
      </c>
      <c r="JB127">
        <v>-4.279944224615399E-07</v>
      </c>
      <c r="JC127">
        <v>2.026670128534865E-10</v>
      </c>
      <c r="JD127">
        <v>-0.04486732872085866</v>
      </c>
      <c r="JE127">
        <v>-0.001179386599836408</v>
      </c>
      <c r="JF127">
        <v>0.0006983580007418804</v>
      </c>
      <c r="JG127">
        <v>-5.900263066608664E-06</v>
      </c>
      <c r="JH127">
        <v>1</v>
      </c>
      <c r="JI127">
        <v>2117</v>
      </c>
      <c r="JJ127">
        <v>1</v>
      </c>
      <c r="JK127">
        <v>26</v>
      </c>
      <c r="JL127">
        <v>197367.2</v>
      </c>
      <c r="JM127">
        <v>197367.2</v>
      </c>
      <c r="JN127">
        <v>0.60791</v>
      </c>
      <c r="JO127">
        <v>2.55859</v>
      </c>
      <c r="JP127">
        <v>1.39893</v>
      </c>
      <c r="JQ127">
        <v>2.33887</v>
      </c>
      <c r="JR127">
        <v>1.44897</v>
      </c>
      <c r="JS127">
        <v>2.61108</v>
      </c>
      <c r="JT127">
        <v>36.7654</v>
      </c>
      <c r="JU127">
        <v>23.9824</v>
      </c>
      <c r="JV127">
        <v>18</v>
      </c>
      <c r="JW127">
        <v>479.101</v>
      </c>
      <c r="JX127">
        <v>466.925</v>
      </c>
      <c r="JY127">
        <v>28.0609</v>
      </c>
      <c r="JZ127">
        <v>29.5779</v>
      </c>
      <c r="KA127">
        <v>30.0004</v>
      </c>
      <c r="KB127">
        <v>29.1658</v>
      </c>
      <c r="KC127">
        <v>29.2135</v>
      </c>
      <c r="KD127">
        <v>12.2151</v>
      </c>
      <c r="KE127">
        <v>26.6344</v>
      </c>
      <c r="KF127">
        <v>83.89709999999999</v>
      </c>
      <c r="KG127">
        <v>28.0502</v>
      </c>
      <c r="KH127">
        <v>179.403</v>
      </c>
      <c r="KI127">
        <v>18.9665</v>
      </c>
      <c r="KJ127">
        <v>100.783</v>
      </c>
      <c r="KK127">
        <v>100.217</v>
      </c>
    </row>
    <row r="128" spans="1:297">
      <c r="A128">
        <v>112</v>
      </c>
      <c r="B128">
        <v>1758990619.1</v>
      </c>
      <c r="C128">
        <v>3235.5</v>
      </c>
      <c r="D128" t="s">
        <v>668</v>
      </c>
      <c r="E128" t="s">
        <v>669</v>
      </c>
      <c r="F128">
        <v>5</v>
      </c>
      <c r="G128" t="s">
        <v>639</v>
      </c>
      <c r="H128" t="s">
        <v>436</v>
      </c>
      <c r="I128">
        <v>1758990611.314285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204.3824745562089</v>
      </c>
      <c r="AK128">
        <v>213.6912303030302</v>
      </c>
      <c r="AL128">
        <v>-3.242027701780396</v>
      </c>
      <c r="AM128">
        <v>65.24186498620101</v>
      </c>
      <c r="AN128">
        <f>(AP128 - AO128 + DY128*1E3/(8.314*(EA128+273.15)) * AR128/DX128 * AQ128) * DX128/(100*DL128) * 1000/(1000 - AP128)</f>
        <v>0</v>
      </c>
      <c r="AO128">
        <v>18.91463345748558</v>
      </c>
      <c r="AP128">
        <v>23.15816242424242</v>
      </c>
      <c r="AQ128">
        <v>2.516644379417628E-05</v>
      </c>
      <c r="AR128">
        <v>120.3802365383431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3.93</v>
      </c>
      <c r="DM128">
        <v>0.5</v>
      </c>
      <c r="DN128" t="s">
        <v>438</v>
      </c>
      <c r="DO128">
        <v>2</v>
      </c>
      <c r="DP128" t="b">
        <v>1</v>
      </c>
      <c r="DQ128">
        <v>1758990611.314285</v>
      </c>
      <c r="DR128">
        <v>231.8939285714286</v>
      </c>
      <c r="DS128">
        <v>215.9368571428572</v>
      </c>
      <c r="DT128">
        <v>23.15416785714285</v>
      </c>
      <c r="DU128">
        <v>18.91368928571429</v>
      </c>
      <c r="DV128">
        <v>231.5641428571429</v>
      </c>
      <c r="DW128">
        <v>22.93002857142857</v>
      </c>
      <c r="DX128">
        <v>500.0060357142856</v>
      </c>
      <c r="DY128">
        <v>90.57474999999999</v>
      </c>
      <c r="DZ128">
        <v>0.05416318571428571</v>
      </c>
      <c r="EA128">
        <v>29.76588571428572</v>
      </c>
      <c r="EB128">
        <v>29.99320714285714</v>
      </c>
      <c r="EC128">
        <v>999.9000000000002</v>
      </c>
      <c r="ED128">
        <v>0</v>
      </c>
      <c r="EE128">
        <v>0</v>
      </c>
      <c r="EF128">
        <v>10007.77607142857</v>
      </c>
      <c r="EG128">
        <v>0</v>
      </c>
      <c r="EH128">
        <v>11.16666428571429</v>
      </c>
      <c r="EI128">
        <v>15.95704642857143</v>
      </c>
      <c r="EJ128">
        <v>237.3904999999999</v>
      </c>
      <c r="EK128">
        <v>220.0998571428572</v>
      </c>
      <c r="EL128">
        <v>4.240492142857143</v>
      </c>
      <c r="EM128">
        <v>215.9368571428572</v>
      </c>
      <c r="EN128">
        <v>18.91368928571429</v>
      </c>
      <c r="EO128">
        <v>2.097184285714286</v>
      </c>
      <c r="EP128">
        <v>1.713101071428571</v>
      </c>
      <c r="EQ128">
        <v>18.1978</v>
      </c>
      <c r="ER128">
        <v>15.01566428571428</v>
      </c>
      <c r="ES128">
        <v>1999.982142857143</v>
      </c>
      <c r="ET128">
        <v>0.979997607142857</v>
      </c>
      <c r="EU128">
        <v>0.02000251071428571</v>
      </c>
      <c r="EV128">
        <v>0</v>
      </c>
      <c r="EW128">
        <v>707.7819642857141</v>
      </c>
      <c r="EX128">
        <v>5.000560000000001</v>
      </c>
      <c r="EY128">
        <v>14357.06428571428</v>
      </c>
      <c r="EZ128">
        <v>17294.71428571428</v>
      </c>
      <c r="FA128">
        <v>41.99742857142856</v>
      </c>
      <c r="FB128">
        <v>42.511</v>
      </c>
      <c r="FC128">
        <v>41.95728571428571</v>
      </c>
      <c r="FD128">
        <v>41.63357142857141</v>
      </c>
      <c r="FE128">
        <v>42.97285714285713</v>
      </c>
      <c r="FF128">
        <v>1955.078928571428</v>
      </c>
      <c r="FG128">
        <v>39.9</v>
      </c>
      <c r="FH128">
        <v>0</v>
      </c>
      <c r="FI128">
        <v>1758990628.2</v>
      </c>
      <c r="FJ128">
        <v>0</v>
      </c>
      <c r="FK128">
        <v>707.8229200000002</v>
      </c>
      <c r="FL128">
        <v>4.997769227304984</v>
      </c>
      <c r="FM128">
        <v>125.4307692112038</v>
      </c>
      <c r="FN128">
        <v>14358.52</v>
      </c>
      <c r="FO128">
        <v>15</v>
      </c>
      <c r="FP128">
        <v>0</v>
      </c>
      <c r="FQ128" t="s">
        <v>439</v>
      </c>
      <c r="FR128">
        <v>1747148579.5</v>
      </c>
      <c r="FS128">
        <v>1747148584.5</v>
      </c>
      <c r="FT128">
        <v>0</v>
      </c>
      <c r="FU128">
        <v>0.162</v>
      </c>
      <c r="FV128">
        <v>-0.001</v>
      </c>
      <c r="FW128">
        <v>0.139</v>
      </c>
      <c r="FX128">
        <v>0.058</v>
      </c>
      <c r="FY128">
        <v>420</v>
      </c>
      <c r="FZ128">
        <v>16</v>
      </c>
      <c r="GA128">
        <v>0.19</v>
      </c>
      <c r="GB128">
        <v>0.02</v>
      </c>
      <c r="GC128">
        <v>15.53149756097561</v>
      </c>
      <c r="GD128">
        <v>7.02690104529615</v>
      </c>
      <c r="GE128">
        <v>0.7025231871836235</v>
      </c>
      <c r="GF128">
        <v>0</v>
      </c>
      <c r="GG128">
        <v>707.3973823529411</v>
      </c>
      <c r="GH128">
        <v>5.371596629777096</v>
      </c>
      <c r="GI128">
        <v>0.5722828904898389</v>
      </c>
      <c r="GJ128">
        <v>0</v>
      </c>
      <c r="GK128">
        <v>4.239950487804878</v>
      </c>
      <c r="GL128">
        <v>0.01274655052264797</v>
      </c>
      <c r="GM128">
        <v>0.002571133328187179</v>
      </c>
      <c r="GN128">
        <v>1</v>
      </c>
      <c r="GO128">
        <v>1</v>
      </c>
      <c r="GP128">
        <v>3</v>
      </c>
      <c r="GQ128" t="s">
        <v>451</v>
      </c>
      <c r="GR128">
        <v>3.12788</v>
      </c>
      <c r="GS128">
        <v>2.73194</v>
      </c>
      <c r="GT128">
        <v>0.0481467</v>
      </c>
      <c r="GU128">
        <v>0.0450504</v>
      </c>
      <c r="GV128">
        <v>0.104353</v>
      </c>
      <c r="GW128">
        <v>0.09108960000000001</v>
      </c>
      <c r="GX128">
        <v>28498.8</v>
      </c>
      <c r="GY128">
        <v>27756.5</v>
      </c>
      <c r="GZ128">
        <v>30483.6</v>
      </c>
      <c r="HA128">
        <v>29323.1</v>
      </c>
      <c r="HB128">
        <v>37679.6</v>
      </c>
      <c r="HC128">
        <v>35063.5</v>
      </c>
      <c r="HD128">
        <v>46636.1</v>
      </c>
      <c r="HE128">
        <v>43568.4</v>
      </c>
      <c r="HF128">
        <v>1.82085</v>
      </c>
      <c r="HG128">
        <v>1.84907</v>
      </c>
      <c r="HH128">
        <v>0.09632110000000001</v>
      </c>
      <c r="HI128">
        <v>0</v>
      </c>
      <c r="HJ128">
        <v>28.4485</v>
      </c>
      <c r="HK128">
        <v>999.9</v>
      </c>
      <c r="HL128">
        <v>49.6</v>
      </c>
      <c r="HM128">
        <v>30.2</v>
      </c>
      <c r="HN128">
        <v>23.6011</v>
      </c>
      <c r="HO128">
        <v>62.8146</v>
      </c>
      <c r="HP128">
        <v>17.1314</v>
      </c>
      <c r="HQ128">
        <v>1</v>
      </c>
      <c r="HR128">
        <v>0.188603</v>
      </c>
      <c r="HS128">
        <v>0.0374973</v>
      </c>
      <c r="HT128">
        <v>20.201</v>
      </c>
      <c r="HU128">
        <v>5.22657</v>
      </c>
      <c r="HV128">
        <v>11.974</v>
      </c>
      <c r="HW128">
        <v>4.9692</v>
      </c>
      <c r="HX128">
        <v>3.28958</v>
      </c>
      <c r="HY128">
        <v>9999</v>
      </c>
      <c r="HZ128">
        <v>9999</v>
      </c>
      <c r="IA128">
        <v>9999</v>
      </c>
      <c r="IB128">
        <v>23.1</v>
      </c>
      <c r="IC128">
        <v>4.97293</v>
      </c>
      <c r="ID128">
        <v>1.87727</v>
      </c>
      <c r="IE128">
        <v>1.87531</v>
      </c>
      <c r="IF128">
        <v>1.87815</v>
      </c>
      <c r="IG128">
        <v>1.87485</v>
      </c>
      <c r="IH128">
        <v>1.87846</v>
      </c>
      <c r="II128">
        <v>1.87558</v>
      </c>
      <c r="IJ128">
        <v>1.8767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0.296</v>
      </c>
      <c r="IY128">
        <v>0.2243</v>
      </c>
      <c r="IZ128">
        <v>0.000996156149449386</v>
      </c>
      <c r="JA128">
        <v>0.001508328056841608</v>
      </c>
      <c r="JB128">
        <v>-4.279944224615399E-07</v>
      </c>
      <c r="JC128">
        <v>2.026670128534865E-10</v>
      </c>
      <c r="JD128">
        <v>-0.04486732872085866</v>
      </c>
      <c r="JE128">
        <v>-0.001179386599836408</v>
      </c>
      <c r="JF128">
        <v>0.0006983580007418804</v>
      </c>
      <c r="JG128">
        <v>-5.900263066608664E-06</v>
      </c>
      <c r="JH128">
        <v>1</v>
      </c>
      <c r="JI128">
        <v>2117</v>
      </c>
      <c r="JJ128">
        <v>1</v>
      </c>
      <c r="JK128">
        <v>26</v>
      </c>
      <c r="JL128">
        <v>197367.3</v>
      </c>
      <c r="JM128">
        <v>197367.2</v>
      </c>
      <c r="JN128">
        <v>0.568848</v>
      </c>
      <c r="JO128">
        <v>2.54517</v>
      </c>
      <c r="JP128">
        <v>1.39893</v>
      </c>
      <c r="JQ128">
        <v>2.33887</v>
      </c>
      <c r="JR128">
        <v>1.44897</v>
      </c>
      <c r="JS128">
        <v>2.50732</v>
      </c>
      <c r="JT128">
        <v>36.7417</v>
      </c>
      <c r="JU128">
        <v>23.9737</v>
      </c>
      <c r="JV128">
        <v>18</v>
      </c>
      <c r="JW128">
        <v>479.194</v>
      </c>
      <c r="JX128">
        <v>466.938</v>
      </c>
      <c r="JY128">
        <v>28.0654</v>
      </c>
      <c r="JZ128">
        <v>29.5819</v>
      </c>
      <c r="KA128">
        <v>30.0001</v>
      </c>
      <c r="KB128">
        <v>29.1696</v>
      </c>
      <c r="KC128">
        <v>29.2173</v>
      </c>
      <c r="KD128">
        <v>11.4305</v>
      </c>
      <c r="KE128">
        <v>26.6344</v>
      </c>
      <c r="KF128">
        <v>83.89709999999999</v>
      </c>
      <c r="KG128">
        <v>27.9739</v>
      </c>
      <c r="KH128">
        <v>166.031</v>
      </c>
      <c r="KI128">
        <v>18.9645</v>
      </c>
      <c r="KJ128">
        <v>100.781</v>
      </c>
      <c r="KK128">
        <v>100.219</v>
      </c>
    </row>
    <row r="129" spans="1:297">
      <c r="A129">
        <v>113</v>
      </c>
      <c r="B129">
        <v>1758990624.1</v>
      </c>
      <c r="C129">
        <v>3240.5</v>
      </c>
      <c r="D129" t="s">
        <v>670</v>
      </c>
      <c r="E129" t="s">
        <v>671</v>
      </c>
      <c r="F129">
        <v>5</v>
      </c>
      <c r="G129" t="s">
        <v>639</v>
      </c>
      <c r="H129" t="s">
        <v>436</v>
      </c>
      <c r="I129">
        <v>1758990616.6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188.5389188829659</v>
      </c>
      <c r="AK129">
        <v>197.9667575757575</v>
      </c>
      <c r="AL129">
        <v>-3.140604654679712</v>
      </c>
      <c r="AM129">
        <v>65.24186498620101</v>
      </c>
      <c r="AN129">
        <f>(AP129 - AO129 + DY129*1E3/(8.314*(EA129+273.15)) * AR129/DX129 * AQ129) * DX129/(100*DL129) * 1000/(1000 - AP129)</f>
        <v>0</v>
      </c>
      <c r="AO129">
        <v>18.91585495223166</v>
      </c>
      <c r="AP129">
        <v>23.1596903030303</v>
      </c>
      <c r="AQ129">
        <v>3.193372440598446E-06</v>
      </c>
      <c r="AR129">
        <v>120.3802365383431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3.93</v>
      </c>
      <c r="DM129">
        <v>0.5</v>
      </c>
      <c r="DN129" t="s">
        <v>438</v>
      </c>
      <c r="DO129">
        <v>2</v>
      </c>
      <c r="DP129" t="b">
        <v>1</v>
      </c>
      <c r="DQ129">
        <v>1758990616.6</v>
      </c>
      <c r="DR129">
        <v>215.1835555555556</v>
      </c>
      <c r="DS129">
        <v>198.8782222222222</v>
      </c>
      <c r="DT129">
        <v>23.15696296296296</v>
      </c>
      <c r="DU129">
        <v>18.91441111111111</v>
      </c>
      <c r="DV129">
        <v>214.8762962962963</v>
      </c>
      <c r="DW129">
        <v>22.93276296296296</v>
      </c>
      <c r="DX129">
        <v>500.0485555555555</v>
      </c>
      <c r="DY129">
        <v>90.57418888888888</v>
      </c>
      <c r="DZ129">
        <v>0.05401252592592592</v>
      </c>
      <c r="EA129">
        <v>29.77104074074074</v>
      </c>
      <c r="EB129">
        <v>30.01124074074074</v>
      </c>
      <c r="EC129">
        <v>999.9000000000001</v>
      </c>
      <c r="ED129">
        <v>0</v>
      </c>
      <c r="EE129">
        <v>0</v>
      </c>
      <c r="EF129">
        <v>10009.2062962963</v>
      </c>
      <c r="EG129">
        <v>0</v>
      </c>
      <c r="EH129">
        <v>11.1707</v>
      </c>
      <c r="EI129">
        <v>16.30534074074074</v>
      </c>
      <c r="EJ129">
        <v>220.2847407407408</v>
      </c>
      <c r="EK129">
        <v>202.7124074074074</v>
      </c>
      <c r="EL129">
        <v>4.242564444444445</v>
      </c>
      <c r="EM129">
        <v>198.8782222222222</v>
      </c>
      <c r="EN129">
        <v>18.91441111111111</v>
      </c>
      <c r="EO129">
        <v>2.097424814814815</v>
      </c>
      <c r="EP129">
        <v>1.713157037037037</v>
      </c>
      <c r="EQ129">
        <v>18.19962222222222</v>
      </c>
      <c r="ER129">
        <v>15.01615555555555</v>
      </c>
      <c r="ES129">
        <v>2000.017777777778</v>
      </c>
      <c r="ET129">
        <v>0.9799979629629627</v>
      </c>
      <c r="EU129">
        <v>0.02000221481481481</v>
      </c>
      <c r="EV129">
        <v>0</v>
      </c>
      <c r="EW129">
        <v>708.2768518518518</v>
      </c>
      <c r="EX129">
        <v>5.000560000000001</v>
      </c>
      <c r="EY129">
        <v>14368.66296296296</v>
      </c>
      <c r="EZ129">
        <v>17295.01481481481</v>
      </c>
      <c r="FA129">
        <v>41.98118518518518</v>
      </c>
      <c r="FB129">
        <v>42.50677777777778</v>
      </c>
      <c r="FC129">
        <v>41.96499999999998</v>
      </c>
      <c r="FD129">
        <v>41.61537037037036</v>
      </c>
      <c r="FE129">
        <v>42.97188888888889</v>
      </c>
      <c r="FF129">
        <v>1955.115185185185</v>
      </c>
      <c r="FG129">
        <v>39.9</v>
      </c>
      <c r="FH129">
        <v>0</v>
      </c>
      <c r="FI129">
        <v>1758990633.6</v>
      </c>
      <c r="FJ129">
        <v>0</v>
      </c>
      <c r="FK129">
        <v>708.3150384615384</v>
      </c>
      <c r="FL129">
        <v>6.181162384597141</v>
      </c>
      <c r="FM129">
        <v>138.7726495627169</v>
      </c>
      <c r="FN129">
        <v>14369.83461538462</v>
      </c>
      <c r="FO129">
        <v>15</v>
      </c>
      <c r="FP129">
        <v>0</v>
      </c>
      <c r="FQ129" t="s">
        <v>439</v>
      </c>
      <c r="FR129">
        <v>1747148579.5</v>
      </c>
      <c r="FS129">
        <v>1747148584.5</v>
      </c>
      <c r="FT129">
        <v>0</v>
      </c>
      <c r="FU129">
        <v>0.162</v>
      </c>
      <c r="FV129">
        <v>-0.001</v>
      </c>
      <c r="FW129">
        <v>0.139</v>
      </c>
      <c r="FX129">
        <v>0.058</v>
      </c>
      <c r="FY129">
        <v>420</v>
      </c>
      <c r="FZ129">
        <v>16</v>
      </c>
      <c r="GA129">
        <v>0.19</v>
      </c>
      <c r="GB129">
        <v>0.02</v>
      </c>
      <c r="GC129">
        <v>15.97637804878049</v>
      </c>
      <c r="GD129">
        <v>4.470587456446024</v>
      </c>
      <c r="GE129">
        <v>0.4781278661063504</v>
      </c>
      <c r="GF129">
        <v>0</v>
      </c>
      <c r="GG129">
        <v>707.9174411764704</v>
      </c>
      <c r="GH129">
        <v>5.837906791504396</v>
      </c>
      <c r="GI129">
        <v>0.6119564666935313</v>
      </c>
      <c r="GJ129">
        <v>0</v>
      </c>
      <c r="GK129">
        <v>4.240827317073171</v>
      </c>
      <c r="GL129">
        <v>0.0265845993031376</v>
      </c>
      <c r="GM129">
        <v>0.002781730488243019</v>
      </c>
      <c r="GN129">
        <v>1</v>
      </c>
      <c r="GO129">
        <v>1</v>
      </c>
      <c r="GP129">
        <v>3</v>
      </c>
      <c r="GQ129" t="s">
        <v>451</v>
      </c>
      <c r="GR129">
        <v>3.12797</v>
      </c>
      <c r="GS129">
        <v>2.7316</v>
      </c>
      <c r="GT129">
        <v>0.0449964</v>
      </c>
      <c r="GU129">
        <v>0.0416708</v>
      </c>
      <c r="GV129">
        <v>0.104354</v>
      </c>
      <c r="GW129">
        <v>0.09109200000000001</v>
      </c>
      <c r="GX129">
        <v>28592.7</v>
      </c>
      <c r="GY129">
        <v>27854.3</v>
      </c>
      <c r="GZ129">
        <v>30483.3</v>
      </c>
      <c r="HA129">
        <v>29322.7</v>
      </c>
      <c r="HB129">
        <v>37679</v>
      </c>
      <c r="HC129">
        <v>35062.7</v>
      </c>
      <c r="HD129">
        <v>46635.7</v>
      </c>
      <c r="HE129">
        <v>43567.8</v>
      </c>
      <c r="HF129">
        <v>1.82052</v>
      </c>
      <c r="HG129">
        <v>1.84878</v>
      </c>
      <c r="HH129">
        <v>0.0965372</v>
      </c>
      <c r="HI129">
        <v>0</v>
      </c>
      <c r="HJ129">
        <v>28.4458</v>
      </c>
      <c r="HK129">
        <v>999.9</v>
      </c>
      <c r="HL129">
        <v>49.6</v>
      </c>
      <c r="HM129">
        <v>30.2</v>
      </c>
      <c r="HN129">
        <v>23.6015</v>
      </c>
      <c r="HO129">
        <v>63.2146</v>
      </c>
      <c r="HP129">
        <v>17.0994</v>
      </c>
      <c r="HQ129">
        <v>1</v>
      </c>
      <c r="HR129">
        <v>0.189914</v>
      </c>
      <c r="HS129">
        <v>0.255545</v>
      </c>
      <c r="HT129">
        <v>20.2009</v>
      </c>
      <c r="HU129">
        <v>5.22687</v>
      </c>
      <c r="HV129">
        <v>11.974</v>
      </c>
      <c r="HW129">
        <v>4.96985</v>
      </c>
      <c r="HX129">
        <v>3.28955</v>
      </c>
      <c r="HY129">
        <v>9999</v>
      </c>
      <c r="HZ129">
        <v>9999</v>
      </c>
      <c r="IA129">
        <v>9999</v>
      </c>
      <c r="IB129">
        <v>23.1</v>
      </c>
      <c r="IC129">
        <v>4.97295</v>
      </c>
      <c r="ID129">
        <v>1.87722</v>
      </c>
      <c r="IE129">
        <v>1.87531</v>
      </c>
      <c r="IF129">
        <v>1.8781</v>
      </c>
      <c r="IG129">
        <v>1.87484</v>
      </c>
      <c r="IH129">
        <v>1.8784</v>
      </c>
      <c r="II129">
        <v>1.87552</v>
      </c>
      <c r="IJ129">
        <v>1.87668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0.275</v>
      </c>
      <c r="IY129">
        <v>0.2243</v>
      </c>
      <c r="IZ129">
        <v>0.000996156149449386</v>
      </c>
      <c r="JA129">
        <v>0.001508328056841608</v>
      </c>
      <c r="JB129">
        <v>-4.279944224615399E-07</v>
      </c>
      <c r="JC129">
        <v>2.026670128534865E-10</v>
      </c>
      <c r="JD129">
        <v>-0.04486732872085866</v>
      </c>
      <c r="JE129">
        <v>-0.001179386599836408</v>
      </c>
      <c r="JF129">
        <v>0.0006983580007418804</v>
      </c>
      <c r="JG129">
        <v>-5.900263066608664E-06</v>
      </c>
      <c r="JH129">
        <v>1</v>
      </c>
      <c r="JI129">
        <v>2117</v>
      </c>
      <c r="JJ129">
        <v>1</v>
      </c>
      <c r="JK129">
        <v>26</v>
      </c>
      <c r="JL129">
        <v>197367.4</v>
      </c>
      <c r="JM129">
        <v>197367.3</v>
      </c>
      <c r="JN129">
        <v>0.532227</v>
      </c>
      <c r="JO129">
        <v>2.56226</v>
      </c>
      <c r="JP129">
        <v>1.39893</v>
      </c>
      <c r="JQ129">
        <v>2.33887</v>
      </c>
      <c r="JR129">
        <v>1.44897</v>
      </c>
      <c r="JS129">
        <v>2.56836</v>
      </c>
      <c r="JT129">
        <v>36.7654</v>
      </c>
      <c r="JU129">
        <v>23.9737</v>
      </c>
      <c r="JV129">
        <v>18</v>
      </c>
      <c r="JW129">
        <v>479.039</v>
      </c>
      <c r="JX129">
        <v>466.775</v>
      </c>
      <c r="JY129">
        <v>28.0013</v>
      </c>
      <c r="JZ129">
        <v>29.5863</v>
      </c>
      <c r="KA129">
        <v>30.0011</v>
      </c>
      <c r="KB129">
        <v>29.1733</v>
      </c>
      <c r="KC129">
        <v>29.2214</v>
      </c>
      <c r="KD129">
        <v>10.6948</v>
      </c>
      <c r="KE129">
        <v>26.6344</v>
      </c>
      <c r="KF129">
        <v>83.89709999999999</v>
      </c>
      <c r="KG129">
        <v>27.955</v>
      </c>
      <c r="KH129">
        <v>145.995</v>
      </c>
      <c r="KI129">
        <v>18.9701</v>
      </c>
      <c r="KJ129">
        <v>100.78</v>
      </c>
      <c r="KK129">
        <v>100.217</v>
      </c>
    </row>
    <row r="130" spans="1:297">
      <c r="A130">
        <v>114</v>
      </c>
      <c r="B130">
        <v>1758990629.1</v>
      </c>
      <c r="C130">
        <v>3245.5</v>
      </c>
      <c r="D130" t="s">
        <v>672</v>
      </c>
      <c r="E130" t="s">
        <v>673</v>
      </c>
      <c r="F130">
        <v>5</v>
      </c>
      <c r="G130" t="s">
        <v>639</v>
      </c>
      <c r="H130" t="s">
        <v>436</v>
      </c>
      <c r="I130">
        <v>1758990621.314285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172.0225037047241</v>
      </c>
      <c r="AK130">
        <v>182.1010181818181</v>
      </c>
      <c r="AL130">
        <v>-3.175248965604347</v>
      </c>
      <c r="AM130">
        <v>65.24186498620101</v>
      </c>
      <c r="AN130">
        <f>(AP130 - AO130 + DY130*1E3/(8.314*(EA130+273.15)) * AR130/DX130 * AQ130) * DX130/(100*DL130) * 1000/(1000 - AP130)</f>
        <v>0</v>
      </c>
      <c r="AO130">
        <v>18.91700652900839</v>
      </c>
      <c r="AP130">
        <v>23.15722363636363</v>
      </c>
      <c r="AQ130">
        <v>-5.236522276170471E-06</v>
      </c>
      <c r="AR130">
        <v>120.3802365383431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3.93</v>
      </c>
      <c r="DM130">
        <v>0.5</v>
      </c>
      <c r="DN130" t="s">
        <v>438</v>
      </c>
      <c r="DO130">
        <v>2</v>
      </c>
      <c r="DP130" t="b">
        <v>1</v>
      </c>
      <c r="DQ130">
        <v>1758990621.314285</v>
      </c>
      <c r="DR130">
        <v>200.4524642857143</v>
      </c>
      <c r="DS130">
        <v>183.7371071428572</v>
      </c>
      <c r="DT130">
        <v>23.15788928571428</v>
      </c>
      <c r="DU130">
        <v>18.91541785714285</v>
      </c>
      <c r="DV130">
        <v>200.1651785714286</v>
      </c>
      <c r="DW130">
        <v>22.93366785714286</v>
      </c>
      <c r="DX130">
        <v>499.9916071428571</v>
      </c>
      <c r="DY130">
        <v>90.57396428571428</v>
      </c>
      <c r="DZ130">
        <v>0.05398794642857143</v>
      </c>
      <c r="EA130">
        <v>29.77384642857143</v>
      </c>
      <c r="EB130">
        <v>30.0181</v>
      </c>
      <c r="EC130">
        <v>999.9000000000002</v>
      </c>
      <c r="ED130">
        <v>0</v>
      </c>
      <c r="EE130">
        <v>0</v>
      </c>
      <c r="EF130">
        <v>10004.45642857143</v>
      </c>
      <c r="EG130">
        <v>0</v>
      </c>
      <c r="EH130">
        <v>11.1707</v>
      </c>
      <c r="EI130">
        <v>16.715325</v>
      </c>
      <c r="EJ130">
        <v>205.2046071428571</v>
      </c>
      <c r="EK130">
        <v>187.2796071428571</v>
      </c>
      <c r="EL130">
        <v>4.242480357142857</v>
      </c>
      <c r="EM130">
        <v>183.7371071428572</v>
      </c>
      <c r="EN130">
        <v>18.91541785714285</v>
      </c>
      <c r="EO130">
        <v>2.097502857142857</v>
      </c>
      <c r="EP130">
        <v>1.713244285714286</v>
      </c>
      <c r="EQ130">
        <v>18.20021785714286</v>
      </c>
      <c r="ER130">
        <v>15.01694285714286</v>
      </c>
      <c r="ES130">
        <v>2000.022857142857</v>
      </c>
      <c r="ET130">
        <v>0.9799979999999998</v>
      </c>
      <c r="EU130">
        <v>0.02000219642857142</v>
      </c>
      <c r="EV130">
        <v>0</v>
      </c>
      <c r="EW130">
        <v>708.8139642857142</v>
      </c>
      <c r="EX130">
        <v>5.000560000000001</v>
      </c>
      <c r="EY130">
        <v>14380.32857142857</v>
      </c>
      <c r="EZ130">
        <v>17295.05714285715</v>
      </c>
      <c r="FA130">
        <v>41.94382142857142</v>
      </c>
      <c r="FB130">
        <v>42.50660714285714</v>
      </c>
      <c r="FC130">
        <v>41.97075</v>
      </c>
      <c r="FD130">
        <v>41.60685714285713</v>
      </c>
      <c r="FE130">
        <v>42.97064285714286</v>
      </c>
      <c r="FF130">
        <v>1955.120357142857</v>
      </c>
      <c r="FG130">
        <v>39.9</v>
      </c>
      <c r="FH130">
        <v>0</v>
      </c>
      <c r="FI130">
        <v>1758990638.4</v>
      </c>
      <c r="FJ130">
        <v>0</v>
      </c>
      <c r="FK130">
        <v>708.8910384615385</v>
      </c>
      <c r="FL130">
        <v>8.333572638567507</v>
      </c>
      <c r="FM130">
        <v>155.9555555931596</v>
      </c>
      <c r="FN130">
        <v>14381.74230769231</v>
      </c>
      <c r="FO130">
        <v>15</v>
      </c>
      <c r="FP130">
        <v>0</v>
      </c>
      <c r="FQ130" t="s">
        <v>439</v>
      </c>
      <c r="FR130">
        <v>1747148579.5</v>
      </c>
      <c r="FS130">
        <v>1747148584.5</v>
      </c>
      <c r="FT130">
        <v>0</v>
      </c>
      <c r="FU130">
        <v>0.162</v>
      </c>
      <c r="FV130">
        <v>-0.001</v>
      </c>
      <c r="FW130">
        <v>0.139</v>
      </c>
      <c r="FX130">
        <v>0.058</v>
      </c>
      <c r="FY130">
        <v>420</v>
      </c>
      <c r="FZ130">
        <v>16</v>
      </c>
      <c r="GA130">
        <v>0.19</v>
      </c>
      <c r="GB130">
        <v>0.02</v>
      </c>
      <c r="GC130">
        <v>16.48668</v>
      </c>
      <c r="GD130">
        <v>4.528957598499014</v>
      </c>
      <c r="GE130">
        <v>0.4751808772457072</v>
      </c>
      <c r="GF130">
        <v>0</v>
      </c>
      <c r="GG130">
        <v>708.5045</v>
      </c>
      <c r="GH130">
        <v>6.50161955646777</v>
      </c>
      <c r="GI130">
        <v>0.6674647930790114</v>
      </c>
      <c r="GJ130">
        <v>0</v>
      </c>
      <c r="GK130">
        <v>4.24215625</v>
      </c>
      <c r="GL130">
        <v>0.002913883677289759</v>
      </c>
      <c r="GM130">
        <v>0.001391520189397213</v>
      </c>
      <c r="GN130">
        <v>1</v>
      </c>
      <c r="GO130">
        <v>1</v>
      </c>
      <c r="GP130">
        <v>3</v>
      </c>
      <c r="GQ130" t="s">
        <v>451</v>
      </c>
      <c r="GR130">
        <v>3.12794</v>
      </c>
      <c r="GS130">
        <v>2.73175</v>
      </c>
      <c r="GT130">
        <v>0.0417397</v>
      </c>
      <c r="GU130">
        <v>0.0381108</v>
      </c>
      <c r="GV130">
        <v>0.104349</v>
      </c>
      <c r="GW130">
        <v>0.0910985</v>
      </c>
      <c r="GX130">
        <v>28689.6</v>
      </c>
      <c r="GY130">
        <v>27957.7</v>
      </c>
      <c r="GZ130">
        <v>30482.7</v>
      </c>
      <c r="HA130">
        <v>29322.8</v>
      </c>
      <c r="HB130">
        <v>37678.3</v>
      </c>
      <c r="HC130">
        <v>35062.4</v>
      </c>
      <c r="HD130">
        <v>46634.9</v>
      </c>
      <c r="HE130">
        <v>43568.2</v>
      </c>
      <c r="HF130">
        <v>1.82052</v>
      </c>
      <c r="HG130">
        <v>1.84862</v>
      </c>
      <c r="HH130">
        <v>0.0967346</v>
      </c>
      <c r="HI130">
        <v>0</v>
      </c>
      <c r="HJ130">
        <v>28.443</v>
      </c>
      <c r="HK130">
        <v>999.9</v>
      </c>
      <c r="HL130">
        <v>49.6</v>
      </c>
      <c r="HM130">
        <v>30.2</v>
      </c>
      <c r="HN130">
        <v>23.601</v>
      </c>
      <c r="HO130">
        <v>62.7146</v>
      </c>
      <c r="HP130">
        <v>16.9511</v>
      </c>
      <c r="HQ130">
        <v>1</v>
      </c>
      <c r="HR130">
        <v>0.189959</v>
      </c>
      <c r="HS130">
        <v>0.205035</v>
      </c>
      <c r="HT130">
        <v>20.201</v>
      </c>
      <c r="HU130">
        <v>5.22642</v>
      </c>
      <c r="HV130">
        <v>11.974</v>
      </c>
      <c r="HW130">
        <v>4.96965</v>
      </c>
      <c r="HX130">
        <v>3.28955</v>
      </c>
      <c r="HY130">
        <v>9999</v>
      </c>
      <c r="HZ130">
        <v>9999</v>
      </c>
      <c r="IA130">
        <v>9999</v>
      </c>
      <c r="IB130">
        <v>23.1</v>
      </c>
      <c r="IC130">
        <v>4.97293</v>
      </c>
      <c r="ID130">
        <v>1.87716</v>
      </c>
      <c r="IE130">
        <v>1.87529</v>
      </c>
      <c r="IF130">
        <v>1.87807</v>
      </c>
      <c r="IG130">
        <v>1.87479</v>
      </c>
      <c r="IH130">
        <v>1.87837</v>
      </c>
      <c r="II130">
        <v>1.87548</v>
      </c>
      <c r="IJ130">
        <v>1.87668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0.254</v>
      </c>
      <c r="IY130">
        <v>0.2242</v>
      </c>
      <c r="IZ130">
        <v>0.000996156149449386</v>
      </c>
      <c r="JA130">
        <v>0.001508328056841608</v>
      </c>
      <c r="JB130">
        <v>-4.279944224615399E-07</v>
      </c>
      <c r="JC130">
        <v>2.026670128534865E-10</v>
      </c>
      <c r="JD130">
        <v>-0.04486732872085866</v>
      </c>
      <c r="JE130">
        <v>-0.001179386599836408</v>
      </c>
      <c r="JF130">
        <v>0.0006983580007418804</v>
      </c>
      <c r="JG130">
        <v>-5.900263066608664E-06</v>
      </c>
      <c r="JH130">
        <v>1</v>
      </c>
      <c r="JI130">
        <v>2117</v>
      </c>
      <c r="JJ130">
        <v>1</v>
      </c>
      <c r="JK130">
        <v>26</v>
      </c>
      <c r="JL130">
        <v>197367.5</v>
      </c>
      <c r="JM130">
        <v>197367.4</v>
      </c>
      <c r="JN130">
        <v>0.490723</v>
      </c>
      <c r="JO130">
        <v>2.55493</v>
      </c>
      <c r="JP130">
        <v>1.39893</v>
      </c>
      <c r="JQ130">
        <v>2.33887</v>
      </c>
      <c r="JR130">
        <v>1.44897</v>
      </c>
      <c r="JS130">
        <v>2.5769</v>
      </c>
      <c r="JT130">
        <v>36.7654</v>
      </c>
      <c r="JU130">
        <v>23.9824</v>
      </c>
      <c r="JV130">
        <v>18</v>
      </c>
      <c r="JW130">
        <v>479.064</v>
      </c>
      <c r="JX130">
        <v>466.704</v>
      </c>
      <c r="JY130">
        <v>27.9559</v>
      </c>
      <c r="JZ130">
        <v>29.5896</v>
      </c>
      <c r="KA130">
        <v>30.0005</v>
      </c>
      <c r="KB130">
        <v>29.1771</v>
      </c>
      <c r="KC130">
        <v>29.2248</v>
      </c>
      <c r="KD130">
        <v>9.876250000000001</v>
      </c>
      <c r="KE130">
        <v>26.6344</v>
      </c>
      <c r="KF130">
        <v>83.89709999999999</v>
      </c>
      <c r="KG130">
        <v>27.9336</v>
      </c>
      <c r="KH130">
        <v>132.62</v>
      </c>
      <c r="KI130">
        <v>18.9782</v>
      </c>
      <c r="KJ130">
        <v>100.779</v>
      </c>
      <c r="KK130">
        <v>100.218</v>
      </c>
    </row>
    <row r="131" spans="1:297">
      <c r="A131">
        <v>115</v>
      </c>
      <c r="B131">
        <v>1758990634.1</v>
      </c>
      <c r="C131">
        <v>3250.5</v>
      </c>
      <c r="D131" t="s">
        <v>674</v>
      </c>
      <c r="E131" t="s">
        <v>675</v>
      </c>
      <c r="F131">
        <v>5</v>
      </c>
      <c r="G131" t="s">
        <v>639</v>
      </c>
      <c r="H131" t="s">
        <v>436</v>
      </c>
      <c r="I131">
        <v>1758990626.6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155.1968162329219</v>
      </c>
      <c r="AK131">
        <v>166.0717393939395</v>
      </c>
      <c r="AL131">
        <v>-3.209487704192587</v>
      </c>
      <c r="AM131">
        <v>65.24186498620101</v>
      </c>
      <c r="AN131">
        <f>(AP131 - AO131 + DY131*1E3/(8.314*(EA131+273.15)) * AR131/DX131 * AQ131) * DX131/(100*DL131) * 1000/(1000 - AP131)</f>
        <v>0</v>
      </c>
      <c r="AO131">
        <v>18.9180547777231</v>
      </c>
      <c r="AP131">
        <v>23.15707878787879</v>
      </c>
      <c r="AQ131">
        <v>1.369226370682134E-05</v>
      </c>
      <c r="AR131">
        <v>120.3802365383431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3.93</v>
      </c>
      <c r="DM131">
        <v>0.5</v>
      </c>
      <c r="DN131" t="s">
        <v>438</v>
      </c>
      <c r="DO131">
        <v>2</v>
      </c>
      <c r="DP131" t="b">
        <v>1</v>
      </c>
      <c r="DQ131">
        <v>1758990626.6</v>
      </c>
      <c r="DR131">
        <v>184.0353703703704</v>
      </c>
      <c r="DS131">
        <v>166.6872222222222</v>
      </c>
      <c r="DT131">
        <v>23.15775555555556</v>
      </c>
      <c r="DU131">
        <v>18.91681481481482</v>
      </c>
      <c r="DV131">
        <v>183.7704444444444</v>
      </c>
      <c r="DW131">
        <v>22.93353333333334</v>
      </c>
      <c r="DX131">
        <v>500.0252222222222</v>
      </c>
      <c r="DY131">
        <v>90.57407037037036</v>
      </c>
      <c r="DZ131">
        <v>0.05385253333333333</v>
      </c>
      <c r="EA131">
        <v>29.77443333333333</v>
      </c>
      <c r="EB131">
        <v>30.02142962962963</v>
      </c>
      <c r="EC131">
        <v>999.9000000000001</v>
      </c>
      <c r="ED131">
        <v>0</v>
      </c>
      <c r="EE131">
        <v>0</v>
      </c>
      <c r="EF131">
        <v>10000.74555555556</v>
      </c>
      <c r="EG131">
        <v>0</v>
      </c>
      <c r="EH131">
        <v>11.1707</v>
      </c>
      <c r="EI131">
        <v>17.34801111111111</v>
      </c>
      <c r="EJ131">
        <v>188.3982962962963</v>
      </c>
      <c r="EK131">
        <v>169.9012962962963</v>
      </c>
      <c r="EL131">
        <v>4.240940370370371</v>
      </c>
      <c r="EM131">
        <v>166.6872222222222</v>
      </c>
      <c r="EN131">
        <v>18.91681481481482</v>
      </c>
      <c r="EO131">
        <v>2.097492222222222</v>
      </c>
      <c r="EP131">
        <v>1.713373703703704</v>
      </c>
      <c r="EQ131">
        <v>18.20014444444444</v>
      </c>
      <c r="ER131">
        <v>15.01811111111111</v>
      </c>
      <c r="ES131">
        <v>2000.021481481481</v>
      </c>
      <c r="ET131">
        <v>0.9799979629629628</v>
      </c>
      <c r="EU131">
        <v>0.02000222592592592</v>
      </c>
      <c r="EV131">
        <v>0</v>
      </c>
      <c r="EW131">
        <v>709.6019259259263</v>
      </c>
      <c r="EX131">
        <v>5.000560000000001</v>
      </c>
      <c r="EY131">
        <v>14394.96666666667</v>
      </c>
      <c r="EZ131">
        <v>17295.03333333333</v>
      </c>
      <c r="FA131">
        <v>41.94648148148148</v>
      </c>
      <c r="FB131">
        <v>42.50222222222222</v>
      </c>
      <c r="FC131">
        <v>41.98577777777777</v>
      </c>
      <c r="FD131">
        <v>41.59933333333333</v>
      </c>
      <c r="FE131">
        <v>42.96962962962962</v>
      </c>
      <c r="FF131">
        <v>1955.118888888889</v>
      </c>
      <c r="FG131">
        <v>39.90074074074074</v>
      </c>
      <c r="FH131">
        <v>0</v>
      </c>
      <c r="FI131">
        <v>1758990643.2</v>
      </c>
      <c r="FJ131">
        <v>0</v>
      </c>
      <c r="FK131">
        <v>709.6310000000001</v>
      </c>
      <c r="FL131">
        <v>10.25162393476516</v>
      </c>
      <c r="FM131">
        <v>178.8512821894246</v>
      </c>
      <c r="FN131">
        <v>14395.18461538461</v>
      </c>
      <c r="FO131">
        <v>15</v>
      </c>
      <c r="FP131">
        <v>0</v>
      </c>
      <c r="FQ131" t="s">
        <v>439</v>
      </c>
      <c r="FR131">
        <v>1747148579.5</v>
      </c>
      <c r="FS131">
        <v>1747148584.5</v>
      </c>
      <c r="FT131">
        <v>0</v>
      </c>
      <c r="FU131">
        <v>0.162</v>
      </c>
      <c r="FV131">
        <v>-0.001</v>
      </c>
      <c r="FW131">
        <v>0.139</v>
      </c>
      <c r="FX131">
        <v>0.058</v>
      </c>
      <c r="FY131">
        <v>420</v>
      </c>
      <c r="FZ131">
        <v>16</v>
      </c>
      <c r="GA131">
        <v>0.19</v>
      </c>
      <c r="GB131">
        <v>0.02</v>
      </c>
      <c r="GC131">
        <v>17.05972195121952</v>
      </c>
      <c r="GD131">
        <v>7.237925435540066</v>
      </c>
      <c r="GE131">
        <v>0.7597163040825671</v>
      </c>
      <c r="GF131">
        <v>0</v>
      </c>
      <c r="GG131">
        <v>709.1970588235295</v>
      </c>
      <c r="GH131">
        <v>8.794560731467319</v>
      </c>
      <c r="GI131">
        <v>0.884147610153306</v>
      </c>
      <c r="GJ131">
        <v>0</v>
      </c>
      <c r="GK131">
        <v>4.24151</v>
      </c>
      <c r="GL131">
        <v>-0.01803135888501355</v>
      </c>
      <c r="GM131">
        <v>0.002140926400803743</v>
      </c>
      <c r="GN131">
        <v>1</v>
      </c>
      <c r="GO131">
        <v>1</v>
      </c>
      <c r="GP131">
        <v>3</v>
      </c>
      <c r="GQ131" t="s">
        <v>451</v>
      </c>
      <c r="GR131">
        <v>3.12779</v>
      </c>
      <c r="GS131">
        <v>2.73164</v>
      </c>
      <c r="GT131">
        <v>0.0383767</v>
      </c>
      <c r="GU131">
        <v>0.034445</v>
      </c>
      <c r="GV131">
        <v>0.104347</v>
      </c>
      <c r="GW131">
        <v>0.09109829999999999</v>
      </c>
      <c r="GX131">
        <v>28790.4</v>
      </c>
      <c r="GY131">
        <v>28063.7</v>
      </c>
      <c r="GZ131">
        <v>30482.9</v>
      </c>
      <c r="HA131">
        <v>29322.2</v>
      </c>
      <c r="HB131">
        <v>37678.5</v>
      </c>
      <c r="HC131">
        <v>35061.6</v>
      </c>
      <c r="HD131">
        <v>46635.3</v>
      </c>
      <c r="HE131">
        <v>43567.5</v>
      </c>
      <c r="HF131">
        <v>1.8202</v>
      </c>
      <c r="HG131">
        <v>1.84875</v>
      </c>
      <c r="HH131">
        <v>0.0975169</v>
      </c>
      <c r="HI131">
        <v>0</v>
      </c>
      <c r="HJ131">
        <v>28.4409</v>
      </c>
      <c r="HK131">
        <v>999.9</v>
      </c>
      <c r="HL131">
        <v>49.6</v>
      </c>
      <c r="HM131">
        <v>30.2</v>
      </c>
      <c r="HN131">
        <v>23.6003</v>
      </c>
      <c r="HO131">
        <v>63.3546</v>
      </c>
      <c r="HP131">
        <v>16.871</v>
      </c>
      <c r="HQ131">
        <v>1</v>
      </c>
      <c r="HR131">
        <v>0.190061</v>
      </c>
      <c r="HS131">
        <v>0.197138</v>
      </c>
      <c r="HT131">
        <v>20.2009</v>
      </c>
      <c r="HU131">
        <v>5.22672</v>
      </c>
      <c r="HV131">
        <v>11.974</v>
      </c>
      <c r="HW131">
        <v>4.96935</v>
      </c>
      <c r="HX131">
        <v>3.28953</v>
      </c>
      <c r="HY131">
        <v>9999</v>
      </c>
      <c r="HZ131">
        <v>9999</v>
      </c>
      <c r="IA131">
        <v>9999</v>
      </c>
      <c r="IB131">
        <v>23.1</v>
      </c>
      <c r="IC131">
        <v>4.97296</v>
      </c>
      <c r="ID131">
        <v>1.87722</v>
      </c>
      <c r="IE131">
        <v>1.87531</v>
      </c>
      <c r="IF131">
        <v>1.8781</v>
      </c>
      <c r="IG131">
        <v>1.87482</v>
      </c>
      <c r="IH131">
        <v>1.87841</v>
      </c>
      <c r="II131">
        <v>1.87554</v>
      </c>
      <c r="IJ131">
        <v>1.87669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0.233</v>
      </c>
      <c r="IY131">
        <v>0.2242</v>
      </c>
      <c r="IZ131">
        <v>0.000996156149449386</v>
      </c>
      <c r="JA131">
        <v>0.001508328056841608</v>
      </c>
      <c r="JB131">
        <v>-4.279944224615399E-07</v>
      </c>
      <c r="JC131">
        <v>2.026670128534865E-10</v>
      </c>
      <c r="JD131">
        <v>-0.04486732872085866</v>
      </c>
      <c r="JE131">
        <v>-0.001179386599836408</v>
      </c>
      <c r="JF131">
        <v>0.0006983580007418804</v>
      </c>
      <c r="JG131">
        <v>-5.900263066608664E-06</v>
      </c>
      <c r="JH131">
        <v>1</v>
      </c>
      <c r="JI131">
        <v>2117</v>
      </c>
      <c r="JJ131">
        <v>1</v>
      </c>
      <c r="JK131">
        <v>26</v>
      </c>
      <c r="JL131">
        <v>197367.6</v>
      </c>
      <c r="JM131">
        <v>197367.5</v>
      </c>
      <c r="JN131">
        <v>0.454102</v>
      </c>
      <c r="JO131">
        <v>2.57935</v>
      </c>
      <c r="JP131">
        <v>1.39893</v>
      </c>
      <c r="JQ131">
        <v>2.33887</v>
      </c>
      <c r="JR131">
        <v>1.44897</v>
      </c>
      <c r="JS131">
        <v>2.50122</v>
      </c>
      <c r="JT131">
        <v>36.7892</v>
      </c>
      <c r="JU131">
        <v>23.9737</v>
      </c>
      <c r="JV131">
        <v>18</v>
      </c>
      <c r="JW131">
        <v>478.909</v>
      </c>
      <c r="JX131">
        <v>466.818</v>
      </c>
      <c r="JY131">
        <v>27.9268</v>
      </c>
      <c r="JZ131">
        <v>29.594</v>
      </c>
      <c r="KA131">
        <v>30.0003</v>
      </c>
      <c r="KB131">
        <v>29.1809</v>
      </c>
      <c r="KC131">
        <v>29.229</v>
      </c>
      <c r="KD131">
        <v>9.124739999999999</v>
      </c>
      <c r="KE131">
        <v>26.6344</v>
      </c>
      <c r="KF131">
        <v>83.89709999999999</v>
      </c>
      <c r="KG131">
        <v>27.9117</v>
      </c>
      <c r="KH131">
        <v>112.561</v>
      </c>
      <c r="KI131">
        <v>18.9821</v>
      </c>
      <c r="KJ131">
        <v>100.779</v>
      </c>
      <c r="KK131">
        <v>100.216</v>
      </c>
    </row>
    <row r="132" spans="1:297">
      <c r="A132">
        <v>116</v>
      </c>
      <c r="B132">
        <v>1758990639.1</v>
      </c>
      <c r="C132">
        <v>3255.5</v>
      </c>
      <c r="D132" t="s">
        <v>676</v>
      </c>
      <c r="E132" t="s">
        <v>677</v>
      </c>
      <c r="F132">
        <v>5</v>
      </c>
      <c r="G132" t="s">
        <v>639</v>
      </c>
      <c r="H132" t="s">
        <v>436</v>
      </c>
      <c r="I132">
        <v>1758990631.314285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138.2258565070535</v>
      </c>
      <c r="AK132">
        <v>149.8502848484848</v>
      </c>
      <c r="AL132">
        <v>-3.247753716087582</v>
      </c>
      <c r="AM132">
        <v>65.24186498620101</v>
      </c>
      <c r="AN132">
        <f>(AP132 - AO132 + DY132*1E3/(8.314*(EA132+273.15)) * AR132/DX132 * AQ132) * DX132/(100*DL132) * 1000/(1000 - AP132)</f>
        <v>0</v>
      </c>
      <c r="AO132">
        <v>18.92141944408729</v>
      </c>
      <c r="AP132">
        <v>23.15611393939394</v>
      </c>
      <c r="AQ132">
        <v>5.829425573532193E-07</v>
      </c>
      <c r="AR132">
        <v>120.3802365383431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3.93</v>
      </c>
      <c r="DM132">
        <v>0.5</v>
      </c>
      <c r="DN132" t="s">
        <v>438</v>
      </c>
      <c r="DO132">
        <v>2</v>
      </c>
      <c r="DP132" t="b">
        <v>1</v>
      </c>
      <c r="DQ132">
        <v>1758990631.314285</v>
      </c>
      <c r="DR132">
        <v>169.3278928571428</v>
      </c>
      <c r="DS132">
        <v>151.1615357142857</v>
      </c>
      <c r="DT132">
        <v>23.15681071428571</v>
      </c>
      <c r="DU132">
        <v>18.91840714285714</v>
      </c>
      <c r="DV132">
        <v>169.08325</v>
      </c>
      <c r="DW132">
        <v>22.93260714285714</v>
      </c>
      <c r="DX132">
        <v>499.9599642857144</v>
      </c>
      <c r="DY132">
        <v>90.57466071428571</v>
      </c>
      <c r="DZ132">
        <v>0.05396614285714285</v>
      </c>
      <c r="EA132">
        <v>29.77355</v>
      </c>
      <c r="EB132">
        <v>30.02263214285714</v>
      </c>
      <c r="EC132">
        <v>999.9000000000002</v>
      </c>
      <c r="ED132">
        <v>0</v>
      </c>
      <c r="EE132">
        <v>0</v>
      </c>
      <c r="EF132">
        <v>9993.858928571428</v>
      </c>
      <c r="EG132">
        <v>0</v>
      </c>
      <c r="EH132">
        <v>11.1707</v>
      </c>
      <c r="EI132">
        <v>18.16620357142857</v>
      </c>
      <c r="EJ132">
        <v>173.3419285714286</v>
      </c>
      <c r="EK132">
        <v>154.0765714285714</v>
      </c>
      <c r="EL132">
        <v>4.238397142857143</v>
      </c>
      <c r="EM132">
        <v>151.1615357142857</v>
      </c>
      <c r="EN132">
        <v>18.91840714285714</v>
      </c>
      <c r="EO132">
        <v>2.097419642857143</v>
      </c>
      <c r="EP132">
        <v>1.713528928571429</v>
      </c>
      <c r="EQ132">
        <v>18.19959642857143</v>
      </c>
      <c r="ER132">
        <v>15.01952857142857</v>
      </c>
      <c r="ES132">
        <v>2000.016071428571</v>
      </c>
      <c r="ET132">
        <v>0.979997857142857</v>
      </c>
      <c r="EU132">
        <v>0.02000230357142857</v>
      </c>
      <c r="EV132">
        <v>0</v>
      </c>
      <c r="EW132">
        <v>710.4173214285713</v>
      </c>
      <c r="EX132">
        <v>5.000560000000001</v>
      </c>
      <c r="EY132">
        <v>14410.08214285715</v>
      </c>
      <c r="EZ132">
        <v>17294.99642857143</v>
      </c>
      <c r="FA132">
        <v>42.00421428571428</v>
      </c>
      <c r="FB132">
        <v>42.50660714285714</v>
      </c>
      <c r="FC132">
        <v>41.99521428571428</v>
      </c>
      <c r="FD132">
        <v>41.62921428571428</v>
      </c>
      <c r="FE132">
        <v>42.95496428571427</v>
      </c>
      <c r="FF132">
        <v>1955.113214285714</v>
      </c>
      <c r="FG132">
        <v>39.90178571428572</v>
      </c>
      <c r="FH132">
        <v>0</v>
      </c>
      <c r="FI132">
        <v>1758990648</v>
      </c>
      <c r="FJ132">
        <v>0</v>
      </c>
      <c r="FK132">
        <v>710.4426153846155</v>
      </c>
      <c r="FL132">
        <v>10.96136750541994</v>
      </c>
      <c r="FM132">
        <v>205.5965809113532</v>
      </c>
      <c r="FN132">
        <v>14410.63461538462</v>
      </c>
      <c r="FO132">
        <v>15</v>
      </c>
      <c r="FP132">
        <v>0</v>
      </c>
      <c r="FQ132" t="s">
        <v>439</v>
      </c>
      <c r="FR132">
        <v>1747148579.5</v>
      </c>
      <c r="FS132">
        <v>1747148584.5</v>
      </c>
      <c r="FT132">
        <v>0</v>
      </c>
      <c r="FU132">
        <v>0.162</v>
      </c>
      <c r="FV132">
        <v>-0.001</v>
      </c>
      <c r="FW132">
        <v>0.139</v>
      </c>
      <c r="FX132">
        <v>0.058</v>
      </c>
      <c r="FY132">
        <v>420</v>
      </c>
      <c r="FZ132">
        <v>16</v>
      </c>
      <c r="GA132">
        <v>0.19</v>
      </c>
      <c r="GB132">
        <v>0.02</v>
      </c>
      <c r="GC132">
        <v>17.56449268292683</v>
      </c>
      <c r="GD132">
        <v>9.931369337979111</v>
      </c>
      <c r="GE132">
        <v>0.9851639049937617</v>
      </c>
      <c r="GF132">
        <v>0</v>
      </c>
      <c r="GG132">
        <v>709.8659705882353</v>
      </c>
      <c r="GH132">
        <v>10.08896867314713</v>
      </c>
      <c r="GI132">
        <v>1.009063791060336</v>
      </c>
      <c r="GJ132">
        <v>0</v>
      </c>
      <c r="GK132">
        <v>4.240210731707317</v>
      </c>
      <c r="GL132">
        <v>-0.02744153310102941</v>
      </c>
      <c r="GM132">
        <v>0.002892542463582635</v>
      </c>
      <c r="GN132">
        <v>1</v>
      </c>
      <c r="GO132">
        <v>1</v>
      </c>
      <c r="GP132">
        <v>3</v>
      </c>
      <c r="GQ132" t="s">
        <v>451</v>
      </c>
      <c r="GR132">
        <v>3.12786</v>
      </c>
      <c r="GS132">
        <v>2.73226</v>
      </c>
      <c r="GT132">
        <v>0.0348985</v>
      </c>
      <c r="GU132">
        <v>0.0306886</v>
      </c>
      <c r="GV132">
        <v>0.104341</v>
      </c>
      <c r="GW132">
        <v>0.09111039999999999</v>
      </c>
      <c r="GX132">
        <v>28894.6</v>
      </c>
      <c r="GY132">
        <v>28172.6</v>
      </c>
      <c r="GZ132">
        <v>30483</v>
      </c>
      <c r="HA132">
        <v>29322.1</v>
      </c>
      <c r="HB132">
        <v>37678.5</v>
      </c>
      <c r="HC132">
        <v>35060.9</v>
      </c>
      <c r="HD132">
        <v>46635.2</v>
      </c>
      <c r="HE132">
        <v>43567.5</v>
      </c>
      <c r="HF132">
        <v>1.8203</v>
      </c>
      <c r="HG132">
        <v>1.84865</v>
      </c>
      <c r="HH132">
        <v>0.09567290000000001</v>
      </c>
      <c r="HI132">
        <v>0</v>
      </c>
      <c r="HJ132">
        <v>28.4381</v>
      </c>
      <c r="HK132">
        <v>999.9</v>
      </c>
      <c r="HL132">
        <v>49.6</v>
      </c>
      <c r="HM132">
        <v>30.2</v>
      </c>
      <c r="HN132">
        <v>23.5998</v>
      </c>
      <c r="HO132">
        <v>62.9746</v>
      </c>
      <c r="HP132">
        <v>16.9231</v>
      </c>
      <c r="HQ132">
        <v>1</v>
      </c>
      <c r="HR132">
        <v>0.190396</v>
      </c>
      <c r="HS132">
        <v>0.190193</v>
      </c>
      <c r="HT132">
        <v>20.201</v>
      </c>
      <c r="HU132">
        <v>5.22687</v>
      </c>
      <c r="HV132">
        <v>11.974</v>
      </c>
      <c r="HW132">
        <v>4.9693</v>
      </c>
      <c r="HX132">
        <v>3.28955</v>
      </c>
      <c r="HY132">
        <v>9999</v>
      </c>
      <c r="HZ132">
        <v>9999</v>
      </c>
      <c r="IA132">
        <v>9999</v>
      </c>
      <c r="IB132">
        <v>23.1</v>
      </c>
      <c r="IC132">
        <v>4.97293</v>
      </c>
      <c r="ID132">
        <v>1.87718</v>
      </c>
      <c r="IE132">
        <v>1.87531</v>
      </c>
      <c r="IF132">
        <v>1.87808</v>
      </c>
      <c r="IG132">
        <v>1.87485</v>
      </c>
      <c r="IH132">
        <v>1.87839</v>
      </c>
      <c r="II132">
        <v>1.87551</v>
      </c>
      <c r="IJ132">
        <v>1.87668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0.21</v>
      </c>
      <c r="IY132">
        <v>0.2241</v>
      </c>
      <c r="IZ132">
        <v>0.000996156149449386</v>
      </c>
      <c r="JA132">
        <v>0.001508328056841608</v>
      </c>
      <c r="JB132">
        <v>-4.279944224615399E-07</v>
      </c>
      <c r="JC132">
        <v>2.026670128534865E-10</v>
      </c>
      <c r="JD132">
        <v>-0.04486732872085866</v>
      </c>
      <c r="JE132">
        <v>-0.001179386599836408</v>
      </c>
      <c r="JF132">
        <v>0.0006983580007418804</v>
      </c>
      <c r="JG132">
        <v>-5.900263066608664E-06</v>
      </c>
      <c r="JH132">
        <v>1</v>
      </c>
      <c r="JI132">
        <v>2117</v>
      </c>
      <c r="JJ132">
        <v>1</v>
      </c>
      <c r="JK132">
        <v>26</v>
      </c>
      <c r="JL132">
        <v>197367.7</v>
      </c>
      <c r="JM132">
        <v>197367.6</v>
      </c>
      <c r="JN132">
        <v>0.412598</v>
      </c>
      <c r="JO132">
        <v>2.57202</v>
      </c>
      <c r="JP132">
        <v>1.39893</v>
      </c>
      <c r="JQ132">
        <v>2.33887</v>
      </c>
      <c r="JR132">
        <v>1.44897</v>
      </c>
      <c r="JS132">
        <v>2.59033</v>
      </c>
      <c r="JT132">
        <v>36.7892</v>
      </c>
      <c r="JU132">
        <v>23.9824</v>
      </c>
      <c r="JV132">
        <v>18</v>
      </c>
      <c r="JW132">
        <v>478.989</v>
      </c>
      <c r="JX132">
        <v>466.779</v>
      </c>
      <c r="JY132">
        <v>27.905</v>
      </c>
      <c r="JZ132">
        <v>29.5972</v>
      </c>
      <c r="KA132">
        <v>30.0003</v>
      </c>
      <c r="KB132">
        <v>29.1847</v>
      </c>
      <c r="KC132">
        <v>29.2323</v>
      </c>
      <c r="KD132">
        <v>8.29438</v>
      </c>
      <c r="KE132">
        <v>26.6344</v>
      </c>
      <c r="KF132">
        <v>83.89709999999999</v>
      </c>
      <c r="KG132">
        <v>27.8855</v>
      </c>
      <c r="KH132">
        <v>99.18940000000001</v>
      </c>
      <c r="KI132">
        <v>18.9888</v>
      </c>
      <c r="KJ132">
        <v>100.779</v>
      </c>
      <c r="KK132">
        <v>100.216</v>
      </c>
    </row>
    <row r="133" spans="1:297">
      <c r="A133">
        <v>117</v>
      </c>
      <c r="B133">
        <v>1758990644.1</v>
      </c>
      <c r="C133">
        <v>3260.5</v>
      </c>
      <c r="D133" t="s">
        <v>678</v>
      </c>
      <c r="E133" t="s">
        <v>679</v>
      </c>
      <c r="F133">
        <v>5</v>
      </c>
      <c r="G133" t="s">
        <v>639</v>
      </c>
      <c r="H133" t="s">
        <v>436</v>
      </c>
      <c r="I133">
        <v>1758990636.6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121.3260901067988</v>
      </c>
      <c r="AK133">
        <v>133.5683818181818</v>
      </c>
      <c r="AL133">
        <v>-3.258176980813484</v>
      </c>
      <c r="AM133">
        <v>65.24186498620101</v>
      </c>
      <c r="AN133">
        <f>(AP133 - AO133 + DY133*1E3/(8.314*(EA133+273.15)) * AR133/DX133 * AQ133) * DX133/(100*DL133) * 1000/(1000 - AP133)</f>
        <v>0</v>
      </c>
      <c r="AO133">
        <v>18.92143768038508</v>
      </c>
      <c r="AP133">
        <v>23.15215333333333</v>
      </c>
      <c r="AQ133">
        <v>-1.530457434066779E-05</v>
      </c>
      <c r="AR133">
        <v>120.3802365383431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3.93</v>
      </c>
      <c r="DM133">
        <v>0.5</v>
      </c>
      <c r="DN133" t="s">
        <v>438</v>
      </c>
      <c r="DO133">
        <v>2</v>
      </c>
      <c r="DP133" t="b">
        <v>1</v>
      </c>
      <c r="DQ133">
        <v>1758990636.6</v>
      </c>
      <c r="DR133">
        <v>152.6846666666667</v>
      </c>
      <c r="DS133">
        <v>133.6464814814815</v>
      </c>
      <c r="DT133">
        <v>23.15534444444445</v>
      </c>
      <c r="DU133">
        <v>18.92007037037037</v>
      </c>
      <c r="DV133">
        <v>152.462962962963</v>
      </c>
      <c r="DW133">
        <v>22.93116666666667</v>
      </c>
      <c r="DX133">
        <v>500.0244814814814</v>
      </c>
      <c r="DY133">
        <v>90.57441481481482</v>
      </c>
      <c r="DZ133">
        <v>0.05398284814814814</v>
      </c>
      <c r="EA133">
        <v>29.77352222222223</v>
      </c>
      <c r="EB133">
        <v>30.00564814814814</v>
      </c>
      <c r="EC133">
        <v>999.9000000000001</v>
      </c>
      <c r="ED133">
        <v>0</v>
      </c>
      <c r="EE133">
        <v>0</v>
      </c>
      <c r="EF133">
        <v>10001.70481481482</v>
      </c>
      <c r="EG133">
        <v>0</v>
      </c>
      <c r="EH133">
        <v>11.1707</v>
      </c>
      <c r="EI133">
        <v>19.03808888888889</v>
      </c>
      <c r="EJ133">
        <v>156.303962962963</v>
      </c>
      <c r="EK133">
        <v>136.2239259259259</v>
      </c>
      <c r="EL133">
        <v>4.235267777777778</v>
      </c>
      <c r="EM133">
        <v>133.6464814814815</v>
      </c>
      <c r="EN133">
        <v>18.92007037037037</v>
      </c>
      <c r="EO133">
        <v>2.097280740740741</v>
      </c>
      <c r="EP133">
        <v>1.713674074074074</v>
      </c>
      <c r="EQ133">
        <v>18.19854074074074</v>
      </c>
      <c r="ER133">
        <v>15.02084814814815</v>
      </c>
      <c r="ES133">
        <v>2000.03925925926</v>
      </c>
      <c r="ET133">
        <v>0.9799981111111109</v>
      </c>
      <c r="EU133">
        <v>0.02000209629629629</v>
      </c>
      <c r="EV133">
        <v>0</v>
      </c>
      <c r="EW133">
        <v>711.4044444444445</v>
      </c>
      <c r="EX133">
        <v>5.000560000000001</v>
      </c>
      <c r="EY133">
        <v>14429.50370370371</v>
      </c>
      <c r="EZ133">
        <v>17295.1962962963</v>
      </c>
      <c r="FA133">
        <v>42.04381481481481</v>
      </c>
      <c r="FB133">
        <v>42.51374074074074</v>
      </c>
      <c r="FC133">
        <v>42.01355555555556</v>
      </c>
      <c r="FD133">
        <v>41.62007407407408</v>
      </c>
      <c r="FE133">
        <v>42.96722222222221</v>
      </c>
      <c r="FF133">
        <v>1955.137037037037</v>
      </c>
      <c r="FG133">
        <v>39.90222222222223</v>
      </c>
      <c r="FH133">
        <v>0</v>
      </c>
      <c r="FI133">
        <v>1758990653.4</v>
      </c>
      <c r="FJ133">
        <v>0</v>
      </c>
      <c r="FK133">
        <v>711.53792</v>
      </c>
      <c r="FL133">
        <v>11.92269229887085</v>
      </c>
      <c r="FM133">
        <v>235.6153842381978</v>
      </c>
      <c r="FN133">
        <v>14431.404</v>
      </c>
      <c r="FO133">
        <v>15</v>
      </c>
      <c r="FP133">
        <v>0</v>
      </c>
      <c r="FQ133" t="s">
        <v>439</v>
      </c>
      <c r="FR133">
        <v>1747148579.5</v>
      </c>
      <c r="FS133">
        <v>1747148584.5</v>
      </c>
      <c r="FT133">
        <v>0</v>
      </c>
      <c r="FU133">
        <v>0.162</v>
      </c>
      <c r="FV133">
        <v>-0.001</v>
      </c>
      <c r="FW133">
        <v>0.139</v>
      </c>
      <c r="FX133">
        <v>0.058</v>
      </c>
      <c r="FY133">
        <v>420</v>
      </c>
      <c r="FZ133">
        <v>16</v>
      </c>
      <c r="GA133">
        <v>0.19</v>
      </c>
      <c r="GB133">
        <v>0.02</v>
      </c>
      <c r="GC133">
        <v>18.52772926829268</v>
      </c>
      <c r="GD133">
        <v>9.948673170731706</v>
      </c>
      <c r="GE133">
        <v>0.9834202449450375</v>
      </c>
      <c r="GF133">
        <v>0</v>
      </c>
      <c r="GG133">
        <v>710.9105</v>
      </c>
      <c r="GH133">
        <v>11.4282505756418</v>
      </c>
      <c r="GI133">
        <v>1.137908278377469</v>
      </c>
      <c r="GJ133">
        <v>0</v>
      </c>
      <c r="GK133">
        <v>4.237031707317073</v>
      </c>
      <c r="GL133">
        <v>-0.03523317073170862</v>
      </c>
      <c r="GM133">
        <v>0.003553339825338535</v>
      </c>
      <c r="GN133">
        <v>1</v>
      </c>
      <c r="GO133">
        <v>1</v>
      </c>
      <c r="GP133">
        <v>3</v>
      </c>
      <c r="GQ133" t="s">
        <v>451</v>
      </c>
      <c r="GR133">
        <v>3.12801</v>
      </c>
      <c r="GS133">
        <v>2.73176</v>
      </c>
      <c r="GT133">
        <v>0.0313298</v>
      </c>
      <c r="GU133">
        <v>0.0268565</v>
      </c>
      <c r="GV133">
        <v>0.104328</v>
      </c>
      <c r="GW133">
        <v>0.0911098</v>
      </c>
      <c r="GX133">
        <v>29000.8</v>
      </c>
      <c r="GY133">
        <v>28283.8</v>
      </c>
      <c r="GZ133">
        <v>30482.4</v>
      </c>
      <c r="HA133">
        <v>29322</v>
      </c>
      <c r="HB133">
        <v>37678.2</v>
      </c>
      <c r="HC133">
        <v>35060.3</v>
      </c>
      <c r="HD133">
        <v>46634.5</v>
      </c>
      <c r="HE133">
        <v>43567</v>
      </c>
      <c r="HF133">
        <v>1.82025</v>
      </c>
      <c r="HG133">
        <v>1.84855</v>
      </c>
      <c r="HH133">
        <v>0.09290130000000001</v>
      </c>
      <c r="HI133">
        <v>0</v>
      </c>
      <c r="HJ133">
        <v>28.4357</v>
      </c>
      <c r="HK133">
        <v>999.9</v>
      </c>
      <c r="HL133">
        <v>49.6</v>
      </c>
      <c r="HM133">
        <v>30.2</v>
      </c>
      <c r="HN133">
        <v>23.601</v>
      </c>
      <c r="HO133">
        <v>63.3746</v>
      </c>
      <c r="HP133">
        <v>16.9511</v>
      </c>
      <c r="HQ133">
        <v>1</v>
      </c>
      <c r="HR133">
        <v>0.190602</v>
      </c>
      <c r="HS133">
        <v>0.128053</v>
      </c>
      <c r="HT133">
        <v>20.2009</v>
      </c>
      <c r="HU133">
        <v>5.22598</v>
      </c>
      <c r="HV133">
        <v>11.974</v>
      </c>
      <c r="HW133">
        <v>4.9693</v>
      </c>
      <c r="HX133">
        <v>3.2895</v>
      </c>
      <c r="HY133">
        <v>9999</v>
      </c>
      <c r="HZ133">
        <v>9999</v>
      </c>
      <c r="IA133">
        <v>9999</v>
      </c>
      <c r="IB133">
        <v>23.1</v>
      </c>
      <c r="IC133">
        <v>4.97293</v>
      </c>
      <c r="ID133">
        <v>1.87718</v>
      </c>
      <c r="IE133">
        <v>1.87531</v>
      </c>
      <c r="IF133">
        <v>1.8781</v>
      </c>
      <c r="IG133">
        <v>1.87483</v>
      </c>
      <c r="IH133">
        <v>1.87839</v>
      </c>
      <c r="II133">
        <v>1.87555</v>
      </c>
      <c r="IJ133">
        <v>1.87668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0.189</v>
      </c>
      <c r="IY133">
        <v>0.2241</v>
      </c>
      <c r="IZ133">
        <v>0.000996156149449386</v>
      </c>
      <c r="JA133">
        <v>0.001508328056841608</v>
      </c>
      <c r="JB133">
        <v>-4.279944224615399E-07</v>
      </c>
      <c r="JC133">
        <v>2.026670128534865E-10</v>
      </c>
      <c r="JD133">
        <v>-0.04486732872085866</v>
      </c>
      <c r="JE133">
        <v>-0.001179386599836408</v>
      </c>
      <c r="JF133">
        <v>0.0006983580007418804</v>
      </c>
      <c r="JG133">
        <v>-5.900263066608664E-06</v>
      </c>
      <c r="JH133">
        <v>1</v>
      </c>
      <c r="JI133">
        <v>2117</v>
      </c>
      <c r="JJ133">
        <v>1</v>
      </c>
      <c r="JK133">
        <v>26</v>
      </c>
      <c r="JL133">
        <v>197367.7</v>
      </c>
      <c r="JM133">
        <v>197367.7</v>
      </c>
      <c r="JN133">
        <v>0.373535</v>
      </c>
      <c r="JO133">
        <v>2.58179</v>
      </c>
      <c r="JP133">
        <v>1.39893</v>
      </c>
      <c r="JQ133">
        <v>2.33887</v>
      </c>
      <c r="JR133">
        <v>1.44897</v>
      </c>
      <c r="JS133">
        <v>2.51221</v>
      </c>
      <c r="JT133">
        <v>36.7892</v>
      </c>
      <c r="JU133">
        <v>23.9824</v>
      </c>
      <c r="JV133">
        <v>18</v>
      </c>
      <c r="JW133">
        <v>478.986</v>
      </c>
      <c r="JX133">
        <v>466.739</v>
      </c>
      <c r="JY133">
        <v>27.881</v>
      </c>
      <c r="JZ133">
        <v>29.601</v>
      </c>
      <c r="KA133">
        <v>30.0004</v>
      </c>
      <c r="KB133">
        <v>29.1884</v>
      </c>
      <c r="KC133">
        <v>29.2355</v>
      </c>
      <c r="KD133">
        <v>7.53314</v>
      </c>
      <c r="KE133">
        <v>26.6344</v>
      </c>
      <c r="KF133">
        <v>83.89709999999999</v>
      </c>
      <c r="KG133">
        <v>27.9297</v>
      </c>
      <c r="KH133">
        <v>79.15600000000001</v>
      </c>
      <c r="KI133">
        <v>18.9935</v>
      </c>
      <c r="KJ133">
        <v>100.778</v>
      </c>
      <c r="KK133">
        <v>100.215</v>
      </c>
    </row>
    <row r="134" spans="1:297">
      <c r="A134">
        <v>118</v>
      </c>
      <c r="B134">
        <v>1758990648.6</v>
      </c>
      <c r="C134">
        <v>3265</v>
      </c>
      <c r="D134" t="s">
        <v>680</v>
      </c>
      <c r="E134" t="s">
        <v>681</v>
      </c>
      <c r="F134">
        <v>5</v>
      </c>
      <c r="G134" t="s">
        <v>639</v>
      </c>
      <c r="H134" t="s">
        <v>436</v>
      </c>
      <c r="I134">
        <v>1758990641.044444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106.1374174804398</v>
      </c>
      <c r="AK134">
        <v>118.9316848484848</v>
      </c>
      <c r="AL134">
        <v>-3.252751706512871</v>
      </c>
      <c r="AM134">
        <v>65.24186498620101</v>
      </c>
      <c r="AN134">
        <f>(AP134 - AO134 + DY134*1E3/(8.314*(EA134+273.15)) * AR134/DX134 * AQ134) * DX134/(100*DL134) * 1000/(1000 - AP134)</f>
        <v>0</v>
      </c>
      <c r="AO134">
        <v>18.92346047342842</v>
      </c>
      <c r="AP134">
        <v>23.1485303030303</v>
      </c>
      <c r="AQ134">
        <v>-1.846431303390032E-05</v>
      </c>
      <c r="AR134">
        <v>120.3802365383431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3.93</v>
      </c>
      <c r="DM134">
        <v>0.5</v>
      </c>
      <c r="DN134" t="s">
        <v>438</v>
      </c>
      <c r="DO134">
        <v>2</v>
      </c>
      <c r="DP134" t="b">
        <v>1</v>
      </c>
      <c r="DQ134">
        <v>1758990641.044444</v>
      </c>
      <c r="DR134">
        <v>138.6051481481481</v>
      </c>
      <c r="DS134">
        <v>118.8820259259259</v>
      </c>
      <c r="DT134">
        <v>23.15358888888889</v>
      </c>
      <c r="DU134">
        <v>18.92154814814815</v>
      </c>
      <c r="DV134">
        <v>138.4030740740741</v>
      </c>
      <c r="DW134">
        <v>22.92945185185185</v>
      </c>
      <c r="DX134">
        <v>499.965962962963</v>
      </c>
      <c r="DY134">
        <v>90.57448148148148</v>
      </c>
      <c r="DZ134">
        <v>0.0540810925925926</v>
      </c>
      <c r="EA134">
        <v>29.77307777777778</v>
      </c>
      <c r="EB134">
        <v>29.98485185185186</v>
      </c>
      <c r="EC134">
        <v>999.9000000000001</v>
      </c>
      <c r="ED134">
        <v>0</v>
      </c>
      <c r="EE134">
        <v>0</v>
      </c>
      <c r="EF134">
        <v>10004.50740740741</v>
      </c>
      <c r="EG134">
        <v>0</v>
      </c>
      <c r="EH134">
        <v>11.1707</v>
      </c>
      <c r="EI134">
        <v>19.72311111111111</v>
      </c>
      <c r="EJ134">
        <v>141.8904814814815</v>
      </c>
      <c r="EK134">
        <v>121.1749074074074</v>
      </c>
      <c r="EL134">
        <v>4.23204037037037</v>
      </c>
      <c r="EM134">
        <v>118.8820259259259</v>
      </c>
      <c r="EN134">
        <v>18.92154814814815</v>
      </c>
      <c r="EO134">
        <v>2.097123333333334</v>
      </c>
      <c r="EP134">
        <v>1.713808888888889</v>
      </c>
      <c r="EQ134">
        <v>18.19734444444444</v>
      </c>
      <c r="ER134">
        <v>15.02206296296296</v>
      </c>
      <c r="ES134">
        <v>2000.030740740741</v>
      </c>
      <c r="ET134">
        <v>0.9799979629629628</v>
      </c>
      <c r="EU134">
        <v>0.0200022074074074</v>
      </c>
      <c r="EV134">
        <v>0</v>
      </c>
      <c r="EW134">
        <v>712.2916296296297</v>
      </c>
      <c r="EX134">
        <v>5.000560000000001</v>
      </c>
      <c r="EY134">
        <v>14446.69259259259</v>
      </c>
      <c r="EZ134">
        <v>17295.13333333334</v>
      </c>
      <c r="FA134">
        <v>42.09474074074074</v>
      </c>
      <c r="FB134">
        <v>42.51377777777778</v>
      </c>
      <c r="FC134">
        <v>42.00440740740741</v>
      </c>
      <c r="FD134">
        <v>41.62933333333332</v>
      </c>
      <c r="FE134">
        <v>42.98807407407407</v>
      </c>
      <c r="FF134">
        <v>1955.128148148148</v>
      </c>
      <c r="FG134">
        <v>39.9025925925926</v>
      </c>
      <c r="FH134">
        <v>0</v>
      </c>
      <c r="FI134">
        <v>1758990657.6</v>
      </c>
      <c r="FJ134">
        <v>0</v>
      </c>
      <c r="FK134">
        <v>712.3219615384616</v>
      </c>
      <c r="FL134">
        <v>12.46246153867732</v>
      </c>
      <c r="FM134">
        <v>237.8358974168097</v>
      </c>
      <c r="FN134">
        <v>14446.59615384615</v>
      </c>
      <c r="FO134">
        <v>15</v>
      </c>
      <c r="FP134">
        <v>0</v>
      </c>
      <c r="FQ134" t="s">
        <v>439</v>
      </c>
      <c r="FR134">
        <v>1747148579.5</v>
      </c>
      <c r="FS134">
        <v>1747148584.5</v>
      </c>
      <c r="FT134">
        <v>0</v>
      </c>
      <c r="FU134">
        <v>0.162</v>
      </c>
      <c r="FV134">
        <v>-0.001</v>
      </c>
      <c r="FW134">
        <v>0.139</v>
      </c>
      <c r="FX134">
        <v>0.058</v>
      </c>
      <c r="FY134">
        <v>420</v>
      </c>
      <c r="FZ134">
        <v>16</v>
      </c>
      <c r="GA134">
        <v>0.19</v>
      </c>
      <c r="GB134">
        <v>0.02</v>
      </c>
      <c r="GC134">
        <v>19.17337804878049</v>
      </c>
      <c r="GD134">
        <v>9.241446689895449</v>
      </c>
      <c r="GE134">
        <v>0.9131958490851987</v>
      </c>
      <c r="GF134">
        <v>0</v>
      </c>
      <c r="GG134">
        <v>711.6135588235294</v>
      </c>
      <c r="GH134">
        <v>11.87332313940252</v>
      </c>
      <c r="GI134">
        <v>1.180915302814783</v>
      </c>
      <c r="GJ134">
        <v>0</v>
      </c>
      <c r="GK134">
        <v>4.234400975609756</v>
      </c>
      <c r="GL134">
        <v>-0.04009923344946904</v>
      </c>
      <c r="GM134">
        <v>0.004054776048597922</v>
      </c>
      <c r="GN134">
        <v>1</v>
      </c>
      <c r="GO134">
        <v>1</v>
      </c>
      <c r="GP134">
        <v>3</v>
      </c>
      <c r="GQ134" t="s">
        <v>451</v>
      </c>
      <c r="GR134">
        <v>3.12796</v>
      </c>
      <c r="GS134">
        <v>2.73173</v>
      </c>
      <c r="GT134">
        <v>0.0280544</v>
      </c>
      <c r="GU134">
        <v>0.0232884</v>
      </c>
      <c r="GV134">
        <v>0.104319</v>
      </c>
      <c r="GW134">
        <v>0.0911457</v>
      </c>
      <c r="GX134">
        <v>29098.7</v>
      </c>
      <c r="GY134">
        <v>28387.3</v>
      </c>
      <c r="GZ134">
        <v>30482.3</v>
      </c>
      <c r="HA134">
        <v>29321.9</v>
      </c>
      <c r="HB134">
        <v>37678.4</v>
      </c>
      <c r="HC134">
        <v>35058.6</v>
      </c>
      <c r="HD134">
        <v>46634.6</v>
      </c>
      <c r="HE134">
        <v>43566.9</v>
      </c>
      <c r="HF134">
        <v>1.82043</v>
      </c>
      <c r="HG134">
        <v>1.84853</v>
      </c>
      <c r="HH134">
        <v>0.0946224</v>
      </c>
      <c r="HI134">
        <v>0</v>
      </c>
      <c r="HJ134">
        <v>28.4329</v>
      </c>
      <c r="HK134">
        <v>999.9</v>
      </c>
      <c r="HL134">
        <v>49.6</v>
      </c>
      <c r="HM134">
        <v>30.2</v>
      </c>
      <c r="HN134">
        <v>23.6006</v>
      </c>
      <c r="HO134">
        <v>63.1546</v>
      </c>
      <c r="HP134">
        <v>17.1194</v>
      </c>
      <c r="HQ134">
        <v>1</v>
      </c>
      <c r="HR134">
        <v>0.190262</v>
      </c>
      <c r="HS134">
        <v>-0.0215877</v>
      </c>
      <c r="HT134">
        <v>20.2013</v>
      </c>
      <c r="HU134">
        <v>5.22747</v>
      </c>
      <c r="HV134">
        <v>11.974</v>
      </c>
      <c r="HW134">
        <v>4.97</v>
      </c>
      <c r="HX134">
        <v>3.28973</v>
      </c>
      <c r="HY134">
        <v>9999</v>
      </c>
      <c r="HZ134">
        <v>9999</v>
      </c>
      <c r="IA134">
        <v>9999</v>
      </c>
      <c r="IB134">
        <v>23.1</v>
      </c>
      <c r="IC134">
        <v>4.97295</v>
      </c>
      <c r="ID134">
        <v>1.87718</v>
      </c>
      <c r="IE134">
        <v>1.87531</v>
      </c>
      <c r="IF134">
        <v>1.87813</v>
      </c>
      <c r="IG134">
        <v>1.87484</v>
      </c>
      <c r="IH134">
        <v>1.8784</v>
      </c>
      <c r="II134">
        <v>1.87551</v>
      </c>
      <c r="IJ134">
        <v>1.87668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0.169</v>
      </c>
      <c r="IY134">
        <v>0.224</v>
      </c>
      <c r="IZ134">
        <v>0.000996156149449386</v>
      </c>
      <c r="JA134">
        <v>0.001508328056841608</v>
      </c>
      <c r="JB134">
        <v>-4.279944224615399E-07</v>
      </c>
      <c r="JC134">
        <v>2.026670128534865E-10</v>
      </c>
      <c r="JD134">
        <v>-0.04486732872085866</v>
      </c>
      <c r="JE134">
        <v>-0.001179386599836408</v>
      </c>
      <c r="JF134">
        <v>0.0006983580007418804</v>
      </c>
      <c r="JG134">
        <v>-5.900263066608664E-06</v>
      </c>
      <c r="JH134">
        <v>1</v>
      </c>
      <c r="JI134">
        <v>2117</v>
      </c>
      <c r="JJ134">
        <v>1</v>
      </c>
      <c r="JK134">
        <v>26</v>
      </c>
      <c r="JL134">
        <v>197367.8</v>
      </c>
      <c r="JM134">
        <v>197367.7</v>
      </c>
      <c r="JN134">
        <v>0.343018</v>
      </c>
      <c r="JO134">
        <v>2.59766</v>
      </c>
      <c r="JP134">
        <v>1.39893</v>
      </c>
      <c r="JQ134">
        <v>2.33887</v>
      </c>
      <c r="JR134">
        <v>1.44897</v>
      </c>
      <c r="JS134">
        <v>2.48047</v>
      </c>
      <c r="JT134">
        <v>36.7892</v>
      </c>
      <c r="JU134">
        <v>23.9562</v>
      </c>
      <c r="JV134">
        <v>18</v>
      </c>
      <c r="JW134">
        <v>479.101</v>
      </c>
      <c r="JX134">
        <v>466.75</v>
      </c>
      <c r="JY134">
        <v>27.9089</v>
      </c>
      <c r="JZ134">
        <v>29.6045</v>
      </c>
      <c r="KA134">
        <v>29.9999</v>
      </c>
      <c r="KB134">
        <v>29.1915</v>
      </c>
      <c r="KC134">
        <v>29.2389</v>
      </c>
      <c r="KD134">
        <v>6.76866</v>
      </c>
      <c r="KE134">
        <v>26.3567</v>
      </c>
      <c r="KF134">
        <v>83.89709999999999</v>
      </c>
      <c r="KG134">
        <v>27.9632</v>
      </c>
      <c r="KH134">
        <v>65.7822</v>
      </c>
      <c r="KI134">
        <v>19.0017</v>
      </c>
      <c r="KJ134">
        <v>100.778</v>
      </c>
      <c r="KK134">
        <v>100.215</v>
      </c>
    </row>
    <row r="135" spans="1:297">
      <c r="A135">
        <v>119</v>
      </c>
      <c r="B135">
        <v>1758990653.6</v>
      </c>
      <c r="C135">
        <v>3270</v>
      </c>
      <c r="D135" t="s">
        <v>682</v>
      </c>
      <c r="E135" t="s">
        <v>683</v>
      </c>
      <c r="F135">
        <v>5</v>
      </c>
      <c r="G135" t="s">
        <v>639</v>
      </c>
      <c r="H135" t="s">
        <v>436</v>
      </c>
      <c r="I135">
        <v>1758990646.062963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89.06523269557114</v>
      </c>
      <c r="AK135">
        <v>102.5977272727272</v>
      </c>
      <c r="AL135">
        <v>-3.259815310169472</v>
      </c>
      <c r="AM135">
        <v>65.24186498620101</v>
      </c>
      <c r="AN135">
        <f>(AP135 - AO135 + DY135*1E3/(8.314*(EA135+273.15)) * AR135/DX135 * AQ135) * DX135/(100*DL135) * 1000/(1000 - AP135)</f>
        <v>0</v>
      </c>
      <c r="AO135">
        <v>18.97378787473505</v>
      </c>
      <c r="AP135">
        <v>23.16520424242424</v>
      </c>
      <c r="AQ135">
        <v>9.114258055906648E-05</v>
      </c>
      <c r="AR135">
        <v>120.3802365383431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3.93</v>
      </c>
      <c r="DM135">
        <v>0.5</v>
      </c>
      <c r="DN135" t="s">
        <v>438</v>
      </c>
      <c r="DO135">
        <v>2</v>
      </c>
      <c r="DP135" t="b">
        <v>1</v>
      </c>
      <c r="DQ135">
        <v>1758990646.062963</v>
      </c>
      <c r="DR135">
        <v>122.6360740740741</v>
      </c>
      <c r="DS135">
        <v>102.1919666666667</v>
      </c>
      <c r="DT135">
        <v>23.15355555555555</v>
      </c>
      <c r="DU135">
        <v>18.93557777777778</v>
      </c>
      <c r="DV135">
        <v>122.4563703703704</v>
      </c>
      <c r="DW135">
        <v>22.92941481481482</v>
      </c>
      <c r="DX135">
        <v>500.0534444444444</v>
      </c>
      <c r="DY135">
        <v>90.57424814814814</v>
      </c>
      <c r="DZ135">
        <v>0.05395434074074074</v>
      </c>
      <c r="EA135">
        <v>29.77093703703704</v>
      </c>
      <c r="EB135">
        <v>29.97608518518518</v>
      </c>
      <c r="EC135">
        <v>999.9000000000001</v>
      </c>
      <c r="ED135">
        <v>0</v>
      </c>
      <c r="EE135">
        <v>0</v>
      </c>
      <c r="EF135">
        <v>10004.22962962963</v>
      </c>
      <c r="EG135">
        <v>0</v>
      </c>
      <c r="EH135">
        <v>11.1707</v>
      </c>
      <c r="EI135">
        <v>20.4441037037037</v>
      </c>
      <c r="EJ135">
        <v>125.5428148148148</v>
      </c>
      <c r="EK135">
        <v>104.1641296296297</v>
      </c>
      <c r="EL135">
        <v>4.217981111111111</v>
      </c>
      <c r="EM135">
        <v>102.1919666666667</v>
      </c>
      <c r="EN135">
        <v>18.93557777777778</v>
      </c>
      <c r="EO135">
        <v>2.097114444444444</v>
      </c>
      <c r="EP135">
        <v>1.715074814814815</v>
      </c>
      <c r="EQ135">
        <v>18.19729259259259</v>
      </c>
      <c r="ER135">
        <v>15.03353703703704</v>
      </c>
      <c r="ES135">
        <v>1999.996296296297</v>
      </c>
      <c r="ET135">
        <v>0.9799976666666665</v>
      </c>
      <c r="EU135">
        <v>0.02000254074074074</v>
      </c>
      <c r="EV135">
        <v>0</v>
      </c>
      <c r="EW135">
        <v>713.2885925925926</v>
      </c>
      <c r="EX135">
        <v>5.000560000000001</v>
      </c>
      <c r="EY135">
        <v>14466.74074074074</v>
      </c>
      <c r="EZ135">
        <v>17294.83333333333</v>
      </c>
      <c r="FA135">
        <v>42.09937037037037</v>
      </c>
      <c r="FB135">
        <v>42.51607407407408</v>
      </c>
      <c r="FC135">
        <v>42.01829629629628</v>
      </c>
      <c r="FD135">
        <v>41.61774074074073</v>
      </c>
      <c r="FE135">
        <v>43.00892592592591</v>
      </c>
      <c r="FF135">
        <v>1955.094074074074</v>
      </c>
      <c r="FG135">
        <v>39.90185185185186</v>
      </c>
      <c r="FH135">
        <v>0</v>
      </c>
      <c r="FI135">
        <v>1758990662.4</v>
      </c>
      <c r="FJ135">
        <v>0</v>
      </c>
      <c r="FK135">
        <v>713.2691153846152</v>
      </c>
      <c r="FL135">
        <v>12.38512819309855</v>
      </c>
      <c r="FM135">
        <v>237.3982906034236</v>
      </c>
      <c r="FN135">
        <v>14465.92692307693</v>
      </c>
      <c r="FO135">
        <v>15</v>
      </c>
      <c r="FP135">
        <v>0</v>
      </c>
      <c r="FQ135" t="s">
        <v>439</v>
      </c>
      <c r="FR135">
        <v>1747148579.5</v>
      </c>
      <c r="FS135">
        <v>1747148584.5</v>
      </c>
      <c r="FT135">
        <v>0</v>
      </c>
      <c r="FU135">
        <v>0.162</v>
      </c>
      <c r="FV135">
        <v>-0.001</v>
      </c>
      <c r="FW135">
        <v>0.139</v>
      </c>
      <c r="FX135">
        <v>0.058</v>
      </c>
      <c r="FY135">
        <v>420</v>
      </c>
      <c r="FZ135">
        <v>16</v>
      </c>
      <c r="GA135">
        <v>0.19</v>
      </c>
      <c r="GB135">
        <v>0.02</v>
      </c>
      <c r="GC135">
        <v>19.94528780487805</v>
      </c>
      <c r="GD135">
        <v>8.744945644599326</v>
      </c>
      <c r="GE135">
        <v>0.8633747944577358</v>
      </c>
      <c r="GF135">
        <v>0</v>
      </c>
      <c r="GG135">
        <v>712.6867058823528</v>
      </c>
      <c r="GH135">
        <v>12.28965622269137</v>
      </c>
      <c r="GI135">
        <v>1.224616903588074</v>
      </c>
      <c r="GJ135">
        <v>0</v>
      </c>
      <c r="GK135">
        <v>4.224696829268293</v>
      </c>
      <c r="GL135">
        <v>-0.1381154006968657</v>
      </c>
      <c r="GM135">
        <v>0.01618459391490444</v>
      </c>
      <c r="GN135">
        <v>0</v>
      </c>
      <c r="GO135">
        <v>0</v>
      </c>
      <c r="GP135">
        <v>3</v>
      </c>
      <c r="GQ135" t="s">
        <v>472</v>
      </c>
      <c r="GR135">
        <v>3.12784</v>
      </c>
      <c r="GS135">
        <v>2.73147</v>
      </c>
      <c r="GT135">
        <v>0.0243337</v>
      </c>
      <c r="GU135">
        <v>0.0193067</v>
      </c>
      <c r="GV135">
        <v>0.104373</v>
      </c>
      <c r="GW135">
        <v>0.0912722</v>
      </c>
      <c r="GX135">
        <v>29210.1</v>
      </c>
      <c r="GY135">
        <v>28502.9</v>
      </c>
      <c r="GZ135">
        <v>30482.4</v>
      </c>
      <c r="HA135">
        <v>29321.9</v>
      </c>
      <c r="HB135">
        <v>37676.1</v>
      </c>
      <c r="HC135">
        <v>35053.2</v>
      </c>
      <c r="HD135">
        <v>46634.9</v>
      </c>
      <c r="HE135">
        <v>43566.7</v>
      </c>
      <c r="HF135">
        <v>1.82033</v>
      </c>
      <c r="HG135">
        <v>1.8483</v>
      </c>
      <c r="HH135">
        <v>0.0976697</v>
      </c>
      <c r="HI135">
        <v>0</v>
      </c>
      <c r="HJ135">
        <v>28.4311</v>
      </c>
      <c r="HK135">
        <v>999.9</v>
      </c>
      <c r="HL135">
        <v>49.6</v>
      </c>
      <c r="HM135">
        <v>30.2</v>
      </c>
      <c r="HN135">
        <v>23.6023</v>
      </c>
      <c r="HO135">
        <v>63.2846</v>
      </c>
      <c r="HP135">
        <v>16.899</v>
      </c>
      <c r="HQ135">
        <v>1</v>
      </c>
      <c r="HR135">
        <v>0.190201</v>
      </c>
      <c r="HS135">
        <v>-0.0832653</v>
      </c>
      <c r="HT135">
        <v>20.2011</v>
      </c>
      <c r="HU135">
        <v>5.22732</v>
      </c>
      <c r="HV135">
        <v>11.974</v>
      </c>
      <c r="HW135">
        <v>4.9696</v>
      </c>
      <c r="HX135">
        <v>3.28973</v>
      </c>
      <c r="HY135">
        <v>9999</v>
      </c>
      <c r="HZ135">
        <v>9999</v>
      </c>
      <c r="IA135">
        <v>9999</v>
      </c>
      <c r="IB135">
        <v>23.1</v>
      </c>
      <c r="IC135">
        <v>4.97293</v>
      </c>
      <c r="ID135">
        <v>1.87717</v>
      </c>
      <c r="IE135">
        <v>1.87531</v>
      </c>
      <c r="IF135">
        <v>1.87808</v>
      </c>
      <c r="IG135">
        <v>1.87484</v>
      </c>
      <c r="IH135">
        <v>1.8784</v>
      </c>
      <c r="II135">
        <v>1.8755</v>
      </c>
      <c r="IJ135">
        <v>1.87669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0.146</v>
      </c>
      <c r="IY135">
        <v>0.2244</v>
      </c>
      <c r="IZ135">
        <v>0.000996156149449386</v>
      </c>
      <c r="JA135">
        <v>0.001508328056841608</v>
      </c>
      <c r="JB135">
        <v>-4.279944224615399E-07</v>
      </c>
      <c r="JC135">
        <v>2.026670128534865E-10</v>
      </c>
      <c r="JD135">
        <v>-0.04486732872085866</v>
      </c>
      <c r="JE135">
        <v>-0.001179386599836408</v>
      </c>
      <c r="JF135">
        <v>0.0006983580007418804</v>
      </c>
      <c r="JG135">
        <v>-5.900263066608664E-06</v>
      </c>
      <c r="JH135">
        <v>1</v>
      </c>
      <c r="JI135">
        <v>2117</v>
      </c>
      <c r="JJ135">
        <v>1</v>
      </c>
      <c r="JK135">
        <v>26</v>
      </c>
      <c r="JL135">
        <v>197367.9</v>
      </c>
      <c r="JM135">
        <v>197367.8</v>
      </c>
      <c r="JN135">
        <v>0.297852</v>
      </c>
      <c r="JO135">
        <v>2.6001</v>
      </c>
      <c r="JP135">
        <v>1.39893</v>
      </c>
      <c r="JQ135">
        <v>2.33887</v>
      </c>
      <c r="JR135">
        <v>1.44897</v>
      </c>
      <c r="JS135">
        <v>2.60376</v>
      </c>
      <c r="JT135">
        <v>36.7892</v>
      </c>
      <c r="JU135">
        <v>23.9824</v>
      </c>
      <c r="JV135">
        <v>18</v>
      </c>
      <c r="JW135">
        <v>479.069</v>
      </c>
      <c r="JX135">
        <v>466.633</v>
      </c>
      <c r="JY135">
        <v>27.9506</v>
      </c>
      <c r="JZ135">
        <v>29.6078</v>
      </c>
      <c r="KA135">
        <v>30</v>
      </c>
      <c r="KB135">
        <v>29.1951</v>
      </c>
      <c r="KC135">
        <v>29.2427</v>
      </c>
      <c r="KD135">
        <v>5.99746</v>
      </c>
      <c r="KE135">
        <v>26.3567</v>
      </c>
      <c r="KF135">
        <v>83.5247</v>
      </c>
      <c r="KG135">
        <v>27.9653</v>
      </c>
      <c r="KH135">
        <v>52.4225</v>
      </c>
      <c r="KI135">
        <v>18.99</v>
      </c>
      <c r="KJ135">
        <v>100.778</v>
      </c>
      <c r="KK135">
        <v>100.214</v>
      </c>
    </row>
    <row r="136" spans="1:297">
      <c r="A136">
        <v>120</v>
      </c>
      <c r="B136">
        <v>1758990658.6</v>
      </c>
      <c r="C136">
        <v>3275</v>
      </c>
      <c r="D136" t="s">
        <v>684</v>
      </c>
      <c r="E136" t="s">
        <v>685</v>
      </c>
      <c r="F136">
        <v>5</v>
      </c>
      <c r="G136" t="s">
        <v>639</v>
      </c>
      <c r="H136" t="s">
        <v>436</v>
      </c>
      <c r="I136">
        <v>1758990651.081481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72.06260037441561</v>
      </c>
      <c r="AK136">
        <v>86.25496060606059</v>
      </c>
      <c r="AL136">
        <v>-3.275699616676996</v>
      </c>
      <c r="AM136">
        <v>65.24186498620101</v>
      </c>
      <c r="AN136">
        <f>(AP136 - AO136 + DY136*1E3/(8.314*(EA136+273.15)) * AR136/DX136 * AQ136) * DX136/(100*DL136) * 1000/(1000 - AP136)</f>
        <v>0</v>
      </c>
      <c r="AO136">
        <v>18.95387877863987</v>
      </c>
      <c r="AP136">
        <v>23.17700848484848</v>
      </c>
      <c r="AQ136">
        <v>2.239688765600549E-05</v>
      </c>
      <c r="AR136">
        <v>120.3802365383431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3.93</v>
      </c>
      <c r="DM136">
        <v>0.5</v>
      </c>
      <c r="DN136" t="s">
        <v>438</v>
      </c>
      <c r="DO136">
        <v>2</v>
      </c>
      <c r="DP136" t="b">
        <v>1</v>
      </c>
      <c r="DQ136">
        <v>1758990651.081481</v>
      </c>
      <c r="DR136">
        <v>106.6589518518518</v>
      </c>
      <c r="DS136">
        <v>85.45619259259259</v>
      </c>
      <c r="DT136">
        <v>23.16021851851852</v>
      </c>
      <c r="DU136">
        <v>18.94784814814815</v>
      </c>
      <c r="DV136">
        <v>106.5019259259259</v>
      </c>
      <c r="DW136">
        <v>22.93594074074074</v>
      </c>
      <c r="DX136">
        <v>499.9964444444444</v>
      </c>
      <c r="DY136">
        <v>90.57404814814815</v>
      </c>
      <c r="DZ136">
        <v>0.05391522222222223</v>
      </c>
      <c r="EA136">
        <v>29.76820740740741</v>
      </c>
      <c r="EB136">
        <v>29.99244074074074</v>
      </c>
      <c r="EC136">
        <v>999.9000000000001</v>
      </c>
      <c r="ED136">
        <v>0</v>
      </c>
      <c r="EE136">
        <v>0</v>
      </c>
      <c r="EF136">
        <v>9993.166666666666</v>
      </c>
      <c r="EG136">
        <v>0</v>
      </c>
      <c r="EH136">
        <v>11.1707</v>
      </c>
      <c r="EI136">
        <v>21.20276666666667</v>
      </c>
      <c r="EJ136">
        <v>109.1876111111111</v>
      </c>
      <c r="EK136">
        <v>87.10647407407409</v>
      </c>
      <c r="EL136">
        <v>4.212374444444444</v>
      </c>
      <c r="EM136">
        <v>85.45619259259259</v>
      </c>
      <c r="EN136">
        <v>18.94784814814815</v>
      </c>
      <c r="EO136">
        <v>2.097713703703704</v>
      </c>
      <c r="EP136">
        <v>1.716182962962963</v>
      </c>
      <c r="EQ136">
        <v>18.20184074074074</v>
      </c>
      <c r="ER136">
        <v>15.04358148148148</v>
      </c>
      <c r="ES136">
        <v>1999.975185185185</v>
      </c>
      <c r="ET136">
        <v>0.9799974074074073</v>
      </c>
      <c r="EU136">
        <v>0.02000277407407407</v>
      </c>
      <c r="EV136">
        <v>0</v>
      </c>
      <c r="EW136">
        <v>714.3683703703705</v>
      </c>
      <c r="EX136">
        <v>5.000560000000001</v>
      </c>
      <c r="EY136">
        <v>14487.52592592592</v>
      </c>
      <c r="EZ136">
        <v>17294.65555555556</v>
      </c>
      <c r="FA136">
        <v>42.02529629629629</v>
      </c>
      <c r="FB136">
        <v>42.51607407407406</v>
      </c>
      <c r="FC136">
        <v>41.99977777777777</v>
      </c>
      <c r="FD136">
        <v>41.60851851851852</v>
      </c>
      <c r="FE136">
        <v>42.99970370370369</v>
      </c>
      <c r="FF136">
        <v>1955.072592592593</v>
      </c>
      <c r="FG136">
        <v>39.90370370370371</v>
      </c>
      <c r="FH136">
        <v>0</v>
      </c>
      <c r="FI136">
        <v>1758990667.8</v>
      </c>
      <c r="FJ136">
        <v>0</v>
      </c>
      <c r="FK136">
        <v>714.4611199999999</v>
      </c>
      <c r="FL136">
        <v>12.66753847096155</v>
      </c>
      <c r="FM136">
        <v>260.7538465199269</v>
      </c>
      <c r="FN136">
        <v>14489.628</v>
      </c>
      <c r="FO136">
        <v>15</v>
      </c>
      <c r="FP136">
        <v>0</v>
      </c>
      <c r="FQ136" t="s">
        <v>439</v>
      </c>
      <c r="FR136">
        <v>1747148579.5</v>
      </c>
      <c r="FS136">
        <v>1747148584.5</v>
      </c>
      <c r="FT136">
        <v>0</v>
      </c>
      <c r="FU136">
        <v>0.162</v>
      </c>
      <c r="FV136">
        <v>-0.001</v>
      </c>
      <c r="FW136">
        <v>0.139</v>
      </c>
      <c r="FX136">
        <v>0.058</v>
      </c>
      <c r="FY136">
        <v>420</v>
      </c>
      <c r="FZ136">
        <v>16</v>
      </c>
      <c r="GA136">
        <v>0.19</v>
      </c>
      <c r="GB136">
        <v>0.02</v>
      </c>
      <c r="GC136">
        <v>20.6863512195122</v>
      </c>
      <c r="GD136">
        <v>8.95109268292682</v>
      </c>
      <c r="GE136">
        <v>0.8839214453348795</v>
      </c>
      <c r="GF136">
        <v>0</v>
      </c>
      <c r="GG136">
        <v>713.6312352941177</v>
      </c>
      <c r="GH136">
        <v>12.10297937721994</v>
      </c>
      <c r="GI136">
        <v>1.211345267213856</v>
      </c>
      <c r="GJ136">
        <v>0</v>
      </c>
      <c r="GK136">
        <v>4.218212926829269</v>
      </c>
      <c r="GL136">
        <v>-0.1109824390243862</v>
      </c>
      <c r="GM136">
        <v>0.01607684492222218</v>
      </c>
      <c r="GN136">
        <v>0</v>
      </c>
      <c r="GO136">
        <v>0</v>
      </c>
      <c r="GP136">
        <v>3</v>
      </c>
      <c r="GQ136" t="s">
        <v>472</v>
      </c>
      <c r="GR136">
        <v>3.1279</v>
      </c>
      <c r="GS136">
        <v>2.73177</v>
      </c>
      <c r="GT136">
        <v>0.0205292</v>
      </c>
      <c r="GU136">
        <v>0.0151895</v>
      </c>
      <c r="GV136">
        <v>0.104406</v>
      </c>
      <c r="GW136">
        <v>0.0912101</v>
      </c>
      <c r="GX136">
        <v>29323.8</v>
      </c>
      <c r="GY136">
        <v>28622.4</v>
      </c>
      <c r="GZ136">
        <v>30482.3</v>
      </c>
      <c r="HA136">
        <v>29321.8</v>
      </c>
      <c r="HB136">
        <v>37674.1</v>
      </c>
      <c r="HC136">
        <v>35055.1</v>
      </c>
      <c r="HD136">
        <v>46634.5</v>
      </c>
      <c r="HE136">
        <v>43566.4</v>
      </c>
      <c r="HF136">
        <v>1.82017</v>
      </c>
      <c r="HG136">
        <v>1.84795</v>
      </c>
      <c r="HH136">
        <v>0.0977069</v>
      </c>
      <c r="HI136">
        <v>0</v>
      </c>
      <c r="HJ136">
        <v>28.4288</v>
      </c>
      <c r="HK136">
        <v>999.9</v>
      </c>
      <c r="HL136">
        <v>49.6</v>
      </c>
      <c r="HM136">
        <v>30.2</v>
      </c>
      <c r="HN136">
        <v>23.5992</v>
      </c>
      <c r="HO136">
        <v>63.1746</v>
      </c>
      <c r="HP136">
        <v>17.1194</v>
      </c>
      <c r="HQ136">
        <v>1</v>
      </c>
      <c r="HR136">
        <v>0.190498</v>
      </c>
      <c r="HS136">
        <v>-0.00830882</v>
      </c>
      <c r="HT136">
        <v>20.201</v>
      </c>
      <c r="HU136">
        <v>5.22598</v>
      </c>
      <c r="HV136">
        <v>11.974</v>
      </c>
      <c r="HW136">
        <v>4.969</v>
      </c>
      <c r="HX136">
        <v>3.2895</v>
      </c>
      <c r="HY136">
        <v>9999</v>
      </c>
      <c r="HZ136">
        <v>9999</v>
      </c>
      <c r="IA136">
        <v>9999</v>
      </c>
      <c r="IB136">
        <v>23.1</v>
      </c>
      <c r="IC136">
        <v>4.97293</v>
      </c>
      <c r="ID136">
        <v>1.87717</v>
      </c>
      <c r="IE136">
        <v>1.87531</v>
      </c>
      <c r="IF136">
        <v>1.87812</v>
      </c>
      <c r="IG136">
        <v>1.87484</v>
      </c>
      <c r="IH136">
        <v>1.87841</v>
      </c>
      <c r="II136">
        <v>1.87552</v>
      </c>
      <c r="IJ136">
        <v>1.87668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0.123</v>
      </c>
      <c r="IY136">
        <v>0.2246</v>
      </c>
      <c r="IZ136">
        <v>0.000996156149449386</v>
      </c>
      <c r="JA136">
        <v>0.001508328056841608</v>
      </c>
      <c r="JB136">
        <v>-4.279944224615399E-07</v>
      </c>
      <c r="JC136">
        <v>2.026670128534865E-10</v>
      </c>
      <c r="JD136">
        <v>-0.04486732872085866</v>
      </c>
      <c r="JE136">
        <v>-0.001179386599836408</v>
      </c>
      <c r="JF136">
        <v>0.0006983580007418804</v>
      </c>
      <c r="JG136">
        <v>-5.900263066608664E-06</v>
      </c>
      <c r="JH136">
        <v>1</v>
      </c>
      <c r="JI136">
        <v>2117</v>
      </c>
      <c r="JJ136">
        <v>1</v>
      </c>
      <c r="JK136">
        <v>26</v>
      </c>
      <c r="JL136">
        <v>197368</v>
      </c>
      <c r="JM136">
        <v>197367.9</v>
      </c>
      <c r="JN136">
        <v>0.257568</v>
      </c>
      <c r="JO136">
        <v>2.59888</v>
      </c>
      <c r="JP136">
        <v>1.39893</v>
      </c>
      <c r="JQ136">
        <v>2.33887</v>
      </c>
      <c r="JR136">
        <v>1.44897</v>
      </c>
      <c r="JS136">
        <v>2.49512</v>
      </c>
      <c r="JT136">
        <v>36.7892</v>
      </c>
      <c r="JU136">
        <v>23.9737</v>
      </c>
      <c r="JV136">
        <v>18</v>
      </c>
      <c r="JW136">
        <v>479.011</v>
      </c>
      <c r="JX136">
        <v>466.434</v>
      </c>
      <c r="JY136">
        <v>27.9689</v>
      </c>
      <c r="JZ136">
        <v>29.6116</v>
      </c>
      <c r="KA136">
        <v>30.0002</v>
      </c>
      <c r="KB136">
        <v>29.1988</v>
      </c>
      <c r="KC136">
        <v>29.2464</v>
      </c>
      <c r="KD136">
        <v>5.17199</v>
      </c>
      <c r="KE136">
        <v>26.3567</v>
      </c>
      <c r="KF136">
        <v>83.5247</v>
      </c>
      <c r="KG136">
        <v>27.9489</v>
      </c>
      <c r="KH136">
        <v>32.3875</v>
      </c>
      <c r="KI136">
        <v>18.99</v>
      </c>
      <c r="KJ136">
        <v>100.778</v>
      </c>
      <c r="KK136">
        <v>100.214</v>
      </c>
    </row>
    <row r="137" spans="1:297">
      <c r="A137">
        <v>121</v>
      </c>
      <c r="B137">
        <v>1758990755.6</v>
      </c>
      <c r="C137">
        <v>3372</v>
      </c>
      <c r="D137" t="s">
        <v>686</v>
      </c>
      <c r="E137" t="s">
        <v>687</v>
      </c>
      <c r="F137">
        <v>5</v>
      </c>
      <c r="G137" t="s">
        <v>639</v>
      </c>
      <c r="H137" t="s">
        <v>436</v>
      </c>
      <c r="I137">
        <v>1758990747.599999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428.2093388504294</v>
      </c>
      <c r="AK137">
        <v>416.0866666666664</v>
      </c>
      <c r="AL137">
        <v>-0.005629136623599602</v>
      </c>
      <c r="AM137">
        <v>65.24186498620101</v>
      </c>
      <c r="AN137">
        <f>(AP137 - AO137 + DY137*1E3/(8.314*(EA137+273.15)) * AR137/DX137 * AQ137) * DX137/(100*DL137) * 1000/(1000 - AP137)</f>
        <v>0</v>
      </c>
      <c r="AO137">
        <v>18.94473688673202</v>
      </c>
      <c r="AP137">
        <v>23.24063757575757</v>
      </c>
      <c r="AQ137">
        <v>7.84397106407369E-05</v>
      </c>
      <c r="AR137">
        <v>120.3802365383431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3.93</v>
      </c>
      <c r="DM137">
        <v>0.5</v>
      </c>
      <c r="DN137" t="s">
        <v>438</v>
      </c>
      <c r="DO137">
        <v>2</v>
      </c>
      <c r="DP137" t="b">
        <v>1</v>
      </c>
      <c r="DQ137">
        <v>1758990747.599999</v>
      </c>
      <c r="DR137">
        <v>406.5005483870968</v>
      </c>
      <c r="DS137">
        <v>420.0696774193548</v>
      </c>
      <c r="DT137">
        <v>23.23776451612903</v>
      </c>
      <c r="DU137">
        <v>18.94182903225806</v>
      </c>
      <c r="DV137">
        <v>405.944064516129</v>
      </c>
      <c r="DW137">
        <v>23.01186129032259</v>
      </c>
      <c r="DX137">
        <v>500.0092580645161</v>
      </c>
      <c r="DY137">
        <v>90.5760612903226</v>
      </c>
      <c r="DZ137">
        <v>0.05536796451612903</v>
      </c>
      <c r="EA137">
        <v>29.81530322580646</v>
      </c>
      <c r="EB137">
        <v>29.97024838709678</v>
      </c>
      <c r="EC137">
        <v>999.9000000000003</v>
      </c>
      <c r="ED137">
        <v>0</v>
      </c>
      <c r="EE137">
        <v>0</v>
      </c>
      <c r="EF137">
        <v>10002.17096774193</v>
      </c>
      <c r="EG137">
        <v>0</v>
      </c>
      <c r="EH137">
        <v>11.14707096774193</v>
      </c>
      <c r="EI137">
        <v>-13.5693064516129</v>
      </c>
      <c r="EJ137">
        <v>416.1713548387096</v>
      </c>
      <c r="EK137">
        <v>428.1803548387098</v>
      </c>
      <c r="EL137">
        <v>4.295931612903225</v>
      </c>
      <c r="EM137">
        <v>420.0696774193548</v>
      </c>
      <c r="EN137">
        <v>18.94182903225806</v>
      </c>
      <c r="EO137">
        <v>2.104786129032258</v>
      </c>
      <c r="EP137">
        <v>1.715677096774194</v>
      </c>
      <c r="EQ137">
        <v>18.25544193548387</v>
      </c>
      <c r="ER137">
        <v>15.03899032258065</v>
      </c>
      <c r="ES137">
        <v>1999.97064516129</v>
      </c>
      <c r="ET137">
        <v>0.9799975483870965</v>
      </c>
      <c r="EU137">
        <v>0.02000259999999999</v>
      </c>
      <c r="EV137">
        <v>0</v>
      </c>
      <c r="EW137">
        <v>700.4322903225808</v>
      </c>
      <c r="EX137">
        <v>5.000560000000002</v>
      </c>
      <c r="EY137">
        <v>14216.72258064516</v>
      </c>
      <c r="EZ137">
        <v>17294.59032258065</v>
      </c>
      <c r="FA137">
        <v>42.375</v>
      </c>
      <c r="FB137">
        <v>42.56199999999998</v>
      </c>
      <c r="FC137">
        <v>42.09654838709676</v>
      </c>
      <c r="FD137">
        <v>41.66299999999998</v>
      </c>
      <c r="FE137">
        <v>43</v>
      </c>
      <c r="FF137">
        <v>1955.067741935484</v>
      </c>
      <c r="FG137">
        <v>39.90000000000001</v>
      </c>
      <c r="FH137">
        <v>0</v>
      </c>
      <c r="FI137">
        <v>1758990764.4</v>
      </c>
      <c r="FJ137">
        <v>0</v>
      </c>
      <c r="FK137">
        <v>700.4273846153847</v>
      </c>
      <c r="FL137">
        <v>1.686495716358557</v>
      </c>
      <c r="FM137">
        <v>40.93675210949809</v>
      </c>
      <c r="FN137">
        <v>14217.20769230769</v>
      </c>
      <c r="FO137">
        <v>15</v>
      </c>
      <c r="FP137">
        <v>0</v>
      </c>
      <c r="FQ137" t="s">
        <v>439</v>
      </c>
      <c r="FR137">
        <v>1747148579.5</v>
      </c>
      <c r="FS137">
        <v>1747148584.5</v>
      </c>
      <c r="FT137">
        <v>0</v>
      </c>
      <c r="FU137">
        <v>0.162</v>
      </c>
      <c r="FV137">
        <v>-0.001</v>
      </c>
      <c r="FW137">
        <v>0.139</v>
      </c>
      <c r="FX137">
        <v>0.058</v>
      </c>
      <c r="FY137">
        <v>420</v>
      </c>
      <c r="FZ137">
        <v>16</v>
      </c>
      <c r="GA137">
        <v>0.19</v>
      </c>
      <c r="GB137">
        <v>0.02</v>
      </c>
      <c r="GC137">
        <v>-13.559875</v>
      </c>
      <c r="GD137">
        <v>-0.3506994371481946</v>
      </c>
      <c r="GE137">
        <v>0.05156916593275485</v>
      </c>
      <c r="GF137">
        <v>1</v>
      </c>
      <c r="GG137">
        <v>700.3250294117647</v>
      </c>
      <c r="GH137">
        <v>2.277142853215147</v>
      </c>
      <c r="GI137">
        <v>0.2933841574469049</v>
      </c>
      <c r="GJ137">
        <v>0</v>
      </c>
      <c r="GK137">
        <v>4.29700525</v>
      </c>
      <c r="GL137">
        <v>-0.0241523076923194</v>
      </c>
      <c r="GM137">
        <v>0.002479136933995363</v>
      </c>
      <c r="GN137">
        <v>1</v>
      </c>
      <c r="GO137">
        <v>2</v>
      </c>
      <c r="GP137">
        <v>3</v>
      </c>
      <c r="GQ137" t="s">
        <v>446</v>
      </c>
      <c r="GR137">
        <v>3.12792</v>
      </c>
      <c r="GS137">
        <v>2.73295</v>
      </c>
      <c r="GT137">
        <v>0.0835525</v>
      </c>
      <c r="GU137">
        <v>0.0861755</v>
      </c>
      <c r="GV137">
        <v>0.104591</v>
      </c>
      <c r="GW137">
        <v>0.0911723</v>
      </c>
      <c r="GX137">
        <v>27433.6</v>
      </c>
      <c r="GY137">
        <v>26558</v>
      </c>
      <c r="GZ137">
        <v>30478.1</v>
      </c>
      <c r="HA137">
        <v>29319.7</v>
      </c>
      <c r="HB137">
        <v>37665.9</v>
      </c>
      <c r="HC137">
        <v>35059.4</v>
      </c>
      <c r="HD137">
        <v>46628.2</v>
      </c>
      <c r="HE137">
        <v>43563.7</v>
      </c>
      <c r="HF137">
        <v>1.82008</v>
      </c>
      <c r="HG137">
        <v>1.8481</v>
      </c>
      <c r="HH137">
        <v>0.0952706</v>
      </c>
      <c r="HI137">
        <v>0</v>
      </c>
      <c r="HJ137">
        <v>28.4202</v>
      </c>
      <c r="HK137">
        <v>999.9</v>
      </c>
      <c r="HL137">
        <v>49.5</v>
      </c>
      <c r="HM137">
        <v>30.3</v>
      </c>
      <c r="HN137">
        <v>23.6874</v>
      </c>
      <c r="HO137">
        <v>63.3446</v>
      </c>
      <c r="HP137">
        <v>17.1194</v>
      </c>
      <c r="HQ137">
        <v>1</v>
      </c>
      <c r="HR137">
        <v>0.194591</v>
      </c>
      <c r="HS137">
        <v>-0.194758</v>
      </c>
      <c r="HT137">
        <v>20.2016</v>
      </c>
      <c r="HU137">
        <v>5.23152</v>
      </c>
      <c r="HV137">
        <v>11.974</v>
      </c>
      <c r="HW137">
        <v>4.97055</v>
      </c>
      <c r="HX137">
        <v>3.2903</v>
      </c>
      <c r="HY137">
        <v>9999</v>
      </c>
      <c r="HZ137">
        <v>9999</v>
      </c>
      <c r="IA137">
        <v>9999</v>
      </c>
      <c r="IB137">
        <v>23.1</v>
      </c>
      <c r="IC137">
        <v>4.97295</v>
      </c>
      <c r="ID137">
        <v>1.87719</v>
      </c>
      <c r="IE137">
        <v>1.87528</v>
      </c>
      <c r="IF137">
        <v>1.87807</v>
      </c>
      <c r="IG137">
        <v>1.87483</v>
      </c>
      <c r="IH137">
        <v>1.87839</v>
      </c>
      <c r="II137">
        <v>1.87551</v>
      </c>
      <c r="IJ137">
        <v>1.87668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0.556</v>
      </c>
      <c r="IY137">
        <v>0.226</v>
      </c>
      <c r="IZ137">
        <v>0.000996156149449386</v>
      </c>
      <c r="JA137">
        <v>0.001508328056841608</v>
      </c>
      <c r="JB137">
        <v>-4.279944224615399E-07</v>
      </c>
      <c r="JC137">
        <v>2.026670128534865E-10</v>
      </c>
      <c r="JD137">
        <v>-0.04486732872085866</v>
      </c>
      <c r="JE137">
        <v>-0.001179386599836408</v>
      </c>
      <c r="JF137">
        <v>0.0006983580007418804</v>
      </c>
      <c r="JG137">
        <v>-5.900263066608664E-06</v>
      </c>
      <c r="JH137">
        <v>1</v>
      </c>
      <c r="JI137">
        <v>2117</v>
      </c>
      <c r="JJ137">
        <v>1</v>
      </c>
      <c r="JK137">
        <v>26</v>
      </c>
      <c r="JL137">
        <v>197369.6</v>
      </c>
      <c r="JM137">
        <v>197369.5</v>
      </c>
      <c r="JN137">
        <v>1.1084</v>
      </c>
      <c r="JO137">
        <v>2.56714</v>
      </c>
      <c r="JP137">
        <v>1.39893</v>
      </c>
      <c r="JQ137">
        <v>2.33765</v>
      </c>
      <c r="JR137">
        <v>1.44897</v>
      </c>
      <c r="JS137">
        <v>2.49634</v>
      </c>
      <c r="JT137">
        <v>36.8604</v>
      </c>
      <c r="JU137">
        <v>23.9737</v>
      </c>
      <c r="JV137">
        <v>18</v>
      </c>
      <c r="JW137">
        <v>479.332</v>
      </c>
      <c r="JX137">
        <v>466.988</v>
      </c>
      <c r="JY137">
        <v>28.0821</v>
      </c>
      <c r="JZ137">
        <v>29.6642</v>
      </c>
      <c r="KA137">
        <v>30.0001</v>
      </c>
      <c r="KB137">
        <v>29.2573</v>
      </c>
      <c r="KC137">
        <v>29.3048</v>
      </c>
      <c r="KD137">
        <v>22.2314</v>
      </c>
      <c r="KE137">
        <v>26.6329</v>
      </c>
      <c r="KF137">
        <v>83.1538</v>
      </c>
      <c r="KG137">
        <v>28.1243</v>
      </c>
      <c r="KH137">
        <v>420.062</v>
      </c>
      <c r="KI137">
        <v>18.9037</v>
      </c>
      <c r="KJ137">
        <v>100.764</v>
      </c>
      <c r="KK137">
        <v>100.207</v>
      </c>
    </row>
    <row r="138" spans="1:297">
      <c r="A138">
        <v>122</v>
      </c>
      <c r="B138">
        <v>1758990760.6</v>
      </c>
      <c r="C138">
        <v>3377</v>
      </c>
      <c r="D138" t="s">
        <v>688</v>
      </c>
      <c r="E138" t="s">
        <v>689</v>
      </c>
      <c r="F138">
        <v>5</v>
      </c>
      <c r="G138" t="s">
        <v>639</v>
      </c>
      <c r="H138" t="s">
        <v>436</v>
      </c>
      <c r="I138">
        <v>1758990752.755172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428.1310001901383</v>
      </c>
      <c r="AK138">
        <v>416.1293818181817</v>
      </c>
      <c r="AL138">
        <v>0.002228962484669068</v>
      </c>
      <c r="AM138">
        <v>65.24186498620101</v>
      </c>
      <c r="AN138">
        <f>(AP138 - AO138 + DY138*1E3/(8.314*(EA138+273.15)) * AR138/DX138 * AQ138) * DX138/(100*DL138) * 1000/(1000 - AP138)</f>
        <v>0</v>
      </c>
      <c r="AO138">
        <v>18.94537785285805</v>
      </c>
      <c r="AP138">
        <v>23.25015030303031</v>
      </c>
      <c r="AQ138">
        <v>0.0001826018050375024</v>
      </c>
      <c r="AR138">
        <v>120.3802365383431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3.93</v>
      </c>
      <c r="DM138">
        <v>0.5</v>
      </c>
      <c r="DN138" t="s">
        <v>438</v>
      </c>
      <c r="DO138">
        <v>2</v>
      </c>
      <c r="DP138" t="b">
        <v>1</v>
      </c>
      <c r="DQ138">
        <v>1758990752.755172</v>
      </c>
      <c r="DR138">
        <v>406.4722413793103</v>
      </c>
      <c r="DS138">
        <v>420.1991379310344</v>
      </c>
      <c r="DT138">
        <v>23.24031034482759</v>
      </c>
      <c r="DU138">
        <v>18.94390000000001</v>
      </c>
      <c r="DV138">
        <v>405.9158620689655</v>
      </c>
      <c r="DW138">
        <v>23.01435172413793</v>
      </c>
      <c r="DX138">
        <v>500.0027931034482</v>
      </c>
      <c r="DY138">
        <v>90.57573103448277</v>
      </c>
      <c r="DZ138">
        <v>0.0550159</v>
      </c>
      <c r="EA138">
        <v>29.8133275862069</v>
      </c>
      <c r="EB138">
        <v>29.96368275862068</v>
      </c>
      <c r="EC138">
        <v>999.9000000000002</v>
      </c>
      <c r="ED138">
        <v>0</v>
      </c>
      <c r="EE138">
        <v>0</v>
      </c>
      <c r="EF138">
        <v>9997.112068965518</v>
      </c>
      <c r="EG138">
        <v>0</v>
      </c>
      <c r="EH138">
        <v>11.15491379310345</v>
      </c>
      <c r="EI138">
        <v>-13.72697931034483</v>
      </c>
      <c r="EJ138">
        <v>416.1434827586206</v>
      </c>
      <c r="EK138">
        <v>428.3131724137931</v>
      </c>
      <c r="EL138">
        <v>4.296404827586207</v>
      </c>
      <c r="EM138">
        <v>420.1991379310344</v>
      </c>
      <c r="EN138">
        <v>18.94390000000001</v>
      </c>
      <c r="EO138">
        <v>2.105008965517241</v>
      </c>
      <c r="EP138">
        <v>1.715858275862069</v>
      </c>
      <c r="EQ138">
        <v>18.25712413793103</v>
      </c>
      <c r="ER138">
        <v>15.04063103448276</v>
      </c>
      <c r="ES138">
        <v>1999.962413793103</v>
      </c>
      <c r="ET138">
        <v>0.9799974482758619</v>
      </c>
      <c r="EU138">
        <v>0.02000267931034482</v>
      </c>
      <c r="EV138">
        <v>0</v>
      </c>
      <c r="EW138">
        <v>700.5843448275862</v>
      </c>
      <c r="EX138">
        <v>5.000560000000001</v>
      </c>
      <c r="EY138">
        <v>14219.45517241379</v>
      </c>
      <c r="EZ138">
        <v>17294.51034482758</v>
      </c>
      <c r="FA138">
        <v>42.375</v>
      </c>
      <c r="FB138">
        <v>42.56199999999998</v>
      </c>
      <c r="FC138">
        <v>42.09675862068966</v>
      </c>
      <c r="FD138">
        <v>41.66775862068964</v>
      </c>
      <c r="FE138">
        <v>43</v>
      </c>
      <c r="FF138">
        <v>1955.059310344828</v>
      </c>
      <c r="FG138">
        <v>39.90000000000001</v>
      </c>
      <c r="FH138">
        <v>0</v>
      </c>
      <c r="FI138">
        <v>1758990769.8</v>
      </c>
      <c r="FJ138">
        <v>0</v>
      </c>
      <c r="FK138">
        <v>700.56912</v>
      </c>
      <c r="FL138">
        <v>1.337307686183128</v>
      </c>
      <c r="FM138">
        <v>17.80769232665459</v>
      </c>
      <c r="FN138">
        <v>14220.136</v>
      </c>
      <c r="FO138">
        <v>15</v>
      </c>
      <c r="FP138">
        <v>0</v>
      </c>
      <c r="FQ138" t="s">
        <v>439</v>
      </c>
      <c r="FR138">
        <v>1747148579.5</v>
      </c>
      <c r="FS138">
        <v>1747148584.5</v>
      </c>
      <c r="FT138">
        <v>0</v>
      </c>
      <c r="FU138">
        <v>0.162</v>
      </c>
      <c r="FV138">
        <v>-0.001</v>
      </c>
      <c r="FW138">
        <v>0.139</v>
      </c>
      <c r="FX138">
        <v>0.058</v>
      </c>
      <c r="FY138">
        <v>420</v>
      </c>
      <c r="FZ138">
        <v>16</v>
      </c>
      <c r="GA138">
        <v>0.19</v>
      </c>
      <c r="GB138">
        <v>0.02</v>
      </c>
      <c r="GC138">
        <v>-13.6063375</v>
      </c>
      <c r="GD138">
        <v>-0.8503373358349293</v>
      </c>
      <c r="GE138">
        <v>0.1330952247218134</v>
      </c>
      <c r="GF138">
        <v>0</v>
      </c>
      <c r="GG138">
        <v>700.4468235294117</v>
      </c>
      <c r="GH138">
        <v>1.58737967615471</v>
      </c>
      <c r="GI138">
        <v>0.2635260307030985</v>
      </c>
      <c r="GJ138">
        <v>0</v>
      </c>
      <c r="GK138">
        <v>4.29651875</v>
      </c>
      <c r="GL138">
        <v>-0.001674484052536403</v>
      </c>
      <c r="GM138">
        <v>0.001910027732128534</v>
      </c>
      <c r="GN138">
        <v>1</v>
      </c>
      <c r="GO138">
        <v>1</v>
      </c>
      <c r="GP138">
        <v>3</v>
      </c>
      <c r="GQ138" t="s">
        <v>451</v>
      </c>
      <c r="GR138">
        <v>3.12793</v>
      </c>
      <c r="GS138">
        <v>2.73219</v>
      </c>
      <c r="GT138">
        <v>0.0835695</v>
      </c>
      <c r="GU138">
        <v>0.0865297</v>
      </c>
      <c r="GV138">
        <v>0.104624</v>
      </c>
      <c r="GW138">
        <v>0.0911824</v>
      </c>
      <c r="GX138">
        <v>27432.8</v>
      </c>
      <c r="GY138">
        <v>26547.4</v>
      </c>
      <c r="GZ138">
        <v>30477.7</v>
      </c>
      <c r="HA138">
        <v>29319.4</v>
      </c>
      <c r="HB138">
        <v>37664.4</v>
      </c>
      <c r="HC138">
        <v>35058.8</v>
      </c>
      <c r="HD138">
        <v>46628</v>
      </c>
      <c r="HE138">
        <v>43563.4</v>
      </c>
      <c r="HF138">
        <v>1.82008</v>
      </c>
      <c r="HG138">
        <v>1.8479</v>
      </c>
      <c r="HH138">
        <v>0.097096</v>
      </c>
      <c r="HI138">
        <v>0</v>
      </c>
      <c r="HJ138">
        <v>28.4191</v>
      </c>
      <c r="HK138">
        <v>999.9</v>
      </c>
      <c r="HL138">
        <v>49.5</v>
      </c>
      <c r="HM138">
        <v>30.3</v>
      </c>
      <c r="HN138">
        <v>23.6859</v>
      </c>
      <c r="HO138">
        <v>62.6046</v>
      </c>
      <c r="HP138">
        <v>16.887</v>
      </c>
      <c r="HQ138">
        <v>1</v>
      </c>
      <c r="HR138">
        <v>0.194507</v>
      </c>
      <c r="HS138">
        <v>-0.198034</v>
      </c>
      <c r="HT138">
        <v>20.2011</v>
      </c>
      <c r="HU138">
        <v>5.22882</v>
      </c>
      <c r="HV138">
        <v>11.974</v>
      </c>
      <c r="HW138">
        <v>4.96995</v>
      </c>
      <c r="HX138">
        <v>3.28968</v>
      </c>
      <c r="HY138">
        <v>9999</v>
      </c>
      <c r="HZ138">
        <v>9999</v>
      </c>
      <c r="IA138">
        <v>9999</v>
      </c>
      <c r="IB138">
        <v>23.1</v>
      </c>
      <c r="IC138">
        <v>4.97295</v>
      </c>
      <c r="ID138">
        <v>1.87728</v>
      </c>
      <c r="IE138">
        <v>1.87531</v>
      </c>
      <c r="IF138">
        <v>1.87812</v>
      </c>
      <c r="IG138">
        <v>1.87485</v>
      </c>
      <c r="IH138">
        <v>1.87843</v>
      </c>
      <c r="II138">
        <v>1.87555</v>
      </c>
      <c r="IJ138">
        <v>1.87668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0.5570000000000001</v>
      </c>
      <c r="IY138">
        <v>0.2262</v>
      </c>
      <c r="IZ138">
        <v>0.000996156149449386</v>
      </c>
      <c r="JA138">
        <v>0.001508328056841608</v>
      </c>
      <c r="JB138">
        <v>-4.279944224615399E-07</v>
      </c>
      <c r="JC138">
        <v>2.026670128534865E-10</v>
      </c>
      <c r="JD138">
        <v>-0.04486732872085866</v>
      </c>
      <c r="JE138">
        <v>-0.001179386599836408</v>
      </c>
      <c r="JF138">
        <v>0.0006983580007418804</v>
      </c>
      <c r="JG138">
        <v>-5.900263066608664E-06</v>
      </c>
      <c r="JH138">
        <v>1</v>
      </c>
      <c r="JI138">
        <v>2117</v>
      </c>
      <c r="JJ138">
        <v>1</v>
      </c>
      <c r="JK138">
        <v>26</v>
      </c>
      <c r="JL138">
        <v>197369.7</v>
      </c>
      <c r="JM138">
        <v>197369.6</v>
      </c>
      <c r="JN138">
        <v>1.13525</v>
      </c>
      <c r="JO138">
        <v>2.56226</v>
      </c>
      <c r="JP138">
        <v>1.39893</v>
      </c>
      <c r="JQ138">
        <v>2.33765</v>
      </c>
      <c r="JR138">
        <v>1.44897</v>
      </c>
      <c r="JS138">
        <v>2.6123</v>
      </c>
      <c r="JT138">
        <v>36.8604</v>
      </c>
      <c r="JU138">
        <v>23.9824</v>
      </c>
      <c r="JV138">
        <v>18</v>
      </c>
      <c r="JW138">
        <v>479.348</v>
      </c>
      <c r="JX138">
        <v>466.878</v>
      </c>
      <c r="JY138">
        <v>28.1272</v>
      </c>
      <c r="JZ138">
        <v>29.6658</v>
      </c>
      <c r="KA138">
        <v>30.0003</v>
      </c>
      <c r="KB138">
        <v>29.2599</v>
      </c>
      <c r="KC138">
        <v>29.3073</v>
      </c>
      <c r="KD138">
        <v>22.7631</v>
      </c>
      <c r="KE138">
        <v>26.6329</v>
      </c>
      <c r="KF138">
        <v>83.1538</v>
      </c>
      <c r="KG138">
        <v>28.144</v>
      </c>
      <c r="KH138">
        <v>440.112</v>
      </c>
      <c r="KI138">
        <v>18.8851</v>
      </c>
      <c r="KJ138">
        <v>100.763</v>
      </c>
      <c r="KK138">
        <v>100.206</v>
      </c>
    </row>
    <row r="139" spans="1:297">
      <c r="A139">
        <v>123</v>
      </c>
      <c r="B139">
        <v>1758990765.6</v>
      </c>
      <c r="C139">
        <v>3382</v>
      </c>
      <c r="D139" t="s">
        <v>690</v>
      </c>
      <c r="E139" t="s">
        <v>691</v>
      </c>
      <c r="F139">
        <v>5</v>
      </c>
      <c r="G139" t="s">
        <v>639</v>
      </c>
      <c r="H139" t="s">
        <v>436</v>
      </c>
      <c r="I139">
        <v>1758990757.832142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434.3895557224864</v>
      </c>
      <c r="AK139">
        <v>419.0260363636365</v>
      </c>
      <c r="AL139">
        <v>0.6940251116967622</v>
      </c>
      <c r="AM139">
        <v>65.24186498620101</v>
      </c>
      <c r="AN139">
        <f>(AP139 - AO139 + DY139*1E3/(8.314*(EA139+273.15)) * AR139/DX139 * AQ139) * DX139/(100*DL139) * 1000/(1000 - AP139)</f>
        <v>0</v>
      </c>
      <c r="AO139">
        <v>18.94951461350884</v>
      </c>
      <c r="AP139">
        <v>23.25929636363636</v>
      </c>
      <c r="AQ139">
        <v>6.603832583577855E-05</v>
      </c>
      <c r="AR139">
        <v>120.3802365383431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3.93</v>
      </c>
      <c r="DM139">
        <v>0.5</v>
      </c>
      <c r="DN139" t="s">
        <v>438</v>
      </c>
      <c r="DO139">
        <v>2</v>
      </c>
      <c r="DP139" t="b">
        <v>1</v>
      </c>
      <c r="DQ139">
        <v>1758990757.832142</v>
      </c>
      <c r="DR139">
        <v>406.8284642857142</v>
      </c>
      <c r="DS139">
        <v>422.6845</v>
      </c>
      <c r="DT139">
        <v>23.24637142857143</v>
      </c>
      <c r="DU139">
        <v>18.94591428571428</v>
      </c>
      <c r="DV139">
        <v>406.2716785714286</v>
      </c>
      <c r="DW139">
        <v>23.02028928571428</v>
      </c>
      <c r="DX139">
        <v>499.9944285714286</v>
      </c>
      <c r="DY139">
        <v>90.57608928571429</v>
      </c>
      <c r="DZ139">
        <v>0.05477050000000001</v>
      </c>
      <c r="EA139">
        <v>29.811675</v>
      </c>
      <c r="EB139">
        <v>29.97858571428571</v>
      </c>
      <c r="EC139">
        <v>999.9000000000002</v>
      </c>
      <c r="ED139">
        <v>0</v>
      </c>
      <c r="EE139">
        <v>0</v>
      </c>
      <c r="EF139">
        <v>9990.626785714285</v>
      </c>
      <c r="EG139">
        <v>0</v>
      </c>
      <c r="EH139">
        <v>11.15992142857143</v>
      </c>
      <c r="EI139">
        <v>-15.85601785714286</v>
      </c>
      <c r="EJ139">
        <v>416.5108214285714</v>
      </c>
      <c r="EK139">
        <v>430.8473214285714</v>
      </c>
      <c r="EL139">
        <v>4.300453214285714</v>
      </c>
      <c r="EM139">
        <v>422.6845</v>
      </c>
      <c r="EN139">
        <v>18.94591428571428</v>
      </c>
      <c r="EO139">
        <v>2.105566071428572</v>
      </c>
      <c r="EP139">
        <v>1.716047857142857</v>
      </c>
      <c r="EQ139">
        <v>18.26134642857143</v>
      </c>
      <c r="ER139">
        <v>15.04234642857143</v>
      </c>
      <c r="ES139">
        <v>1999.999642857143</v>
      </c>
      <c r="ET139">
        <v>0.9799978928571428</v>
      </c>
      <c r="EU139">
        <v>0.02000229285714285</v>
      </c>
      <c r="EV139">
        <v>0</v>
      </c>
      <c r="EW139">
        <v>700.5910000000001</v>
      </c>
      <c r="EX139">
        <v>5.000560000000001</v>
      </c>
      <c r="EY139">
        <v>14219.88928571429</v>
      </c>
      <c r="EZ139">
        <v>17294.84642857143</v>
      </c>
      <c r="FA139">
        <v>42.375</v>
      </c>
      <c r="FB139">
        <v>42.56199999999999</v>
      </c>
      <c r="FC139">
        <v>42.09799999999999</v>
      </c>
      <c r="FD139">
        <v>41.67149999999999</v>
      </c>
      <c r="FE139">
        <v>43</v>
      </c>
      <c r="FF139">
        <v>1955.097142857143</v>
      </c>
      <c r="FG139">
        <v>39.9</v>
      </c>
      <c r="FH139">
        <v>0</v>
      </c>
      <c r="FI139">
        <v>1758990774.6</v>
      </c>
      <c r="FJ139">
        <v>0</v>
      </c>
      <c r="FK139">
        <v>700.5620799999998</v>
      </c>
      <c r="FL139">
        <v>-1.172076941252407</v>
      </c>
      <c r="FM139">
        <v>-20.13846146001735</v>
      </c>
      <c r="FN139">
        <v>14219.676</v>
      </c>
      <c r="FO139">
        <v>15</v>
      </c>
      <c r="FP139">
        <v>0</v>
      </c>
      <c r="FQ139" t="s">
        <v>439</v>
      </c>
      <c r="FR139">
        <v>1747148579.5</v>
      </c>
      <c r="FS139">
        <v>1747148584.5</v>
      </c>
      <c r="FT139">
        <v>0</v>
      </c>
      <c r="FU139">
        <v>0.162</v>
      </c>
      <c r="FV139">
        <v>-0.001</v>
      </c>
      <c r="FW139">
        <v>0.139</v>
      </c>
      <c r="FX139">
        <v>0.058</v>
      </c>
      <c r="FY139">
        <v>420</v>
      </c>
      <c r="FZ139">
        <v>16</v>
      </c>
      <c r="GA139">
        <v>0.19</v>
      </c>
      <c r="GB139">
        <v>0.02</v>
      </c>
      <c r="GC139">
        <v>-15.224225</v>
      </c>
      <c r="GD139">
        <v>-23.20601200750466</v>
      </c>
      <c r="GE139">
        <v>2.923369930640835</v>
      </c>
      <c r="GF139">
        <v>0</v>
      </c>
      <c r="GG139">
        <v>700.5314411764707</v>
      </c>
      <c r="GH139">
        <v>0.1676546918357577</v>
      </c>
      <c r="GI139">
        <v>0.2498803467987502</v>
      </c>
      <c r="GJ139">
        <v>1</v>
      </c>
      <c r="GK139">
        <v>4.299195</v>
      </c>
      <c r="GL139">
        <v>0.04923377110694101</v>
      </c>
      <c r="GM139">
        <v>0.005386217132645134</v>
      </c>
      <c r="GN139">
        <v>1</v>
      </c>
      <c r="GO139">
        <v>2</v>
      </c>
      <c r="GP139">
        <v>3</v>
      </c>
      <c r="GQ139" t="s">
        <v>446</v>
      </c>
      <c r="GR139">
        <v>3.12786</v>
      </c>
      <c r="GS139">
        <v>2.73189</v>
      </c>
      <c r="GT139">
        <v>0.0841003</v>
      </c>
      <c r="GU139">
        <v>0.08841350000000001</v>
      </c>
      <c r="GV139">
        <v>0.104653</v>
      </c>
      <c r="GW139">
        <v>0.09118999999999999</v>
      </c>
      <c r="GX139">
        <v>27416.9</v>
      </c>
      <c r="GY139">
        <v>26492.9</v>
      </c>
      <c r="GZ139">
        <v>30477.8</v>
      </c>
      <c r="HA139">
        <v>29319.6</v>
      </c>
      <c r="HB139">
        <v>37663.1</v>
      </c>
      <c r="HC139">
        <v>35058.9</v>
      </c>
      <c r="HD139">
        <v>46627.9</v>
      </c>
      <c r="HE139">
        <v>43563.7</v>
      </c>
      <c r="HF139">
        <v>1.81982</v>
      </c>
      <c r="HG139">
        <v>1.84808</v>
      </c>
      <c r="HH139">
        <v>0.097543</v>
      </c>
      <c r="HI139">
        <v>0</v>
      </c>
      <c r="HJ139">
        <v>28.4191</v>
      </c>
      <c r="HK139">
        <v>999.9</v>
      </c>
      <c r="HL139">
        <v>49.5</v>
      </c>
      <c r="HM139">
        <v>30.3</v>
      </c>
      <c r="HN139">
        <v>23.6886</v>
      </c>
      <c r="HO139">
        <v>63.0646</v>
      </c>
      <c r="HP139">
        <v>17.0753</v>
      </c>
      <c r="HQ139">
        <v>1</v>
      </c>
      <c r="HR139">
        <v>0.194761</v>
      </c>
      <c r="HS139">
        <v>-0.0449755</v>
      </c>
      <c r="HT139">
        <v>20.2013</v>
      </c>
      <c r="HU139">
        <v>5.22822</v>
      </c>
      <c r="HV139">
        <v>11.974</v>
      </c>
      <c r="HW139">
        <v>4.9697</v>
      </c>
      <c r="HX139">
        <v>3.28978</v>
      </c>
      <c r="HY139">
        <v>9999</v>
      </c>
      <c r="HZ139">
        <v>9999</v>
      </c>
      <c r="IA139">
        <v>9999</v>
      </c>
      <c r="IB139">
        <v>23.2</v>
      </c>
      <c r="IC139">
        <v>4.97296</v>
      </c>
      <c r="ID139">
        <v>1.87719</v>
      </c>
      <c r="IE139">
        <v>1.87531</v>
      </c>
      <c r="IF139">
        <v>1.87806</v>
      </c>
      <c r="IG139">
        <v>1.87485</v>
      </c>
      <c r="IH139">
        <v>1.8784</v>
      </c>
      <c r="II139">
        <v>1.87549</v>
      </c>
      <c r="IJ139">
        <v>1.87668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0.5610000000000001</v>
      </c>
      <c r="IY139">
        <v>0.2264</v>
      </c>
      <c r="IZ139">
        <v>0.000996156149449386</v>
      </c>
      <c r="JA139">
        <v>0.001508328056841608</v>
      </c>
      <c r="JB139">
        <v>-4.279944224615399E-07</v>
      </c>
      <c r="JC139">
        <v>2.026670128534865E-10</v>
      </c>
      <c r="JD139">
        <v>-0.04486732872085866</v>
      </c>
      <c r="JE139">
        <v>-0.001179386599836408</v>
      </c>
      <c r="JF139">
        <v>0.0006983580007418804</v>
      </c>
      <c r="JG139">
        <v>-5.900263066608664E-06</v>
      </c>
      <c r="JH139">
        <v>1</v>
      </c>
      <c r="JI139">
        <v>2117</v>
      </c>
      <c r="JJ139">
        <v>1</v>
      </c>
      <c r="JK139">
        <v>26</v>
      </c>
      <c r="JL139">
        <v>197369.8</v>
      </c>
      <c r="JM139">
        <v>197369.7</v>
      </c>
      <c r="JN139">
        <v>1.16577</v>
      </c>
      <c r="JO139">
        <v>2.56592</v>
      </c>
      <c r="JP139">
        <v>1.39893</v>
      </c>
      <c r="JQ139">
        <v>2.33887</v>
      </c>
      <c r="JR139">
        <v>1.44897</v>
      </c>
      <c r="JS139">
        <v>2.49023</v>
      </c>
      <c r="JT139">
        <v>36.8604</v>
      </c>
      <c r="JU139">
        <v>23.9824</v>
      </c>
      <c r="JV139">
        <v>18</v>
      </c>
      <c r="JW139">
        <v>479.227</v>
      </c>
      <c r="JX139">
        <v>467.016</v>
      </c>
      <c r="JY139">
        <v>28.1465</v>
      </c>
      <c r="JZ139">
        <v>29.6671</v>
      </c>
      <c r="KA139">
        <v>30.0002</v>
      </c>
      <c r="KB139">
        <v>29.2624</v>
      </c>
      <c r="KC139">
        <v>29.3104</v>
      </c>
      <c r="KD139">
        <v>23.3758</v>
      </c>
      <c r="KE139">
        <v>26.6329</v>
      </c>
      <c r="KF139">
        <v>83.1538</v>
      </c>
      <c r="KG139">
        <v>28.1134</v>
      </c>
      <c r="KH139">
        <v>453.586</v>
      </c>
      <c r="KI139">
        <v>18.8693</v>
      </c>
      <c r="KJ139">
        <v>100.763</v>
      </c>
      <c r="KK139">
        <v>100.207</v>
      </c>
    </row>
    <row r="140" spans="1:297">
      <c r="A140">
        <v>124</v>
      </c>
      <c r="B140">
        <v>1758990770.6</v>
      </c>
      <c r="C140">
        <v>3387</v>
      </c>
      <c r="D140" t="s">
        <v>692</v>
      </c>
      <c r="E140" t="s">
        <v>693</v>
      </c>
      <c r="F140">
        <v>5</v>
      </c>
      <c r="G140" t="s">
        <v>639</v>
      </c>
      <c r="H140" t="s">
        <v>436</v>
      </c>
      <c r="I140">
        <v>1758990763.1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448.8110574538406</v>
      </c>
      <c r="AK140">
        <v>427.7498909090909</v>
      </c>
      <c r="AL140">
        <v>1.854802658658618</v>
      </c>
      <c r="AM140">
        <v>65.24186498620101</v>
      </c>
      <c r="AN140">
        <f>(AP140 - AO140 + DY140*1E3/(8.314*(EA140+273.15)) * AR140/DX140 * AQ140) * DX140/(100*DL140) * 1000/(1000 - AP140)</f>
        <v>0</v>
      </c>
      <c r="AO140">
        <v>18.95255300720486</v>
      </c>
      <c r="AP140">
        <v>23.27286363636364</v>
      </c>
      <c r="AQ140">
        <v>0.0001319353347280344</v>
      </c>
      <c r="AR140">
        <v>120.3802365383431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3.93</v>
      </c>
      <c r="DM140">
        <v>0.5</v>
      </c>
      <c r="DN140" t="s">
        <v>438</v>
      </c>
      <c r="DO140">
        <v>2</v>
      </c>
      <c r="DP140" t="b">
        <v>1</v>
      </c>
      <c r="DQ140">
        <v>1758990763.1</v>
      </c>
      <c r="DR140">
        <v>409.3567777777778</v>
      </c>
      <c r="DS140">
        <v>430.1575185185185</v>
      </c>
      <c r="DT140">
        <v>23.25627407407408</v>
      </c>
      <c r="DU140">
        <v>18.94849629629629</v>
      </c>
      <c r="DV140">
        <v>408.7969259259258</v>
      </c>
      <c r="DW140">
        <v>23.02998888888888</v>
      </c>
      <c r="DX140">
        <v>499.9817037037037</v>
      </c>
      <c r="DY140">
        <v>90.57605185185184</v>
      </c>
      <c r="DZ140">
        <v>0.05439698148148148</v>
      </c>
      <c r="EA140">
        <v>29.81291481481481</v>
      </c>
      <c r="EB140">
        <v>30.00106296296297</v>
      </c>
      <c r="EC140">
        <v>999.9000000000001</v>
      </c>
      <c r="ED140">
        <v>0</v>
      </c>
      <c r="EE140">
        <v>0</v>
      </c>
      <c r="EF140">
        <v>9991.601111111111</v>
      </c>
      <c r="EG140">
        <v>0</v>
      </c>
      <c r="EH140">
        <v>11.16417037037037</v>
      </c>
      <c r="EI140">
        <v>-20.80066666666666</v>
      </c>
      <c r="EJ140">
        <v>419.1035555555555</v>
      </c>
      <c r="EK140">
        <v>438.4658148148148</v>
      </c>
      <c r="EL140">
        <v>4.30778</v>
      </c>
      <c r="EM140">
        <v>430.1575185185185</v>
      </c>
      <c r="EN140">
        <v>18.94849629629629</v>
      </c>
      <c r="EO140">
        <v>2.106462592592592</v>
      </c>
      <c r="EP140">
        <v>1.71628037037037</v>
      </c>
      <c r="EQ140">
        <v>18.26812592592593</v>
      </c>
      <c r="ER140">
        <v>15.04445925925926</v>
      </c>
      <c r="ES140">
        <v>2000.018148148148</v>
      </c>
      <c r="ET140">
        <v>0.979998148148148</v>
      </c>
      <c r="EU140">
        <v>0.02000209629629629</v>
      </c>
      <c r="EV140">
        <v>0</v>
      </c>
      <c r="EW140">
        <v>700.3607407407409</v>
      </c>
      <c r="EX140">
        <v>5.000560000000001</v>
      </c>
      <c r="EY140">
        <v>14216.11851851852</v>
      </c>
      <c r="EZ140">
        <v>17295.01851851851</v>
      </c>
      <c r="FA140">
        <v>42.375</v>
      </c>
      <c r="FB140">
        <v>42.56199999999999</v>
      </c>
      <c r="FC140">
        <v>42.10166666666666</v>
      </c>
      <c r="FD140">
        <v>41.67551851851851</v>
      </c>
      <c r="FE140">
        <v>43</v>
      </c>
      <c r="FF140">
        <v>1955.116296296296</v>
      </c>
      <c r="FG140">
        <v>39.9</v>
      </c>
      <c r="FH140">
        <v>0</v>
      </c>
      <c r="FI140">
        <v>1758990779.4</v>
      </c>
      <c r="FJ140">
        <v>0</v>
      </c>
      <c r="FK140">
        <v>700.3753600000001</v>
      </c>
      <c r="FL140">
        <v>-3.903538446908114</v>
      </c>
      <c r="FM140">
        <v>-77.8999998125817</v>
      </c>
      <c r="FN140">
        <v>14215.712</v>
      </c>
      <c r="FO140">
        <v>15</v>
      </c>
      <c r="FP140">
        <v>0</v>
      </c>
      <c r="FQ140" t="s">
        <v>439</v>
      </c>
      <c r="FR140">
        <v>1747148579.5</v>
      </c>
      <c r="FS140">
        <v>1747148584.5</v>
      </c>
      <c r="FT140">
        <v>0</v>
      </c>
      <c r="FU140">
        <v>0.162</v>
      </c>
      <c r="FV140">
        <v>-0.001</v>
      </c>
      <c r="FW140">
        <v>0.139</v>
      </c>
      <c r="FX140">
        <v>0.058</v>
      </c>
      <c r="FY140">
        <v>420</v>
      </c>
      <c r="FZ140">
        <v>16</v>
      </c>
      <c r="GA140">
        <v>0.19</v>
      </c>
      <c r="GB140">
        <v>0.02</v>
      </c>
      <c r="GC140">
        <v>-17.954835</v>
      </c>
      <c r="GD140">
        <v>-51.18925778611633</v>
      </c>
      <c r="GE140">
        <v>5.456596837294744</v>
      </c>
      <c r="GF140">
        <v>0</v>
      </c>
      <c r="GG140">
        <v>700.4703529411765</v>
      </c>
      <c r="GH140">
        <v>-1.518227658319302</v>
      </c>
      <c r="GI140">
        <v>0.3178725125833675</v>
      </c>
      <c r="GJ140">
        <v>0</v>
      </c>
      <c r="GK140">
        <v>4.30293025</v>
      </c>
      <c r="GL140">
        <v>0.0770234521575897</v>
      </c>
      <c r="GM140">
        <v>0.007578607222801554</v>
      </c>
      <c r="GN140">
        <v>1</v>
      </c>
      <c r="GO140">
        <v>1</v>
      </c>
      <c r="GP140">
        <v>3</v>
      </c>
      <c r="GQ140" t="s">
        <v>451</v>
      </c>
      <c r="GR140">
        <v>3.12783</v>
      </c>
      <c r="GS140">
        <v>2.7322</v>
      </c>
      <c r="GT140">
        <v>0.0854916</v>
      </c>
      <c r="GU140">
        <v>0.09077200000000001</v>
      </c>
      <c r="GV140">
        <v>0.104687</v>
      </c>
      <c r="GW140">
        <v>0.0911753</v>
      </c>
      <c r="GX140">
        <v>27375.8</v>
      </c>
      <c r="GY140">
        <v>26424.3</v>
      </c>
      <c r="GZ140">
        <v>30478.4</v>
      </c>
      <c r="HA140">
        <v>29319.5</v>
      </c>
      <c r="HB140">
        <v>37662.6</v>
      </c>
      <c r="HC140">
        <v>35059.6</v>
      </c>
      <c r="HD140">
        <v>46628.9</v>
      </c>
      <c r="HE140">
        <v>43563.7</v>
      </c>
      <c r="HF140">
        <v>1.81965</v>
      </c>
      <c r="HG140">
        <v>1.8479</v>
      </c>
      <c r="HH140">
        <v>0.0972375</v>
      </c>
      <c r="HI140">
        <v>0</v>
      </c>
      <c r="HJ140">
        <v>28.4204</v>
      </c>
      <c r="HK140">
        <v>999.9</v>
      </c>
      <c r="HL140">
        <v>49.5</v>
      </c>
      <c r="HM140">
        <v>30.3</v>
      </c>
      <c r="HN140">
        <v>23.6865</v>
      </c>
      <c r="HO140">
        <v>63.0146</v>
      </c>
      <c r="HP140">
        <v>16.9471</v>
      </c>
      <c r="HQ140">
        <v>1</v>
      </c>
      <c r="HR140">
        <v>0.194573</v>
      </c>
      <c r="HS140">
        <v>0.00166122</v>
      </c>
      <c r="HT140">
        <v>20.201</v>
      </c>
      <c r="HU140">
        <v>5.22702</v>
      </c>
      <c r="HV140">
        <v>11.974</v>
      </c>
      <c r="HW140">
        <v>4.9696</v>
      </c>
      <c r="HX140">
        <v>3.28945</v>
      </c>
      <c r="HY140">
        <v>9999</v>
      </c>
      <c r="HZ140">
        <v>9999</v>
      </c>
      <c r="IA140">
        <v>9999</v>
      </c>
      <c r="IB140">
        <v>23.2</v>
      </c>
      <c r="IC140">
        <v>4.97296</v>
      </c>
      <c r="ID140">
        <v>1.87722</v>
      </c>
      <c r="IE140">
        <v>1.87531</v>
      </c>
      <c r="IF140">
        <v>1.87811</v>
      </c>
      <c r="IG140">
        <v>1.87485</v>
      </c>
      <c r="IH140">
        <v>1.8784</v>
      </c>
      <c r="II140">
        <v>1.87551</v>
      </c>
      <c r="IJ140">
        <v>1.87668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0.572</v>
      </c>
      <c r="IY140">
        <v>0.2267</v>
      </c>
      <c r="IZ140">
        <v>0.000996156149449386</v>
      </c>
      <c r="JA140">
        <v>0.001508328056841608</v>
      </c>
      <c r="JB140">
        <v>-4.279944224615399E-07</v>
      </c>
      <c r="JC140">
        <v>2.026670128534865E-10</v>
      </c>
      <c r="JD140">
        <v>-0.04486732872085866</v>
      </c>
      <c r="JE140">
        <v>-0.001179386599836408</v>
      </c>
      <c r="JF140">
        <v>0.0006983580007418804</v>
      </c>
      <c r="JG140">
        <v>-5.900263066608664E-06</v>
      </c>
      <c r="JH140">
        <v>1</v>
      </c>
      <c r="JI140">
        <v>2117</v>
      </c>
      <c r="JJ140">
        <v>1</v>
      </c>
      <c r="JK140">
        <v>26</v>
      </c>
      <c r="JL140">
        <v>197369.9</v>
      </c>
      <c r="JM140">
        <v>197369.8</v>
      </c>
      <c r="JN140">
        <v>1.20361</v>
      </c>
      <c r="JO140">
        <v>2.5647</v>
      </c>
      <c r="JP140">
        <v>1.39893</v>
      </c>
      <c r="JQ140">
        <v>2.33887</v>
      </c>
      <c r="JR140">
        <v>1.44897</v>
      </c>
      <c r="JS140">
        <v>2.57812</v>
      </c>
      <c r="JT140">
        <v>36.8604</v>
      </c>
      <c r="JU140">
        <v>23.9737</v>
      </c>
      <c r="JV140">
        <v>18</v>
      </c>
      <c r="JW140">
        <v>479.147</v>
      </c>
      <c r="JX140">
        <v>466.922</v>
      </c>
      <c r="JY140">
        <v>28.1208</v>
      </c>
      <c r="JZ140">
        <v>29.6694</v>
      </c>
      <c r="KA140">
        <v>30</v>
      </c>
      <c r="KB140">
        <v>29.2649</v>
      </c>
      <c r="KC140">
        <v>29.3129</v>
      </c>
      <c r="KD140">
        <v>24.1054</v>
      </c>
      <c r="KE140">
        <v>26.9039</v>
      </c>
      <c r="KF140">
        <v>82.7804</v>
      </c>
      <c r="KG140">
        <v>28.1059</v>
      </c>
      <c r="KH140">
        <v>473.803</v>
      </c>
      <c r="KI140">
        <v>18.8493</v>
      </c>
      <c r="KJ140">
        <v>100.765</v>
      </c>
      <c r="KK140">
        <v>100.207</v>
      </c>
    </row>
    <row r="141" spans="1:297">
      <c r="A141">
        <v>125</v>
      </c>
      <c r="B141">
        <v>1758990775.6</v>
      </c>
      <c r="C141">
        <v>3392</v>
      </c>
      <c r="D141" t="s">
        <v>694</v>
      </c>
      <c r="E141" t="s">
        <v>695</v>
      </c>
      <c r="F141">
        <v>5</v>
      </c>
      <c r="G141" t="s">
        <v>639</v>
      </c>
      <c r="H141" t="s">
        <v>436</v>
      </c>
      <c r="I141">
        <v>1758990767.814285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465.2810552036289</v>
      </c>
      <c r="AK141">
        <v>440.4739515151516</v>
      </c>
      <c r="AL141">
        <v>2.620261426597119</v>
      </c>
      <c r="AM141">
        <v>65.24186498620101</v>
      </c>
      <c r="AN141">
        <f>(AP141 - AO141 + DY141*1E3/(8.314*(EA141+273.15)) * AR141/DX141 * AQ141) * DX141/(100*DL141) * 1000/(1000 - AP141)</f>
        <v>0</v>
      </c>
      <c r="AO141">
        <v>18.84855751277525</v>
      </c>
      <c r="AP141">
        <v>23.26084787878787</v>
      </c>
      <c r="AQ141">
        <v>-0.005156076827327573</v>
      </c>
      <c r="AR141">
        <v>120.3802365383431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3.93</v>
      </c>
      <c r="DM141">
        <v>0.5</v>
      </c>
      <c r="DN141" t="s">
        <v>438</v>
      </c>
      <c r="DO141">
        <v>2</v>
      </c>
      <c r="DP141" t="b">
        <v>1</v>
      </c>
      <c r="DQ141">
        <v>1758990767.814285</v>
      </c>
      <c r="DR141">
        <v>415.2190000000001</v>
      </c>
      <c r="DS141">
        <v>442.09225</v>
      </c>
      <c r="DT141">
        <v>23.26416785714285</v>
      </c>
      <c r="DU141">
        <v>18.92748571428572</v>
      </c>
      <c r="DV141">
        <v>414.6516785714285</v>
      </c>
      <c r="DW141">
        <v>23.03772142857143</v>
      </c>
      <c r="DX141">
        <v>499.9761428571428</v>
      </c>
      <c r="DY141">
        <v>90.5758535714286</v>
      </c>
      <c r="DZ141">
        <v>0.05444731428571429</v>
      </c>
      <c r="EA141">
        <v>29.815175</v>
      </c>
      <c r="EB141">
        <v>30.00361785714286</v>
      </c>
      <c r="EC141">
        <v>999.9000000000002</v>
      </c>
      <c r="ED141">
        <v>0</v>
      </c>
      <c r="EE141">
        <v>0</v>
      </c>
      <c r="EF141">
        <v>9988.7775</v>
      </c>
      <c r="EG141">
        <v>0</v>
      </c>
      <c r="EH141">
        <v>11.161</v>
      </c>
      <c r="EI141">
        <v>-26.87326785714285</v>
      </c>
      <c r="EJ141">
        <v>425.1087499999999</v>
      </c>
      <c r="EK141">
        <v>450.6209642857143</v>
      </c>
      <c r="EL141">
        <v>4.336685</v>
      </c>
      <c r="EM141">
        <v>442.09225</v>
      </c>
      <c r="EN141">
        <v>18.92748571428572</v>
      </c>
      <c r="EO141">
        <v>2.107173214285714</v>
      </c>
      <c r="EP141">
        <v>1.714374642857143</v>
      </c>
      <c r="EQ141">
        <v>18.2735</v>
      </c>
      <c r="ER141">
        <v>15.02716071428572</v>
      </c>
      <c r="ES141">
        <v>2000.01</v>
      </c>
      <c r="ET141">
        <v>0.9799980357142856</v>
      </c>
      <c r="EU141">
        <v>0.02000218214285714</v>
      </c>
      <c r="EV141">
        <v>0</v>
      </c>
      <c r="EW141">
        <v>700.0244642857142</v>
      </c>
      <c r="EX141">
        <v>5.000560000000001</v>
      </c>
      <c r="EY141">
        <v>14209.48571428571</v>
      </c>
      <c r="EZ141">
        <v>17294.96071428572</v>
      </c>
      <c r="FA141">
        <v>42.375</v>
      </c>
      <c r="FB141">
        <v>42.56199999999999</v>
      </c>
      <c r="FC141">
        <v>42.10925</v>
      </c>
      <c r="FD141">
        <v>41.67814285714285</v>
      </c>
      <c r="FE141">
        <v>43</v>
      </c>
      <c r="FF141">
        <v>1955.107857142857</v>
      </c>
      <c r="FG141">
        <v>39.9</v>
      </c>
      <c r="FH141">
        <v>0</v>
      </c>
      <c r="FI141">
        <v>1758990784.8</v>
      </c>
      <c r="FJ141">
        <v>0</v>
      </c>
      <c r="FK141">
        <v>699.9901153846155</v>
      </c>
      <c r="FL141">
        <v>-4.822529911051581</v>
      </c>
      <c r="FM141">
        <v>-101.3470085347597</v>
      </c>
      <c r="FN141">
        <v>14208.59230769231</v>
      </c>
      <c r="FO141">
        <v>15</v>
      </c>
      <c r="FP141">
        <v>0</v>
      </c>
      <c r="FQ141" t="s">
        <v>439</v>
      </c>
      <c r="FR141">
        <v>1747148579.5</v>
      </c>
      <c r="FS141">
        <v>1747148584.5</v>
      </c>
      <c r="FT141">
        <v>0</v>
      </c>
      <c r="FU141">
        <v>0.162</v>
      </c>
      <c r="FV141">
        <v>-0.001</v>
      </c>
      <c r="FW141">
        <v>0.139</v>
      </c>
      <c r="FX141">
        <v>0.058</v>
      </c>
      <c r="FY141">
        <v>420</v>
      </c>
      <c r="FZ141">
        <v>16</v>
      </c>
      <c r="GA141">
        <v>0.19</v>
      </c>
      <c r="GB141">
        <v>0.02</v>
      </c>
      <c r="GC141">
        <v>-23.7192775</v>
      </c>
      <c r="GD141">
        <v>-78.44044390243901</v>
      </c>
      <c r="GE141">
        <v>7.618366794874329</v>
      </c>
      <c r="GF141">
        <v>0</v>
      </c>
      <c r="GG141">
        <v>700.1917941176471</v>
      </c>
      <c r="GH141">
        <v>-4.038029031231261</v>
      </c>
      <c r="GI141">
        <v>0.4750556487161998</v>
      </c>
      <c r="GJ141">
        <v>0</v>
      </c>
      <c r="GK141">
        <v>4.32652525</v>
      </c>
      <c r="GL141">
        <v>0.3215553095684736</v>
      </c>
      <c r="GM141">
        <v>0.03825992577015137</v>
      </c>
      <c r="GN141">
        <v>0</v>
      </c>
      <c r="GO141">
        <v>0</v>
      </c>
      <c r="GP141">
        <v>3</v>
      </c>
      <c r="GQ141" t="s">
        <v>472</v>
      </c>
      <c r="GR141">
        <v>3.12778</v>
      </c>
      <c r="GS141">
        <v>2.73257</v>
      </c>
      <c r="GT141">
        <v>0.08744440000000001</v>
      </c>
      <c r="GU141">
        <v>0.0932962</v>
      </c>
      <c r="GV141">
        <v>0.104636</v>
      </c>
      <c r="GW141">
        <v>0.09075859999999999</v>
      </c>
      <c r="GX141">
        <v>27317.4</v>
      </c>
      <c r="GY141">
        <v>26351.2</v>
      </c>
      <c r="GZ141">
        <v>30478.5</v>
      </c>
      <c r="HA141">
        <v>29319.9</v>
      </c>
      <c r="HB141">
        <v>37665.1</v>
      </c>
      <c r="HC141">
        <v>35076.4</v>
      </c>
      <c r="HD141">
        <v>46629.1</v>
      </c>
      <c r="HE141">
        <v>43564.2</v>
      </c>
      <c r="HF141">
        <v>1.8199</v>
      </c>
      <c r="HG141">
        <v>1.8479</v>
      </c>
      <c r="HH141">
        <v>0.09693209999999999</v>
      </c>
      <c r="HI141">
        <v>0</v>
      </c>
      <c r="HJ141">
        <v>28.4215</v>
      </c>
      <c r="HK141">
        <v>999.9</v>
      </c>
      <c r="HL141">
        <v>49.5</v>
      </c>
      <c r="HM141">
        <v>30.3</v>
      </c>
      <c r="HN141">
        <v>23.6861</v>
      </c>
      <c r="HO141">
        <v>63.1446</v>
      </c>
      <c r="HP141">
        <v>17.0593</v>
      </c>
      <c r="HQ141">
        <v>1</v>
      </c>
      <c r="HR141">
        <v>0.194639</v>
      </c>
      <c r="HS141">
        <v>-0.00524238</v>
      </c>
      <c r="HT141">
        <v>20.2009</v>
      </c>
      <c r="HU141">
        <v>5.22762</v>
      </c>
      <c r="HV141">
        <v>11.974</v>
      </c>
      <c r="HW141">
        <v>4.96965</v>
      </c>
      <c r="HX141">
        <v>3.28953</v>
      </c>
      <c r="HY141">
        <v>9999</v>
      </c>
      <c r="HZ141">
        <v>9999</v>
      </c>
      <c r="IA141">
        <v>9999</v>
      </c>
      <c r="IB141">
        <v>23.2</v>
      </c>
      <c r="IC141">
        <v>4.97295</v>
      </c>
      <c r="ID141">
        <v>1.87722</v>
      </c>
      <c r="IE141">
        <v>1.87531</v>
      </c>
      <c r="IF141">
        <v>1.87812</v>
      </c>
      <c r="IG141">
        <v>1.87485</v>
      </c>
      <c r="IH141">
        <v>1.87843</v>
      </c>
      <c r="II141">
        <v>1.87552</v>
      </c>
      <c r="IJ141">
        <v>1.87668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0.588</v>
      </c>
      <c r="IY141">
        <v>0.2264</v>
      </c>
      <c r="IZ141">
        <v>0.000996156149449386</v>
      </c>
      <c r="JA141">
        <v>0.001508328056841608</v>
      </c>
      <c r="JB141">
        <v>-4.279944224615399E-07</v>
      </c>
      <c r="JC141">
        <v>2.026670128534865E-10</v>
      </c>
      <c r="JD141">
        <v>-0.04486732872085866</v>
      </c>
      <c r="JE141">
        <v>-0.001179386599836408</v>
      </c>
      <c r="JF141">
        <v>0.0006983580007418804</v>
      </c>
      <c r="JG141">
        <v>-5.900263066608664E-06</v>
      </c>
      <c r="JH141">
        <v>1</v>
      </c>
      <c r="JI141">
        <v>2117</v>
      </c>
      <c r="JJ141">
        <v>1</v>
      </c>
      <c r="JK141">
        <v>26</v>
      </c>
      <c r="JL141">
        <v>197369.9</v>
      </c>
      <c r="JM141">
        <v>197369.9</v>
      </c>
      <c r="JN141">
        <v>1.23535</v>
      </c>
      <c r="JO141">
        <v>2.55981</v>
      </c>
      <c r="JP141">
        <v>1.39893</v>
      </c>
      <c r="JQ141">
        <v>2.33887</v>
      </c>
      <c r="JR141">
        <v>1.44897</v>
      </c>
      <c r="JS141">
        <v>2.5415</v>
      </c>
      <c r="JT141">
        <v>36.8842</v>
      </c>
      <c r="JU141">
        <v>23.9824</v>
      </c>
      <c r="JV141">
        <v>18</v>
      </c>
      <c r="JW141">
        <v>479.299</v>
      </c>
      <c r="JX141">
        <v>466.936</v>
      </c>
      <c r="JY141">
        <v>28.107</v>
      </c>
      <c r="JZ141">
        <v>29.6716</v>
      </c>
      <c r="KA141">
        <v>30.0001</v>
      </c>
      <c r="KB141">
        <v>29.2672</v>
      </c>
      <c r="KC141">
        <v>29.3148</v>
      </c>
      <c r="KD141">
        <v>24.7505</v>
      </c>
      <c r="KE141">
        <v>26.9039</v>
      </c>
      <c r="KF141">
        <v>82.7804</v>
      </c>
      <c r="KG141">
        <v>28.1026</v>
      </c>
      <c r="KH141">
        <v>487.175</v>
      </c>
      <c r="KI141">
        <v>18.8629</v>
      </c>
      <c r="KJ141">
        <v>100.766</v>
      </c>
      <c r="KK141">
        <v>100.208</v>
      </c>
    </row>
    <row r="142" spans="1:297">
      <c r="A142">
        <v>126</v>
      </c>
      <c r="B142">
        <v>1758990780.6</v>
      </c>
      <c r="C142">
        <v>3397</v>
      </c>
      <c r="D142" t="s">
        <v>696</v>
      </c>
      <c r="E142" t="s">
        <v>697</v>
      </c>
      <c r="F142">
        <v>5</v>
      </c>
      <c r="G142" t="s">
        <v>639</v>
      </c>
      <c r="H142" t="s">
        <v>436</v>
      </c>
      <c r="I142">
        <v>1758990773.1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482.4786336561991</v>
      </c>
      <c r="AK142">
        <v>455.3878545454547</v>
      </c>
      <c r="AL142">
        <v>3.012860883481921</v>
      </c>
      <c r="AM142">
        <v>65.24186498620101</v>
      </c>
      <c r="AN142">
        <f>(AP142 - AO142 + DY142*1E3/(8.314*(EA142+273.15)) * AR142/DX142 * AQ142) * DX142/(100*DL142) * 1000/(1000 - AP142)</f>
        <v>0</v>
      </c>
      <c r="AO142">
        <v>18.8154475122394</v>
      </c>
      <c r="AP142">
        <v>23.22435333333333</v>
      </c>
      <c r="AQ142">
        <v>-0.006199990849547016</v>
      </c>
      <c r="AR142">
        <v>120.3802365383431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3.93</v>
      </c>
      <c r="DM142">
        <v>0.5</v>
      </c>
      <c r="DN142" t="s">
        <v>438</v>
      </c>
      <c r="DO142">
        <v>2</v>
      </c>
      <c r="DP142" t="b">
        <v>1</v>
      </c>
      <c r="DQ142">
        <v>1758990773.1</v>
      </c>
      <c r="DR142">
        <v>425.9521111111112</v>
      </c>
      <c r="DS142">
        <v>458.6876296296297</v>
      </c>
      <c r="DT142">
        <v>23.25825555555555</v>
      </c>
      <c r="DU142">
        <v>18.88277037037037</v>
      </c>
      <c r="DV142">
        <v>425.3713333333333</v>
      </c>
      <c r="DW142">
        <v>23.03194444444445</v>
      </c>
      <c r="DX142">
        <v>499.9568148148149</v>
      </c>
      <c r="DY142">
        <v>90.57520370370369</v>
      </c>
      <c r="DZ142">
        <v>0.05450286666666667</v>
      </c>
      <c r="EA142">
        <v>29.81656666666666</v>
      </c>
      <c r="EB142">
        <v>30.00260740740741</v>
      </c>
      <c r="EC142">
        <v>999.9000000000001</v>
      </c>
      <c r="ED142">
        <v>0</v>
      </c>
      <c r="EE142">
        <v>0</v>
      </c>
      <c r="EF142">
        <v>9997.598888888888</v>
      </c>
      <c r="EG142">
        <v>0</v>
      </c>
      <c r="EH142">
        <v>11.16355185185185</v>
      </c>
      <c r="EI142">
        <v>-32.73557777777778</v>
      </c>
      <c r="EJ142">
        <v>436.0947407407407</v>
      </c>
      <c r="EK142">
        <v>467.5148148148147</v>
      </c>
      <c r="EL142">
        <v>4.375491851851852</v>
      </c>
      <c r="EM142">
        <v>458.6876296296297</v>
      </c>
      <c r="EN142">
        <v>18.88277037037037</v>
      </c>
      <c r="EO142">
        <v>2.106622962962962</v>
      </c>
      <c r="EP142">
        <v>1.710311111111111</v>
      </c>
      <c r="EQ142">
        <v>18.26933703703704</v>
      </c>
      <c r="ER142">
        <v>14.99027037037037</v>
      </c>
      <c r="ES142">
        <v>2000.01037037037</v>
      </c>
      <c r="ET142">
        <v>0.9799979999999998</v>
      </c>
      <c r="EU142">
        <v>0.02000221111111111</v>
      </c>
      <c r="EV142">
        <v>0</v>
      </c>
      <c r="EW142">
        <v>699.6523333333332</v>
      </c>
      <c r="EX142">
        <v>5.000560000000001</v>
      </c>
      <c r="EY142">
        <v>14201.84444444445</v>
      </c>
      <c r="EZ142">
        <v>17294.95925925926</v>
      </c>
      <c r="FA142">
        <v>42.375</v>
      </c>
      <c r="FB142">
        <v>42.56199999999999</v>
      </c>
      <c r="FC142">
        <v>42.111</v>
      </c>
      <c r="FD142">
        <v>41.67322222222222</v>
      </c>
      <c r="FE142">
        <v>43</v>
      </c>
      <c r="FF142">
        <v>1955.108148148148</v>
      </c>
      <c r="FG142">
        <v>39.9</v>
      </c>
      <c r="FH142">
        <v>0</v>
      </c>
      <c r="FI142">
        <v>1758990789.6</v>
      </c>
      <c r="FJ142">
        <v>0</v>
      </c>
      <c r="FK142">
        <v>699.6569230769231</v>
      </c>
      <c r="FL142">
        <v>-4.299076911738793</v>
      </c>
      <c r="FM142">
        <v>-67.22735043962317</v>
      </c>
      <c r="FN142">
        <v>14201.82307692308</v>
      </c>
      <c r="FO142">
        <v>15</v>
      </c>
      <c r="FP142">
        <v>0</v>
      </c>
      <c r="FQ142" t="s">
        <v>439</v>
      </c>
      <c r="FR142">
        <v>1747148579.5</v>
      </c>
      <c r="FS142">
        <v>1747148584.5</v>
      </c>
      <c r="FT142">
        <v>0</v>
      </c>
      <c r="FU142">
        <v>0.162</v>
      </c>
      <c r="FV142">
        <v>-0.001</v>
      </c>
      <c r="FW142">
        <v>0.139</v>
      </c>
      <c r="FX142">
        <v>0.058</v>
      </c>
      <c r="FY142">
        <v>420</v>
      </c>
      <c r="FZ142">
        <v>16</v>
      </c>
      <c r="GA142">
        <v>0.19</v>
      </c>
      <c r="GB142">
        <v>0.02</v>
      </c>
      <c r="GC142">
        <v>-29.3093575</v>
      </c>
      <c r="GD142">
        <v>-66.30969568480302</v>
      </c>
      <c r="GE142">
        <v>6.552551157903595</v>
      </c>
      <c r="GF142">
        <v>0</v>
      </c>
      <c r="GG142">
        <v>699.8835294117647</v>
      </c>
      <c r="GH142">
        <v>-4.501084792190293</v>
      </c>
      <c r="GI142">
        <v>0.4930049060306003</v>
      </c>
      <c r="GJ142">
        <v>0</v>
      </c>
      <c r="GK142">
        <v>4.357135250000001</v>
      </c>
      <c r="GL142">
        <v>0.4842059662288902</v>
      </c>
      <c r="GM142">
        <v>0.05131885126283996</v>
      </c>
      <c r="GN142">
        <v>0</v>
      </c>
      <c r="GO142">
        <v>0</v>
      </c>
      <c r="GP142">
        <v>3</v>
      </c>
      <c r="GQ142" t="s">
        <v>472</v>
      </c>
      <c r="GR142">
        <v>3.12803</v>
      </c>
      <c r="GS142">
        <v>2.73209</v>
      </c>
      <c r="GT142">
        <v>0.0896605</v>
      </c>
      <c r="GU142">
        <v>0.0957157</v>
      </c>
      <c r="GV142">
        <v>0.104526</v>
      </c>
      <c r="GW142">
        <v>0.0907304</v>
      </c>
      <c r="GX142">
        <v>27250.3</v>
      </c>
      <c r="GY142">
        <v>26281</v>
      </c>
      <c r="GZ142">
        <v>30477.7</v>
      </c>
      <c r="HA142">
        <v>29320</v>
      </c>
      <c r="HB142">
        <v>37669.3</v>
      </c>
      <c r="HC142">
        <v>35077.8</v>
      </c>
      <c r="HD142">
        <v>46628.3</v>
      </c>
      <c r="HE142">
        <v>43564.4</v>
      </c>
      <c r="HF142">
        <v>1.8202</v>
      </c>
      <c r="HG142">
        <v>1.8473</v>
      </c>
      <c r="HH142">
        <v>0.09664150000000001</v>
      </c>
      <c r="HI142">
        <v>0</v>
      </c>
      <c r="HJ142">
        <v>28.4215</v>
      </c>
      <c r="HK142">
        <v>999.9</v>
      </c>
      <c r="HL142">
        <v>49.5</v>
      </c>
      <c r="HM142">
        <v>30.3</v>
      </c>
      <c r="HN142">
        <v>23.6866</v>
      </c>
      <c r="HO142">
        <v>63.0346</v>
      </c>
      <c r="HP142">
        <v>17.0272</v>
      </c>
      <c r="HQ142">
        <v>1</v>
      </c>
      <c r="HR142">
        <v>0.194761</v>
      </c>
      <c r="HS142">
        <v>-0.0236656</v>
      </c>
      <c r="HT142">
        <v>20.2007</v>
      </c>
      <c r="HU142">
        <v>5.22657</v>
      </c>
      <c r="HV142">
        <v>11.974</v>
      </c>
      <c r="HW142">
        <v>4.9693</v>
      </c>
      <c r="HX142">
        <v>3.28948</v>
      </c>
      <c r="HY142">
        <v>9999</v>
      </c>
      <c r="HZ142">
        <v>9999</v>
      </c>
      <c r="IA142">
        <v>9999</v>
      </c>
      <c r="IB142">
        <v>23.2</v>
      </c>
      <c r="IC142">
        <v>4.97295</v>
      </c>
      <c r="ID142">
        <v>1.87721</v>
      </c>
      <c r="IE142">
        <v>1.8753</v>
      </c>
      <c r="IF142">
        <v>1.8781</v>
      </c>
      <c r="IG142">
        <v>1.87483</v>
      </c>
      <c r="IH142">
        <v>1.87841</v>
      </c>
      <c r="II142">
        <v>1.87551</v>
      </c>
      <c r="IJ142">
        <v>1.87668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0.606</v>
      </c>
      <c r="IY142">
        <v>0.2255</v>
      </c>
      <c r="IZ142">
        <v>0.000996156149449386</v>
      </c>
      <c r="JA142">
        <v>0.001508328056841608</v>
      </c>
      <c r="JB142">
        <v>-4.279944224615399E-07</v>
      </c>
      <c r="JC142">
        <v>2.026670128534865E-10</v>
      </c>
      <c r="JD142">
        <v>-0.04486732872085866</v>
      </c>
      <c r="JE142">
        <v>-0.001179386599836408</v>
      </c>
      <c r="JF142">
        <v>0.0006983580007418804</v>
      </c>
      <c r="JG142">
        <v>-5.900263066608664E-06</v>
      </c>
      <c r="JH142">
        <v>1</v>
      </c>
      <c r="JI142">
        <v>2117</v>
      </c>
      <c r="JJ142">
        <v>1</v>
      </c>
      <c r="JK142">
        <v>26</v>
      </c>
      <c r="JL142">
        <v>197370</v>
      </c>
      <c r="JM142">
        <v>197369.9</v>
      </c>
      <c r="JN142">
        <v>1.27197</v>
      </c>
      <c r="JO142">
        <v>2.56592</v>
      </c>
      <c r="JP142">
        <v>1.39893</v>
      </c>
      <c r="JQ142">
        <v>2.33765</v>
      </c>
      <c r="JR142">
        <v>1.44897</v>
      </c>
      <c r="JS142">
        <v>2.55371</v>
      </c>
      <c r="JT142">
        <v>36.8604</v>
      </c>
      <c r="JU142">
        <v>23.9737</v>
      </c>
      <c r="JV142">
        <v>18</v>
      </c>
      <c r="JW142">
        <v>479.481</v>
      </c>
      <c r="JX142">
        <v>466.565</v>
      </c>
      <c r="JY142">
        <v>28.1009</v>
      </c>
      <c r="JZ142">
        <v>29.6728</v>
      </c>
      <c r="KA142">
        <v>30.0002</v>
      </c>
      <c r="KB142">
        <v>29.2697</v>
      </c>
      <c r="KC142">
        <v>29.3174</v>
      </c>
      <c r="KD142">
        <v>25.4822</v>
      </c>
      <c r="KE142">
        <v>26.9039</v>
      </c>
      <c r="KF142">
        <v>82.7804</v>
      </c>
      <c r="KG142">
        <v>28.1021</v>
      </c>
      <c r="KH142">
        <v>507.245</v>
      </c>
      <c r="KI142">
        <v>18.8698</v>
      </c>
      <c r="KJ142">
        <v>100.763</v>
      </c>
      <c r="KK142">
        <v>100.209</v>
      </c>
    </row>
    <row r="143" spans="1:297">
      <c r="A143">
        <v>127</v>
      </c>
      <c r="B143">
        <v>1758990785.6</v>
      </c>
      <c r="C143">
        <v>3402</v>
      </c>
      <c r="D143" t="s">
        <v>698</v>
      </c>
      <c r="E143" t="s">
        <v>699</v>
      </c>
      <c r="F143">
        <v>5</v>
      </c>
      <c r="G143" t="s">
        <v>639</v>
      </c>
      <c r="H143" t="s">
        <v>436</v>
      </c>
      <c r="I143">
        <v>1758990777.814285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499.516839500458</v>
      </c>
      <c r="AK143">
        <v>471.2419878787877</v>
      </c>
      <c r="AL143">
        <v>3.199702021635771</v>
      </c>
      <c r="AM143">
        <v>65.24186498620101</v>
      </c>
      <c r="AN143">
        <f>(AP143 - AO143 + DY143*1E3/(8.314*(EA143+273.15)) * AR143/DX143 * AQ143) * DX143/(100*DL143) * 1000/(1000 - AP143)</f>
        <v>0</v>
      </c>
      <c r="AO143">
        <v>18.81600589661203</v>
      </c>
      <c r="AP143">
        <v>23.20519151515152</v>
      </c>
      <c r="AQ143">
        <v>-0.001013651029592213</v>
      </c>
      <c r="AR143">
        <v>120.3802365383431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3.93</v>
      </c>
      <c r="DM143">
        <v>0.5</v>
      </c>
      <c r="DN143" t="s">
        <v>438</v>
      </c>
      <c r="DO143">
        <v>2</v>
      </c>
      <c r="DP143" t="b">
        <v>1</v>
      </c>
      <c r="DQ143">
        <v>1758990777.814285</v>
      </c>
      <c r="DR143">
        <v>438.5238571428571</v>
      </c>
      <c r="DS143">
        <v>474.3707142857143</v>
      </c>
      <c r="DT143">
        <v>23.24087142857143</v>
      </c>
      <c r="DU143">
        <v>18.84154285714285</v>
      </c>
      <c r="DV143">
        <v>437.9272857142857</v>
      </c>
      <c r="DW143">
        <v>23.01491785714286</v>
      </c>
      <c r="DX143">
        <v>500.0331071428572</v>
      </c>
      <c r="DY143">
        <v>90.57474285714285</v>
      </c>
      <c r="DZ143">
        <v>0.05443028928571429</v>
      </c>
      <c r="EA143">
        <v>29.81767142857143</v>
      </c>
      <c r="EB143">
        <v>30.00008571428571</v>
      </c>
      <c r="EC143">
        <v>999.9000000000002</v>
      </c>
      <c r="ED143">
        <v>0</v>
      </c>
      <c r="EE143">
        <v>0</v>
      </c>
      <c r="EF143">
        <v>9999.535357142857</v>
      </c>
      <c r="EG143">
        <v>0</v>
      </c>
      <c r="EH143">
        <v>11.16188928571428</v>
      </c>
      <c r="EI143">
        <v>-35.84696071428572</v>
      </c>
      <c r="EJ143">
        <v>448.9576428571428</v>
      </c>
      <c r="EK143">
        <v>483.47975</v>
      </c>
      <c r="EL143">
        <v>4.399333928571429</v>
      </c>
      <c r="EM143">
        <v>474.3707142857143</v>
      </c>
      <c r="EN143">
        <v>18.84154285714285</v>
      </c>
      <c r="EO143">
        <v>2.105036785714286</v>
      </c>
      <c r="EP143">
        <v>1.706568571428571</v>
      </c>
      <c r="EQ143">
        <v>18.25733571428571</v>
      </c>
      <c r="ER143">
        <v>14.95627142857143</v>
      </c>
      <c r="ES143">
        <v>2000.003214285714</v>
      </c>
      <c r="ET143">
        <v>0.9799979285714284</v>
      </c>
      <c r="EU143">
        <v>0.02000228928571429</v>
      </c>
      <c r="EV143">
        <v>0</v>
      </c>
      <c r="EW143">
        <v>699.4866071428571</v>
      </c>
      <c r="EX143">
        <v>5.000560000000001</v>
      </c>
      <c r="EY143">
        <v>14198.06071428572</v>
      </c>
      <c r="EZ143">
        <v>17294.9</v>
      </c>
      <c r="FA143">
        <v>42.375</v>
      </c>
      <c r="FB143">
        <v>42.56199999999999</v>
      </c>
      <c r="FC143">
        <v>42.11825</v>
      </c>
      <c r="FD143">
        <v>41.67371428571427</v>
      </c>
      <c r="FE143">
        <v>43</v>
      </c>
      <c r="FF143">
        <v>1955.101071428571</v>
      </c>
      <c r="FG143">
        <v>39.9</v>
      </c>
      <c r="FH143">
        <v>0</v>
      </c>
      <c r="FI143">
        <v>1758990794.4</v>
      </c>
      <c r="FJ143">
        <v>0</v>
      </c>
      <c r="FK143">
        <v>699.4732307692308</v>
      </c>
      <c r="FL143">
        <v>-1.2606495638989</v>
      </c>
      <c r="FM143">
        <v>-25.79829055972172</v>
      </c>
      <c r="FN143">
        <v>14198.1</v>
      </c>
      <c r="FO143">
        <v>15</v>
      </c>
      <c r="FP143">
        <v>0</v>
      </c>
      <c r="FQ143" t="s">
        <v>439</v>
      </c>
      <c r="FR143">
        <v>1747148579.5</v>
      </c>
      <c r="FS143">
        <v>1747148584.5</v>
      </c>
      <c r="FT143">
        <v>0</v>
      </c>
      <c r="FU143">
        <v>0.162</v>
      </c>
      <c r="FV143">
        <v>-0.001</v>
      </c>
      <c r="FW143">
        <v>0.139</v>
      </c>
      <c r="FX143">
        <v>0.058</v>
      </c>
      <c r="FY143">
        <v>420</v>
      </c>
      <c r="FZ143">
        <v>16</v>
      </c>
      <c r="GA143">
        <v>0.19</v>
      </c>
      <c r="GB143">
        <v>0.02</v>
      </c>
      <c r="GC143">
        <v>-33.1255225</v>
      </c>
      <c r="GD143">
        <v>-45.03289868667916</v>
      </c>
      <c r="GE143">
        <v>4.505120263571635</v>
      </c>
      <c r="GF143">
        <v>0</v>
      </c>
      <c r="GG143">
        <v>699.6517352941177</v>
      </c>
      <c r="GH143">
        <v>-2.918304044785865</v>
      </c>
      <c r="GI143">
        <v>0.3800600810725972</v>
      </c>
      <c r="GJ143">
        <v>0</v>
      </c>
      <c r="GK143">
        <v>4.37549125</v>
      </c>
      <c r="GL143">
        <v>0.384228405253277</v>
      </c>
      <c r="GM143">
        <v>0.04627039248739406</v>
      </c>
      <c r="GN143">
        <v>0</v>
      </c>
      <c r="GO143">
        <v>0</v>
      </c>
      <c r="GP143">
        <v>3</v>
      </c>
      <c r="GQ143" t="s">
        <v>472</v>
      </c>
      <c r="GR143">
        <v>3.12807</v>
      </c>
      <c r="GS143">
        <v>2.73181</v>
      </c>
      <c r="GT143">
        <v>0.0919823</v>
      </c>
      <c r="GU143">
        <v>0.098176</v>
      </c>
      <c r="GV143">
        <v>0.10447</v>
      </c>
      <c r="GW143">
        <v>0.0907326</v>
      </c>
      <c r="GX143">
        <v>27180.7</v>
      </c>
      <c r="GY143">
        <v>26209.5</v>
      </c>
      <c r="GZ143">
        <v>30477.6</v>
      </c>
      <c r="HA143">
        <v>29320</v>
      </c>
      <c r="HB143">
        <v>37671.5</v>
      </c>
      <c r="HC143">
        <v>35077.8</v>
      </c>
      <c r="HD143">
        <v>46627.9</v>
      </c>
      <c r="HE143">
        <v>43564.2</v>
      </c>
      <c r="HF143">
        <v>1.82015</v>
      </c>
      <c r="HG143">
        <v>1.84755</v>
      </c>
      <c r="HH143">
        <v>0.0968874</v>
      </c>
      <c r="HI143">
        <v>0</v>
      </c>
      <c r="HJ143">
        <v>28.4215</v>
      </c>
      <c r="HK143">
        <v>999.9</v>
      </c>
      <c r="HL143">
        <v>49.5</v>
      </c>
      <c r="HM143">
        <v>30.3</v>
      </c>
      <c r="HN143">
        <v>23.6888</v>
      </c>
      <c r="HO143">
        <v>63.4346</v>
      </c>
      <c r="HP143">
        <v>16.883</v>
      </c>
      <c r="HQ143">
        <v>1</v>
      </c>
      <c r="HR143">
        <v>0.194914</v>
      </c>
      <c r="HS143">
        <v>-0.0492075</v>
      </c>
      <c r="HT143">
        <v>20.2009</v>
      </c>
      <c r="HU143">
        <v>5.22747</v>
      </c>
      <c r="HV143">
        <v>11.974</v>
      </c>
      <c r="HW143">
        <v>4.96965</v>
      </c>
      <c r="HX143">
        <v>3.28948</v>
      </c>
      <c r="HY143">
        <v>9999</v>
      </c>
      <c r="HZ143">
        <v>9999</v>
      </c>
      <c r="IA143">
        <v>9999</v>
      </c>
      <c r="IB143">
        <v>23.2</v>
      </c>
      <c r="IC143">
        <v>4.97292</v>
      </c>
      <c r="ID143">
        <v>1.87721</v>
      </c>
      <c r="IE143">
        <v>1.87531</v>
      </c>
      <c r="IF143">
        <v>1.87812</v>
      </c>
      <c r="IG143">
        <v>1.87484</v>
      </c>
      <c r="IH143">
        <v>1.87841</v>
      </c>
      <c r="II143">
        <v>1.87555</v>
      </c>
      <c r="IJ143">
        <v>1.87668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0.626</v>
      </c>
      <c r="IY143">
        <v>0.2252</v>
      </c>
      <c r="IZ143">
        <v>0.000996156149449386</v>
      </c>
      <c r="JA143">
        <v>0.001508328056841608</v>
      </c>
      <c r="JB143">
        <v>-4.279944224615399E-07</v>
      </c>
      <c r="JC143">
        <v>2.026670128534865E-10</v>
      </c>
      <c r="JD143">
        <v>-0.04486732872085866</v>
      </c>
      <c r="JE143">
        <v>-0.001179386599836408</v>
      </c>
      <c r="JF143">
        <v>0.0006983580007418804</v>
      </c>
      <c r="JG143">
        <v>-5.900263066608664E-06</v>
      </c>
      <c r="JH143">
        <v>1</v>
      </c>
      <c r="JI143">
        <v>2117</v>
      </c>
      <c r="JJ143">
        <v>1</v>
      </c>
      <c r="JK143">
        <v>26</v>
      </c>
      <c r="JL143">
        <v>197370.1</v>
      </c>
      <c r="JM143">
        <v>197370</v>
      </c>
      <c r="JN143">
        <v>1.30493</v>
      </c>
      <c r="JO143">
        <v>2.55371</v>
      </c>
      <c r="JP143">
        <v>1.39893</v>
      </c>
      <c r="JQ143">
        <v>2.33887</v>
      </c>
      <c r="JR143">
        <v>1.44897</v>
      </c>
      <c r="JS143">
        <v>2.5708</v>
      </c>
      <c r="JT143">
        <v>36.8842</v>
      </c>
      <c r="JU143">
        <v>23.9824</v>
      </c>
      <c r="JV143">
        <v>18</v>
      </c>
      <c r="JW143">
        <v>479.469</v>
      </c>
      <c r="JX143">
        <v>466.748</v>
      </c>
      <c r="JY143">
        <v>28.1006</v>
      </c>
      <c r="JZ143">
        <v>29.6745</v>
      </c>
      <c r="KA143">
        <v>30.0003</v>
      </c>
      <c r="KB143">
        <v>29.2722</v>
      </c>
      <c r="KC143">
        <v>29.3199</v>
      </c>
      <c r="KD143">
        <v>26.1237</v>
      </c>
      <c r="KE143">
        <v>26.9039</v>
      </c>
      <c r="KF143">
        <v>82.7804</v>
      </c>
      <c r="KG143">
        <v>28.1068</v>
      </c>
      <c r="KH143">
        <v>520.617</v>
      </c>
      <c r="KI143">
        <v>18.8698</v>
      </c>
      <c r="KJ143">
        <v>100.763</v>
      </c>
      <c r="KK143">
        <v>100.208</v>
      </c>
    </row>
    <row r="144" spans="1:297">
      <c r="A144">
        <v>128</v>
      </c>
      <c r="B144">
        <v>1758990790.6</v>
      </c>
      <c r="C144">
        <v>3407</v>
      </c>
      <c r="D144" t="s">
        <v>700</v>
      </c>
      <c r="E144" t="s">
        <v>701</v>
      </c>
      <c r="F144">
        <v>5</v>
      </c>
      <c r="G144" t="s">
        <v>639</v>
      </c>
      <c r="H144" t="s">
        <v>436</v>
      </c>
      <c r="I144">
        <v>1758990783.1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516.5786659666037</v>
      </c>
      <c r="AK144">
        <v>487.541006060606</v>
      </c>
      <c r="AL144">
        <v>3.260974589920574</v>
      </c>
      <c r="AM144">
        <v>65.24186498620101</v>
      </c>
      <c r="AN144">
        <f>(AP144 - AO144 + DY144*1E3/(8.314*(EA144+273.15)) * AR144/DX144 * AQ144) * DX144/(100*DL144) * 1000/(1000 - AP144)</f>
        <v>0</v>
      </c>
      <c r="AO144">
        <v>18.81530882935513</v>
      </c>
      <c r="AP144">
        <v>23.20036121212121</v>
      </c>
      <c r="AQ144">
        <v>-9.363286688607275E-05</v>
      </c>
      <c r="AR144">
        <v>120.3802365383431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3.93</v>
      </c>
      <c r="DM144">
        <v>0.5</v>
      </c>
      <c r="DN144" t="s">
        <v>438</v>
      </c>
      <c r="DO144">
        <v>2</v>
      </c>
      <c r="DP144" t="b">
        <v>1</v>
      </c>
      <c r="DQ144">
        <v>1758990783.1</v>
      </c>
      <c r="DR144">
        <v>454.2521481481482</v>
      </c>
      <c r="DS144">
        <v>492.0995185185185</v>
      </c>
      <c r="DT144">
        <v>23.21683333333333</v>
      </c>
      <c r="DU144">
        <v>18.81601851851852</v>
      </c>
      <c r="DV144">
        <v>453.6360000000001</v>
      </c>
      <c r="DW144">
        <v>22.99138148148149</v>
      </c>
      <c r="DX144">
        <v>500.0342592592593</v>
      </c>
      <c r="DY144">
        <v>90.57468518518519</v>
      </c>
      <c r="DZ144">
        <v>0.0543377888888889</v>
      </c>
      <c r="EA144">
        <v>29.81824814814815</v>
      </c>
      <c r="EB144">
        <v>29.99868518518519</v>
      </c>
      <c r="EC144">
        <v>999.9000000000001</v>
      </c>
      <c r="ED144">
        <v>0</v>
      </c>
      <c r="EE144">
        <v>0</v>
      </c>
      <c r="EF144">
        <v>9998.283333333335</v>
      </c>
      <c r="EG144">
        <v>0</v>
      </c>
      <c r="EH144">
        <v>11.15747407407407</v>
      </c>
      <c r="EI144">
        <v>-37.84749629629629</v>
      </c>
      <c r="EJ144">
        <v>465.0488888888889</v>
      </c>
      <c r="EK144">
        <v>501.5365555555555</v>
      </c>
      <c r="EL144">
        <v>4.400824444444444</v>
      </c>
      <c r="EM144">
        <v>492.0995185185185</v>
      </c>
      <c r="EN144">
        <v>18.81601851851852</v>
      </c>
      <c r="EO144">
        <v>2.102858148148148</v>
      </c>
      <c r="EP144">
        <v>1.704255185185185</v>
      </c>
      <c r="EQ144">
        <v>18.24084444444444</v>
      </c>
      <c r="ER144">
        <v>14.93523333333333</v>
      </c>
      <c r="ES144">
        <v>1999.98</v>
      </c>
      <c r="ET144">
        <v>0.9799976666666665</v>
      </c>
      <c r="EU144">
        <v>0.02000255185185185</v>
      </c>
      <c r="EV144">
        <v>0</v>
      </c>
      <c r="EW144">
        <v>699.4450740740742</v>
      </c>
      <c r="EX144">
        <v>5.000560000000001</v>
      </c>
      <c r="EY144">
        <v>14198.06296296296</v>
      </c>
      <c r="EZ144">
        <v>17294.69259259259</v>
      </c>
      <c r="FA144">
        <v>42.375</v>
      </c>
      <c r="FB144">
        <v>42.56199999999999</v>
      </c>
      <c r="FC144">
        <v>42.118</v>
      </c>
      <c r="FD144">
        <v>41.67322222222221</v>
      </c>
      <c r="FE144">
        <v>43</v>
      </c>
      <c r="FF144">
        <v>1955.077777777778</v>
      </c>
      <c r="FG144">
        <v>39.9</v>
      </c>
      <c r="FH144">
        <v>0</v>
      </c>
      <c r="FI144">
        <v>1758990799.8</v>
      </c>
      <c r="FJ144">
        <v>0</v>
      </c>
      <c r="FK144">
        <v>699.4456399999998</v>
      </c>
      <c r="FL144">
        <v>1.220923082177869</v>
      </c>
      <c r="FM144">
        <v>33.32307694551475</v>
      </c>
      <c r="FN144">
        <v>14198.412</v>
      </c>
      <c r="FO144">
        <v>15</v>
      </c>
      <c r="FP144">
        <v>0</v>
      </c>
      <c r="FQ144" t="s">
        <v>439</v>
      </c>
      <c r="FR144">
        <v>1747148579.5</v>
      </c>
      <c r="FS144">
        <v>1747148584.5</v>
      </c>
      <c r="FT144">
        <v>0</v>
      </c>
      <c r="FU144">
        <v>0.162</v>
      </c>
      <c r="FV144">
        <v>-0.001</v>
      </c>
      <c r="FW144">
        <v>0.139</v>
      </c>
      <c r="FX144">
        <v>0.058</v>
      </c>
      <c r="FY144">
        <v>420</v>
      </c>
      <c r="FZ144">
        <v>16</v>
      </c>
      <c r="GA144">
        <v>0.19</v>
      </c>
      <c r="GB144">
        <v>0.02</v>
      </c>
      <c r="GC144">
        <v>-36.6586075</v>
      </c>
      <c r="GD144">
        <v>-22.43579549718572</v>
      </c>
      <c r="GE144">
        <v>2.260776682181092</v>
      </c>
      <c r="GF144">
        <v>0</v>
      </c>
      <c r="GG144">
        <v>699.479705882353</v>
      </c>
      <c r="GH144">
        <v>-0.4247517169583617</v>
      </c>
      <c r="GI144">
        <v>0.2217934292523453</v>
      </c>
      <c r="GJ144">
        <v>1</v>
      </c>
      <c r="GK144">
        <v>4.3971825</v>
      </c>
      <c r="GL144">
        <v>-0.006547542213897632</v>
      </c>
      <c r="GM144">
        <v>0.02423353005135648</v>
      </c>
      <c r="GN144">
        <v>1</v>
      </c>
      <c r="GO144">
        <v>2</v>
      </c>
      <c r="GP144">
        <v>3</v>
      </c>
      <c r="GQ144" t="s">
        <v>446</v>
      </c>
      <c r="GR144">
        <v>3.12797</v>
      </c>
      <c r="GS144">
        <v>2.73188</v>
      </c>
      <c r="GT144">
        <v>0.09431349999999999</v>
      </c>
      <c r="GU144">
        <v>0.100531</v>
      </c>
      <c r="GV144">
        <v>0.10446</v>
      </c>
      <c r="GW144">
        <v>0.0907324</v>
      </c>
      <c r="GX144">
        <v>27110.3</v>
      </c>
      <c r="GY144">
        <v>26141</v>
      </c>
      <c r="GZ144">
        <v>30476.9</v>
      </c>
      <c r="HA144">
        <v>29320</v>
      </c>
      <c r="HB144">
        <v>37671.5</v>
      </c>
      <c r="HC144">
        <v>35077.9</v>
      </c>
      <c r="HD144">
        <v>46627.2</v>
      </c>
      <c r="HE144">
        <v>43564.1</v>
      </c>
      <c r="HF144">
        <v>1.81992</v>
      </c>
      <c r="HG144">
        <v>1.84773</v>
      </c>
      <c r="HH144">
        <v>0.0965893</v>
      </c>
      <c r="HI144">
        <v>0</v>
      </c>
      <c r="HJ144">
        <v>28.4215</v>
      </c>
      <c r="HK144">
        <v>999.9</v>
      </c>
      <c r="HL144">
        <v>49.5</v>
      </c>
      <c r="HM144">
        <v>30.3</v>
      </c>
      <c r="HN144">
        <v>23.6888</v>
      </c>
      <c r="HO144">
        <v>62.7246</v>
      </c>
      <c r="HP144">
        <v>17.1194</v>
      </c>
      <c r="HQ144">
        <v>1</v>
      </c>
      <c r="HR144">
        <v>0.195219</v>
      </c>
      <c r="HS144">
        <v>-0.0551334</v>
      </c>
      <c r="HT144">
        <v>20.2008</v>
      </c>
      <c r="HU144">
        <v>5.22702</v>
      </c>
      <c r="HV144">
        <v>11.974</v>
      </c>
      <c r="HW144">
        <v>4.9698</v>
      </c>
      <c r="HX144">
        <v>3.28953</v>
      </c>
      <c r="HY144">
        <v>9999</v>
      </c>
      <c r="HZ144">
        <v>9999</v>
      </c>
      <c r="IA144">
        <v>9999</v>
      </c>
      <c r="IB144">
        <v>23.2</v>
      </c>
      <c r="IC144">
        <v>4.97294</v>
      </c>
      <c r="ID144">
        <v>1.87718</v>
      </c>
      <c r="IE144">
        <v>1.87531</v>
      </c>
      <c r="IF144">
        <v>1.87807</v>
      </c>
      <c r="IG144">
        <v>1.87483</v>
      </c>
      <c r="IH144">
        <v>1.87838</v>
      </c>
      <c r="II144">
        <v>1.87548</v>
      </c>
      <c r="IJ144">
        <v>1.87668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0.645</v>
      </c>
      <c r="IY144">
        <v>0.2251</v>
      </c>
      <c r="IZ144">
        <v>0.000996156149449386</v>
      </c>
      <c r="JA144">
        <v>0.001508328056841608</v>
      </c>
      <c r="JB144">
        <v>-4.279944224615399E-07</v>
      </c>
      <c r="JC144">
        <v>2.026670128534865E-10</v>
      </c>
      <c r="JD144">
        <v>-0.04486732872085866</v>
      </c>
      <c r="JE144">
        <v>-0.001179386599836408</v>
      </c>
      <c r="JF144">
        <v>0.0006983580007418804</v>
      </c>
      <c r="JG144">
        <v>-5.900263066608664E-06</v>
      </c>
      <c r="JH144">
        <v>1</v>
      </c>
      <c r="JI144">
        <v>2117</v>
      </c>
      <c r="JJ144">
        <v>1</v>
      </c>
      <c r="JK144">
        <v>26</v>
      </c>
      <c r="JL144">
        <v>197370.2</v>
      </c>
      <c r="JM144">
        <v>197370.1</v>
      </c>
      <c r="JN144">
        <v>1.34033</v>
      </c>
      <c r="JO144">
        <v>2.5647</v>
      </c>
      <c r="JP144">
        <v>1.39893</v>
      </c>
      <c r="JQ144">
        <v>2.33887</v>
      </c>
      <c r="JR144">
        <v>1.44897</v>
      </c>
      <c r="JS144">
        <v>2.49023</v>
      </c>
      <c r="JT144">
        <v>36.8842</v>
      </c>
      <c r="JU144">
        <v>23.9649</v>
      </c>
      <c r="JV144">
        <v>18</v>
      </c>
      <c r="JW144">
        <v>479.359</v>
      </c>
      <c r="JX144">
        <v>466.882</v>
      </c>
      <c r="JY144">
        <v>28.1053</v>
      </c>
      <c r="JZ144">
        <v>29.677</v>
      </c>
      <c r="KA144">
        <v>30.0003</v>
      </c>
      <c r="KB144">
        <v>29.2744</v>
      </c>
      <c r="KC144">
        <v>29.3224</v>
      </c>
      <c r="KD144">
        <v>26.8478</v>
      </c>
      <c r="KE144">
        <v>26.9039</v>
      </c>
      <c r="KF144">
        <v>82.7804</v>
      </c>
      <c r="KG144">
        <v>28.1079</v>
      </c>
      <c r="KH144">
        <v>540.6799999999999</v>
      </c>
      <c r="KI144">
        <v>18.8698</v>
      </c>
      <c r="KJ144">
        <v>100.761</v>
      </c>
      <c r="KK144">
        <v>100.208</v>
      </c>
    </row>
    <row r="145" spans="1:297">
      <c r="A145">
        <v>129</v>
      </c>
      <c r="B145">
        <v>1758990795.6</v>
      </c>
      <c r="C145">
        <v>3412</v>
      </c>
      <c r="D145" t="s">
        <v>702</v>
      </c>
      <c r="E145" t="s">
        <v>703</v>
      </c>
      <c r="F145">
        <v>5</v>
      </c>
      <c r="G145" t="s">
        <v>639</v>
      </c>
      <c r="H145" t="s">
        <v>436</v>
      </c>
      <c r="I145">
        <v>1758990787.814285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533.8098486531309</v>
      </c>
      <c r="AK145">
        <v>504.0551212121211</v>
      </c>
      <c r="AL145">
        <v>3.306219809828929</v>
      </c>
      <c r="AM145">
        <v>65.24186498620101</v>
      </c>
      <c r="AN145">
        <f>(AP145 - AO145 + DY145*1E3/(8.314*(EA145+273.15)) * AR145/DX145 * AQ145) * DX145/(100*DL145) * 1000/(1000 - AP145)</f>
        <v>0</v>
      </c>
      <c r="AO145">
        <v>18.81883600188083</v>
      </c>
      <c r="AP145">
        <v>23.19978121212121</v>
      </c>
      <c r="AQ145">
        <v>6.833005564715375E-05</v>
      </c>
      <c r="AR145">
        <v>120.3802365383431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3.93</v>
      </c>
      <c r="DM145">
        <v>0.5</v>
      </c>
      <c r="DN145" t="s">
        <v>438</v>
      </c>
      <c r="DO145">
        <v>2</v>
      </c>
      <c r="DP145" t="b">
        <v>1</v>
      </c>
      <c r="DQ145">
        <v>1758990787.814285</v>
      </c>
      <c r="DR145">
        <v>469.0269642857144</v>
      </c>
      <c r="DS145">
        <v>507.945</v>
      </c>
      <c r="DT145">
        <v>23.204775</v>
      </c>
      <c r="DU145">
        <v>18.81646071428571</v>
      </c>
      <c r="DV145">
        <v>468.3924642857143</v>
      </c>
      <c r="DW145">
        <v>22.97956428571429</v>
      </c>
      <c r="DX145">
        <v>500.0302142857142</v>
      </c>
      <c r="DY145">
        <v>90.57467142857145</v>
      </c>
      <c r="DZ145">
        <v>0.05421248214285714</v>
      </c>
      <c r="EA145">
        <v>29.81751785714286</v>
      </c>
      <c r="EB145">
        <v>29.99534285714286</v>
      </c>
      <c r="EC145">
        <v>999.9000000000002</v>
      </c>
      <c r="ED145">
        <v>0</v>
      </c>
      <c r="EE145">
        <v>0</v>
      </c>
      <c r="EF145">
        <v>9994.617857142857</v>
      </c>
      <c r="EG145">
        <v>0</v>
      </c>
      <c r="EH145">
        <v>11.15010714285714</v>
      </c>
      <c r="EI145">
        <v>-38.91817500000001</v>
      </c>
      <c r="EJ145">
        <v>480.1690357142857</v>
      </c>
      <c r="EK145">
        <v>517.686142857143</v>
      </c>
      <c r="EL145">
        <v>4.388311428571429</v>
      </c>
      <c r="EM145">
        <v>507.945</v>
      </c>
      <c r="EN145">
        <v>18.81646071428571</v>
      </c>
      <c r="EO145">
        <v>2.101765357142857</v>
      </c>
      <c r="EP145">
        <v>1.704295714285714</v>
      </c>
      <c r="EQ145">
        <v>18.23256428571429</v>
      </c>
      <c r="ER145">
        <v>14.93559642857143</v>
      </c>
      <c r="ES145">
        <v>1999.993571428571</v>
      </c>
      <c r="ET145">
        <v>0.979997857142857</v>
      </c>
      <c r="EU145">
        <v>0.02000239642857142</v>
      </c>
      <c r="EV145">
        <v>0</v>
      </c>
      <c r="EW145">
        <v>699.6565000000001</v>
      </c>
      <c r="EX145">
        <v>5.000560000000001</v>
      </c>
      <c r="EY145">
        <v>14202.38928571428</v>
      </c>
      <c r="EZ145">
        <v>17294.82142857143</v>
      </c>
      <c r="FA145">
        <v>42.375</v>
      </c>
      <c r="FB145">
        <v>42.56199999999999</v>
      </c>
      <c r="FC145">
        <v>42.1205</v>
      </c>
      <c r="FD145">
        <v>41.67371428571427</v>
      </c>
      <c r="FE145">
        <v>43</v>
      </c>
      <c r="FF145">
        <v>1955.091785714286</v>
      </c>
      <c r="FG145">
        <v>39.9</v>
      </c>
      <c r="FH145">
        <v>0</v>
      </c>
      <c r="FI145">
        <v>1758990804.6</v>
      </c>
      <c r="FJ145">
        <v>0</v>
      </c>
      <c r="FK145">
        <v>699.69704</v>
      </c>
      <c r="FL145">
        <v>3.952000005355559</v>
      </c>
      <c r="FM145">
        <v>80.40000013631602</v>
      </c>
      <c r="FN145">
        <v>14202.94</v>
      </c>
      <c r="FO145">
        <v>15</v>
      </c>
      <c r="FP145">
        <v>0</v>
      </c>
      <c r="FQ145" t="s">
        <v>439</v>
      </c>
      <c r="FR145">
        <v>1747148579.5</v>
      </c>
      <c r="FS145">
        <v>1747148584.5</v>
      </c>
      <c r="FT145">
        <v>0</v>
      </c>
      <c r="FU145">
        <v>0.162</v>
      </c>
      <c r="FV145">
        <v>-0.001</v>
      </c>
      <c r="FW145">
        <v>0.139</v>
      </c>
      <c r="FX145">
        <v>0.058</v>
      </c>
      <c r="FY145">
        <v>420</v>
      </c>
      <c r="FZ145">
        <v>16</v>
      </c>
      <c r="GA145">
        <v>0.19</v>
      </c>
      <c r="GB145">
        <v>0.02</v>
      </c>
      <c r="GC145">
        <v>-38.0251375</v>
      </c>
      <c r="GD145">
        <v>-14.75576622889295</v>
      </c>
      <c r="GE145">
        <v>1.454099293495375</v>
      </c>
      <c r="GF145">
        <v>0</v>
      </c>
      <c r="GG145">
        <v>699.5378823529411</v>
      </c>
      <c r="GH145">
        <v>2.222429333879846</v>
      </c>
      <c r="GI145">
        <v>0.3124000795271672</v>
      </c>
      <c r="GJ145">
        <v>0</v>
      </c>
      <c r="GK145">
        <v>4.3990245</v>
      </c>
      <c r="GL145">
        <v>-0.1739988742964385</v>
      </c>
      <c r="GM145">
        <v>0.01769054266409031</v>
      </c>
      <c r="GN145">
        <v>0</v>
      </c>
      <c r="GO145">
        <v>0</v>
      </c>
      <c r="GP145">
        <v>3</v>
      </c>
      <c r="GQ145" t="s">
        <v>472</v>
      </c>
      <c r="GR145">
        <v>3.12784</v>
      </c>
      <c r="GS145">
        <v>2.73186</v>
      </c>
      <c r="GT145">
        <v>0.0966374</v>
      </c>
      <c r="GU145">
        <v>0.102902</v>
      </c>
      <c r="GV145">
        <v>0.104459</v>
      </c>
      <c r="GW145">
        <v>0.0907428</v>
      </c>
      <c r="GX145">
        <v>27041.3</v>
      </c>
      <c r="GY145">
        <v>26072</v>
      </c>
      <c r="GZ145">
        <v>30477.6</v>
      </c>
      <c r="HA145">
        <v>29319.9</v>
      </c>
      <c r="HB145">
        <v>37672.3</v>
      </c>
      <c r="HC145">
        <v>35077.5</v>
      </c>
      <c r="HD145">
        <v>46627.9</v>
      </c>
      <c r="HE145">
        <v>43564</v>
      </c>
      <c r="HF145">
        <v>1.81982</v>
      </c>
      <c r="HG145">
        <v>1.8479</v>
      </c>
      <c r="HH145">
        <v>0.09628390000000001</v>
      </c>
      <c r="HI145">
        <v>0</v>
      </c>
      <c r="HJ145">
        <v>28.4215</v>
      </c>
      <c r="HK145">
        <v>999.9</v>
      </c>
      <c r="HL145">
        <v>49.5</v>
      </c>
      <c r="HM145">
        <v>30.3</v>
      </c>
      <c r="HN145">
        <v>23.6871</v>
      </c>
      <c r="HO145">
        <v>63.1546</v>
      </c>
      <c r="HP145">
        <v>16.903</v>
      </c>
      <c r="HQ145">
        <v>1</v>
      </c>
      <c r="HR145">
        <v>0.19531</v>
      </c>
      <c r="HS145">
        <v>-0.0637963</v>
      </c>
      <c r="HT145">
        <v>20.2006</v>
      </c>
      <c r="HU145">
        <v>5.22717</v>
      </c>
      <c r="HV145">
        <v>11.974</v>
      </c>
      <c r="HW145">
        <v>4.97025</v>
      </c>
      <c r="HX145">
        <v>3.28978</v>
      </c>
      <c r="HY145">
        <v>9999</v>
      </c>
      <c r="HZ145">
        <v>9999</v>
      </c>
      <c r="IA145">
        <v>9999</v>
      </c>
      <c r="IB145">
        <v>23.2</v>
      </c>
      <c r="IC145">
        <v>4.97293</v>
      </c>
      <c r="ID145">
        <v>1.87716</v>
      </c>
      <c r="IE145">
        <v>1.87531</v>
      </c>
      <c r="IF145">
        <v>1.87806</v>
      </c>
      <c r="IG145">
        <v>1.87484</v>
      </c>
      <c r="IH145">
        <v>1.87839</v>
      </c>
      <c r="II145">
        <v>1.87546</v>
      </c>
      <c r="IJ145">
        <v>1.87668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0.665</v>
      </c>
      <c r="IY145">
        <v>0.2251</v>
      </c>
      <c r="IZ145">
        <v>0.000996156149449386</v>
      </c>
      <c r="JA145">
        <v>0.001508328056841608</v>
      </c>
      <c r="JB145">
        <v>-4.279944224615399E-07</v>
      </c>
      <c r="JC145">
        <v>2.026670128534865E-10</v>
      </c>
      <c r="JD145">
        <v>-0.04486732872085866</v>
      </c>
      <c r="JE145">
        <v>-0.001179386599836408</v>
      </c>
      <c r="JF145">
        <v>0.0006983580007418804</v>
      </c>
      <c r="JG145">
        <v>-5.900263066608664E-06</v>
      </c>
      <c r="JH145">
        <v>1</v>
      </c>
      <c r="JI145">
        <v>2117</v>
      </c>
      <c r="JJ145">
        <v>1</v>
      </c>
      <c r="JK145">
        <v>26</v>
      </c>
      <c r="JL145">
        <v>197370.3</v>
      </c>
      <c r="JM145">
        <v>197370.2</v>
      </c>
      <c r="JN145">
        <v>1.37207</v>
      </c>
      <c r="JO145">
        <v>2.55615</v>
      </c>
      <c r="JP145">
        <v>1.39893</v>
      </c>
      <c r="JQ145">
        <v>2.33887</v>
      </c>
      <c r="JR145">
        <v>1.44897</v>
      </c>
      <c r="JS145">
        <v>2.6062</v>
      </c>
      <c r="JT145">
        <v>36.8842</v>
      </c>
      <c r="JU145">
        <v>23.9824</v>
      </c>
      <c r="JV145">
        <v>18</v>
      </c>
      <c r="JW145">
        <v>479.32</v>
      </c>
      <c r="JX145">
        <v>467.016</v>
      </c>
      <c r="JY145">
        <v>28.1083</v>
      </c>
      <c r="JZ145">
        <v>29.6786</v>
      </c>
      <c r="KA145">
        <v>30.0001</v>
      </c>
      <c r="KB145">
        <v>29.2769</v>
      </c>
      <c r="KC145">
        <v>29.3249</v>
      </c>
      <c r="KD145">
        <v>27.4842</v>
      </c>
      <c r="KE145">
        <v>26.9039</v>
      </c>
      <c r="KF145">
        <v>82.7804</v>
      </c>
      <c r="KG145">
        <v>28.1123</v>
      </c>
      <c r="KH145">
        <v>554.054</v>
      </c>
      <c r="KI145">
        <v>18.8698</v>
      </c>
      <c r="KJ145">
        <v>100.763</v>
      </c>
      <c r="KK145">
        <v>100.208</v>
      </c>
    </row>
    <row r="146" spans="1:297">
      <c r="A146">
        <v>130</v>
      </c>
      <c r="B146">
        <v>1758990800.6</v>
      </c>
      <c r="C146">
        <v>3417</v>
      </c>
      <c r="D146" t="s">
        <v>704</v>
      </c>
      <c r="E146" t="s">
        <v>705</v>
      </c>
      <c r="F146">
        <v>5</v>
      </c>
      <c r="G146" t="s">
        <v>639</v>
      </c>
      <c r="H146" t="s">
        <v>436</v>
      </c>
      <c r="I146">
        <v>1758990793.1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550.8305427269137</v>
      </c>
      <c r="AK146">
        <v>520.7155212121214</v>
      </c>
      <c r="AL146">
        <v>3.336830146605582</v>
      </c>
      <c r="AM146">
        <v>65.24186498620101</v>
      </c>
      <c r="AN146">
        <f>(AP146 - AO146 + DY146*1E3/(8.314*(EA146+273.15)) * AR146/DX146 * AQ146) * DX146/(100*DL146) * 1000/(1000 - AP146)</f>
        <v>0</v>
      </c>
      <c r="AO146">
        <v>18.82105647207648</v>
      </c>
      <c r="AP146">
        <v>23.20379151515152</v>
      </c>
      <c r="AQ146">
        <v>4.07394725765039E-05</v>
      </c>
      <c r="AR146">
        <v>120.3802365383431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3.93</v>
      </c>
      <c r="DM146">
        <v>0.5</v>
      </c>
      <c r="DN146" t="s">
        <v>438</v>
      </c>
      <c r="DO146">
        <v>2</v>
      </c>
      <c r="DP146" t="b">
        <v>1</v>
      </c>
      <c r="DQ146">
        <v>1758990793.1</v>
      </c>
      <c r="DR146">
        <v>485.9561111111111</v>
      </c>
      <c r="DS146">
        <v>525.6936296296296</v>
      </c>
      <c r="DT146">
        <v>23.20108518518519</v>
      </c>
      <c r="DU146">
        <v>18.81805555555556</v>
      </c>
      <c r="DV146">
        <v>485.3006666666667</v>
      </c>
      <c r="DW146">
        <v>22.97595185185185</v>
      </c>
      <c r="DX146">
        <v>500.0084074074074</v>
      </c>
      <c r="DY146">
        <v>90.57465185185184</v>
      </c>
      <c r="DZ146">
        <v>0.05418058518518518</v>
      </c>
      <c r="EA146">
        <v>29.81695555555555</v>
      </c>
      <c r="EB146">
        <v>29.99299259259259</v>
      </c>
      <c r="EC146">
        <v>999.9000000000001</v>
      </c>
      <c r="ED146">
        <v>0</v>
      </c>
      <c r="EE146">
        <v>0</v>
      </c>
      <c r="EF146">
        <v>9989.347037037036</v>
      </c>
      <c r="EG146">
        <v>0</v>
      </c>
      <c r="EH146">
        <v>11.1431</v>
      </c>
      <c r="EI146">
        <v>-39.7377037037037</v>
      </c>
      <c r="EJ146">
        <v>497.4985925925926</v>
      </c>
      <c r="EK146">
        <v>535.7760740740741</v>
      </c>
      <c r="EL146">
        <v>4.383027407407407</v>
      </c>
      <c r="EM146">
        <v>525.6936296296296</v>
      </c>
      <c r="EN146">
        <v>18.81805555555556</v>
      </c>
      <c r="EO146">
        <v>2.101431111111111</v>
      </c>
      <c r="EP146">
        <v>1.70443962962963</v>
      </c>
      <c r="EQ146">
        <v>18.23002592592593</v>
      </c>
      <c r="ER146">
        <v>14.93690740740741</v>
      </c>
      <c r="ES146">
        <v>2000.018148148148</v>
      </c>
      <c r="ET146">
        <v>0.9799980370370369</v>
      </c>
      <c r="EU146">
        <v>0.0200022037037037</v>
      </c>
      <c r="EV146">
        <v>0</v>
      </c>
      <c r="EW146">
        <v>700.0724444444444</v>
      </c>
      <c r="EX146">
        <v>5.000560000000001</v>
      </c>
      <c r="EY146">
        <v>14211.27777777778</v>
      </c>
      <c r="EZ146">
        <v>17295.02962962963</v>
      </c>
      <c r="FA146">
        <v>42.375</v>
      </c>
      <c r="FB146">
        <v>42.56199999999999</v>
      </c>
      <c r="FC146">
        <v>42.125</v>
      </c>
      <c r="FD146">
        <v>41.67551851851851</v>
      </c>
      <c r="FE146">
        <v>43</v>
      </c>
      <c r="FF146">
        <v>1955.116296296296</v>
      </c>
      <c r="FG146">
        <v>39.9</v>
      </c>
      <c r="FH146">
        <v>0</v>
      </c>
      <c r="FI146">
        <v>1758990809.4</v>
      </c>
      <c r="FJ146">
        <v>0</v>
      </c>
      <c r="FK146">
        <v>700.0832399999999</v>
      </c>
      <c r="FL146">
        <v>6.774769224837532</v>
      </c>
      <c r="FM146">
        <v>125.7307690360311</v>
      </c>
      <c r="FN146">
        <v>14211.34</v>
      </c>
      <c r="FO146">
        <v>15</v>
      </c>
      <c r="FP146">
        <v>0</v>
      </c>
      <c r="FQ146" t="s">
        <v>439</v>
      </c>
      <c r="FR146">
        <v>1747148579.5</v>
      </c>
      <c r="FS146">
        <v>1747148584.5</v>
      </c>
      <c r="FT146">
        <v>0</v>
      </c>
      <c r="FU146">
        <v>0.162</v>
      </c>
      <c r="FV146">
        <v>-0.001</v>
      </c>
      <c r="FW146">
        <v>0.139</v>
      </c>
      <c r="FX146">
        <v>0.058</v>
      </c>
      <c r="FY146">
        <v>420</v>
      </c>
      <c r="FZ146">
        <v>16</v>
      </c>
      <c r="GA146">
        <v>0.19</v>
      </c>
      <c r="GB146">
        <v>0.02</v>
      </c>
      <c r="GC146">
        <v>-39.14185609756098</v>
      </c>
      <c r="GD146">
        <v>-10.11757839721253</v>
      </c>
      <c r="GE146">
        <v>1.019559882820986</v>
      </c>
      <c r="GF146">
        <v>0</v>
      </c>
      <c r="GG146">
        <v>699.8512352941176</v>
      </c>
      <c r="GH146">
        <v>4.696073340048718</v>
      </c>
      <c r="GI146">
        <v>0.5026113022080426</v>
      </c>
      <c r="GJ146">
        <v>0</v>
      </c>
      <c r="GK146">
        <v>4.387836585365854</v>
      </c>
      <c r="GL146">
        <v>-0.07299700348432757</v>
      </c>
      <c r="GM146">
        <v>0.008456168079229288</v>
      </c>
      <c r="GN146">
        <v>1</v>
      </c>
      <c r="GO146">
        <v>1</v>
      </c>
      <c r="GP146">
        <v>3</v>
      </c>
      <c r="GQ146" t="s">
        <v>451</v>
      </c>
      <c r="GR146">
        <v>3.12784</v>
      </c>
      <c r="GS146">
        <v>2.73162</v>
      </c>
      <c r="GT146">
        <v>0.09894310000000001</v>
      </c>
      <c r="GU146">
        <v>0.105206</v>
      </c>
      <c r="GV146">
        <v>0.104471</v>
      </c>
      <c r="GW146">
        <v>0.0907516</v>
      </c>
      <c r="GX146">
        <v>26971.9</v>
      </c>
      <c r="GY146">
        <v>26005.4</v>
      </c>
      <c r="GZ146">
        <v>30477.2</v>
      </c>
      <c r="HA146">
        <v>29320.3</v>
      </c>
      <c r="HB146">
        <v>37671.3</v>
      </c>
      <c r="HC146">
        <v>35078</v>
      </c>
      <c r="HD146">
        <v>46627.1</v>
      </c>
      <c r="HE146">
        <v>43564.7</v>
      </c>
      <c r="HF146">
        <v>1.81977</v>
      </c>
      <c r="HG146">
        <v>1.8477</v>
      </c>
      <c r="HH146">
        <v>0.0966191</v>
      </c>
      <c r="HI146">
        <v>0</v>
      </c>
      <c r="HJ146">
        <v>28.4214</v>
      </c>
      <c r="HK146">
        <v>999.9</v>
      </c>
      <c r="HL146">
        <v>49.5</v>
      </c>
      <c r="HM146">
        <v>30.3</v>
      </c>
      <c r="HN146">
        <v>23.6889</v>
      </c>
      <c r="HO146">
        <v>63.1346</v>
      </c>
      <c r="HP146">
        <v>17.0513</v>
      </c>
      <c r="HQ146">
        <v>1</v>
      </c>
      <c r="HR146">
        <v>0.19529</v>
      </c>
      <c r="HS146">
        <v>-0.0750082</v>
      </c>
      <c r="HT146">
        <v>20.2007</v>
      </c>
      <c r="HU146">
        <v>5.22583</v>
      </c>
      <c r="HV146">
        <v>11.974</v>
      </c>
      <c r="HW146">
        <v>4.96965</v>
      </c>
      <c r="HX146">
        <v>3.28948</v>
      </c>
      <c r="HY146">
        <v>9999</v>
      </c>
      <c r="HZ146">
        <v>9999</v>
      </c>
      <c r="IA146">
        <v>9999</v>
      </c>
      <c r="IB146">
        <v>23.2</v>
      </c>
      <c r="IC146">
        <v>4.97292</v>
      </c>
      <c r="ID146">
        <v>1.87715</v>
      </c>
      <c r="IE146">
        <v>1.87531</v>
      </c>
      <c r="IF146">
        <v>1.87806</v>
      </c>
      <c r="IG146">
        <v>1.87484</v>
      </c>
      <c r="IH146">
        <v>1.87839</v>
      </c>
      <c r="II146">
        <v>1.87547</v>
      </c>
      <c r="IJ146">
        <v>1.87667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0.6860000000000001</v>
      </c>
      <c r="IY146">
        <v>0.2252</v>
      </c>
      <c r="IZ146">
        <v>0.000996156149449386</v>
      </c>
      <c r="JA146">
        <v>0.001508328056841608</v>
      </c>
      <c r="JB146">
        <v>-4.279944224615399E-07</v>
      </c>
      <c r="JC146">
        <v>2.026670128534865E-10</v>
      </c>
      <c r="JD146">
        <v>-0.04486732872085866</v>
      </c>
      <c r="JE146">
        <v>-0.001179386599836408</v>
      </c>
      <c r="JF146">
        <v>0.0006983580007418804</v>
      </c>
      <c r="JG146">
        <v>-5.900263066608664E-06</v>
      </c>
      <c r="JH146">
        <v>1</v>
      </c>
      <c r="JI146">
        <v>2117</v>
      </c>
      <c r="JJ146">
        <v>1</v>
      </c>
      <c r="JK146">
        <v>26</v>
      </c>
      <c r="JL146">
        <v>197370.4</v>
      </c>
      <c r="JM146">
        <v>197370.3</v>
      </c>
      <c r="JN146">
        <v>1.40747</v>
      </c>
      <c r="JO146">
        <v>2.55493</v>
      </c>
      <c r="JP146">
        <v>1.39893</v>
      </c>
      <c r="JQ146">
        <v>2.33887</v>
      </c>
      <c r="JR146">
        <v>1.44897</v>
      </c>
      <c r="JS146">
        <v>2.5415</v>
      </c>
      <c r="JT146">
        <v>36.8842</v>
      </c>
      <c r="JU146">
        <v>23.9824</v>
      </c>
      <c r="JV146">
        <v>18</v>
      </c>
      <c r="JW146">
        <v>479.305</v>
      </c>
      <c r="JX146">
        <v>466.9</v>
      </c>
      <c r="JY146">
        <v>28.1135</v>
      </c>
      <c r="JZ146">
        <v>29.6796</v>
      </c>
      <c r="KA146">
        <v>30.0001</v>
      </c>
      <c r="KB146">
        <v>29.2788</v>
      </c>
      <c r="KC146">
        <v>29.3268</v>
      </c>
      <c r="KD146">
        <v>28.1978</v>
      </c>
      <c r="KE146">
        <v>26.9039</v>
      </c>
      <c r="KF146">
        <v>82.7804</v>
      </c>
      <c r="KG146">
        <v>28.1188</v>
      </c>
      <c r="KH146">
        <v>574.187</v>
      </c>
      <c r="KI146">
        <v>18.8698</v>
      </c>
      <c r="KJ146">
        <v>100.761</v>
      </c>
      <c r="KK146">
        <v>100.21</v>
      </c>
    </row>
    <row r="147" spans="1:297">
      <c r="A147">
        <v>131</v>
      </c>
      <c r="B147">
        <v>1758990805.6</v>
      </c>
      <c r="C147">
        <v>3422</v>
      </c>
      <c r="D147" t="s">
        <v>706</v>
      </c>
      <c r="E147" t="s">
        <v>707</v>
      </c>
      <c r="F147">
        <v>5</v>
      </c>
      <c r="G147" t="s">
        <v>639</v>
      </c>
      <c r="H147" t="s">
        <v>436</v>
      </c>
      <c r="I147">
        <v>1758990797.814285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568.1410842934056</v>
      </c>
      <c r="AK147">
        <v>537.4152363636362</v>
      </c>
      <c r="AL147">
        <v>3.349514559594172</v>
      </c>
      <c r="AM147">
        <v>65.24186498620101</v>
      </c>
      <c r="AN147">
        <f>(AP147 - AO147 + DY147*1E3/(8.314*(EA147+273.15)) * AR147/DX147 * AQ147) * DX147/(100*DL147) * 1000/(1000 - AP147)</f>
        <v>0</v>
      </c>
      <c r="AO147">
        <v>18.82599235925072</v>
      </c>
      <c r="AP147">
        <v>23.21055575757575</v>
      </c>
      <c r="AQ147">
        <v>8.111482478045416E-05</v>
      </c>
      <c r="AR147">
        <v>120.3802365383431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3.93</v>
      </c>
      <c r="DM147">
        <v>0.5</v>
      </c>
      <c r="DN147" t="s">
        <v>438</v>
      </c>
      <c r="DO147">
        <v>2</v>
      </c>
      <c r="DP147" t="b">
        <v>1</v>
      </c>
      <c r="DQ147">
        <v>1758990797.814285</v>
      </c>
      <c r="DR147">
        <v>501.2070714285714</v>
      </c>
      <c r="DS147">
        <v>541.598</v>
      </c>
      <c r="DT147">
        <v>23.20320357142857</v>
      </c>
      <c r="DU147">
        <v>18.82095357142857</v>
      </c>
      <c r="DV147">
        <v>500.5329285714285</v>
      </c>
      <c r="DW147">
        <v>22.97803214285714</v>
      </c>
      <c r="DX147">
        <v>500.0040357142857</v>
      </c>
      <c r="DY147">
        <v>90.57416071428572</v>
      </c>
      <c r="DZ147">
        <v>0.05414946071428572</v>
      </c>
      <c r="EA147">
        <v>29.81844285714286</v>
      </c>
      <c r="EB147">
        <v>29.98985357142857</v>
      </c>
      <c r="EC147">
        <v>999.9000000000002</v>
      </c>
      <c r="ED147">
        <v>0</v>
      </c>
      <c r="EE147">
        <v>0</v>
      </c>
      <c r="EF147">
        <v>9989.686428571427</v>
      </c>
      <c r="EG147">
        <v>0</v>
      </c>
      <c r="EH147">
        <v>11.1431</v>
      </c>
      <c r="EI147">
        <v>-40.39103928571429</v>
      </c>
      <c r="EJ147">
        <v>513.1130357142857</v>
      </c>
      <c r="EK147">
        <v>551.9870714285714</v>
      </c>
      <c r="EL147">
        <v>4.382248214285715</v>
      </c>
      <c r="EM147">
        <v>541.598</v>
      </c>
      <c r="EN147">
        <v>18.82095357142857</v>
      </c>
      <c r="EO147">
        <v>2.101611071428571</v>
      </c>
      <c r="EP147">
        <v>1.704693214285714</v>
      </c>
      <c r="EQ147">
        <v>18.2314</v>
      </c>
      <c r="ER147">
        <v>14.93922857142857</v>
      </c>
      <c r="ES147">
        <v>2000.003214285714</v>
      </c>
      <c r="ET147">
        <v>0.9799977499999998</v>
      </c>
      <c r="EU147">
        <v>0.02000239642857143</v>
      </c>
      <c r="EV147">
        <v>0</v>
      </c>
      <c r="EW147">
        <v>700.6456428571428</v>
      </c>
      <c r="EX147">
        <v>5.000560000000001</v>
      </c>
      <c r="EY147">
        <v>14223.15357142857</v>
      </c>
      <c r="EZ147">
        <v>17294.89285714286</v>
      </c>
      <c r="FA147">
        <v>42.375</v>
      </c>
      <c r="FB147">
        <v>42.56199999999999</v>
      </c>
      <c r="FC147">
        <v>42.1205</v>
      </c>
      <c r="FD147">
        <v>41.66928571428571</v>
      </c>
      <c r="FE147">
        <v>43</v>
      </c>
      <c r="FF147">
        <v>1955.100357142857</v>
      </c>
      <c r="FG147">
        <v>39.9</v>
      </c>
      <c r="FH147">
        <v>0</v>
      </c>
      <c r="FI147">
        <v>1758990814.8</v>
      </c>
      <c r="FJ147">
        <v>0</v>
      </c>
      <c r="FK147">
        <v>700.7170769230768</v>
      </c>
      <c r="FL147">
        <v>7.74919659424349</v>
      </c>
      <c r="FM147">
        <v>177.7948718979266</v>
      </c>
      <c r="FN147">
        <v>14224.61923076923</v>
      </c>
      <c r="FO147">
        <v>15</v>
      </c>
      <c r="FP147">
        <v>0</v>
      </c>
      <c r="FQ147" t="s">
        <v>439</v>
      </c>
      <c r="FR147">
        <v>1747148579.5</v>
      </c>
      <c r="FS147">
        <v>1747148584.5</v>
      </c>
      <c r="FT147">
        <v>0</v>
      </c>
      <c r="FU147">
        <v>0.162</v>
      </c>
      <c r="FV147">
        <v>-0.001</v>
      </c>
      <c r="FW147">
        <v>0.139</v>
      </c>
      <c r="FX147">
        <v>0.058</v>
      </c>
      <c r="FY147">
        <v>420</v>
      </c>
      <c r="FZ147">
        <v>16</v>
      </c>
      <c r="GA147">
        <v>0.19</v>
      </c>
      <c r="GB147">
        <v>0.02</v>
      </c>
      <c r="GC147">
        <v>-40.034915</v>
      </c>
      <c r="GD147">
        <v>-8.089028893058098</v>
      </c>
      <c r="GE147">
        <v>0.7846110143090016</v>
      </c>
      <c r="GF147">
        <v>0</v>
      </c>
      <c r="GG147">
        <v>700.3706764705884</v>
      </c>
      <c r="GH147">
        <v>7.142200159100085</v>
      </c>
      <c r="GI147">
        <v>0.7357075714051248</v>
      </c>
      <c r="GJ147">
        <v>0</v>
      </c>
      <c r="GK147">
        <v>4.38318875</v>
      </c>
      <c r="GL147">
        <v>-0.00913969981238618</v>
      </c>
      <c r="GM147">
        <v>0.002102357233559532</v>
      </c>
      <c r="GN147">
        <v>1</v>
      </c>
      <c r="GO147">
        <v>1</v>
      </c>
      <c r="GP147">
        <v>3</v>
      </c>
      <c r="GQ147" t="s">
        <v>451</v>
      </c>
      <c r="GR147">
        <v>3.12791</v>
      </c>
      <c r="GS147">
        <v>2.732</v>
      </c>
      <c r="GT147">
        <v>0.101223</v>
      </c>
      <c r="GU147">
        <v>0.107504</v>
      </c>
      <c r="GV147">
        <v>0.10449</v>
      </c>
      <c r="GW147">
        <v>0.09076670000000001</v>
      </c>
      <c r="GX147">
        <v>26904.1</v>
      </c>
      <c r="GY147">
        <v>25938.1</v>
      </c>
      <c r="GZ147">
        <v>30477.6</v>
      </c>
      <c r="HA147">
        <v>29319.7</v>
      </c>
      <c r="HB147">
        <v>37671.3</v>
      </c>
      <c r="HC147">
        <v>35077</v>
      </c>
      <c r="HD147">
        <v>46627.8</v>
      </c>
      <c r="HE147">
        <v>43564.1</v>
      </c>
      <c r="HF147">
        <v>1.81998</v>
      </c>
      <c r="HG147">
        <v>1.84778</v>
      </c>
      <c r="HH147">
        <v>0.0945479</v>
      </c>
      <c r="HI147">
        <v>0</v>
      </c>
      <c r="HJ147">
        <v>28.4191</v>
      </c>
      <c r="HK147">
        <v>999.9</v>
      </c>
      <c r="HL147">
        <v>49.5</v>
      </c>
      <c r="HM147">
        <v>30.3</v>
      </c>
      <c r="HN147">
        <v>23.6884</v>
      </c>
      <c r="HO147">
        <v>63.2046</v>
      </c>
      <c r="HP147">
        <v>17.0673</v>
      </c>
      <c r="HQ147">
        <v>1</v>
      </c>
      <c r="HR147">
        <v>0.195495</v>
      </c>
      <c r="HS147">
        <v>-0.07748910000000001</v>
      </c>
      <c r="HT147">
        <v>20.2007</v>
      </c>
      <c r="HU147">
        <v>5.22613</v>
      </c>
      <c r="HV147">
        <v>11.974</v>
      </c>
      <c r="HW147">
        <v>4.9696</v>
      </c>
      <c r="HX147">
        <v>3.28958</v>
      </c>
      <c r="HY147">
        <v>9999</v>
      </c>
      <c r="HZ147">
        <v>9999</v>
      </c>
      <c r="IA147">
        <v>9999</v>
      </c>
      <c r="IB147">
        <v>23.2</v>
      </c>
      <c r="IC147">
        <v>4.97293</v>
      </c>
      <c r="ID147">
        <v>1.87716</v>
      </c>
      <c r="IE147">
        <v>1.87527</v>
      </c>
      <c r="IF147">
        <v>1.87806</v>
      </c>
      <c r="IG147">
        <v>1.87476</v>
      </c>
      <c r="IH147">
        <v>1.87836</v>
      </c>
      <c r="II147">
        <v>1.87547</v>
      </c>
      <c r="IJ147">
        <v>1.87668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0.705</v>
      </c>
      <c r="IY147">
        <v>0.2253</v>
      </c>
      <c r="IZ147">
        <v>0.000996156149449386</v>
      </c>
      <c r="JA147">
        <v>0.001508328056841608</v>
      </c>
      <c r="JB147">
        <v>-4.279944224615399E-07</v>
      </c>
      <c r="JC147">
        <v>2.026670128534865E-10</v>
      </c>
      <c r="JD147">
        <v>-0.04486732872085866</v>
      </c>
      <c r="JE147">
        <v>-0.001179386599836408</v>
      </c>
      <c r="JF147">
        <v>0.0006983580007418804</v>
      </c>
      <c r="JG147">
        <v>-5.900263066608664E-06</v>
      </c>
      <c r="JH147">
        <v>1</v>
      </c>
      <c r="JI147">
        <v>2117</v>
      </c>
      <c r="JJ147">
        <v>1</v>
      </c>
      <c r="JK147">
        <v>26</v>
      </c>
      <c r="JL147">
        <v>197370.4</v>
      </c>
      <c r="JM147">
        <v>197370.4</v>
      </c>
      <c r="JN147">
        <v>1.43921</v>
      </c>
      <c r="JO147">
        <v>2.55615</v>
      </c>
      <c r="JP147">
        <v>1.39893</v>
      </c>
      <c r="JQ147">
        <v>2.33887</v>
      </c>
      <c r="JR147">
        <v>1.44897</v>
      </c>
      <c r="JS147">
        <v>2.53296</v>
      </c>
      <c r="JT147">
        <v>36.8842</v>
      </c>
      <c r="JU147">
        <v>23.9737</v>
      </c>
      <c r="JV147">
        <v>18</v>
      </c>
      <c r="JW147">
        <v>479.427</v>
      </c>
      <c r="JX147">
        <v>466.968</v>
      </c>
      <c r="JY147">
        <v>28.1202</v>
      </c>
      <c r="JZ147">
        <v>29.6822</v>
      </c>
      <c r="KA147">
        <v>30.0003</v>
      </c>
      <c r="KB147">
        <v>29.2807</v>
      </c>
      <c r="KC147">
        <v>29.3293</v>
      </c>
      <c r="KD147">
        <v>28.8229</v>
      </c>
      <c r="KE147">
        <v>26.9039</v>
      </c>
      <c r="KF147">
        <v>82.7804</v>
      </c>
      <c r="KG147">
        <v>28.1232</v>
      </c>
      <c r="KH147">
        <v>587.542</v>
      </c>
      <c r="KI147">
        <v>18.8698</v>
      </c>
      <c r="KJ147">
        <v>100.763</v>
      </c>
      <c r="KK147">
        <v>100.208</v>
      </c>
    </row>
    <row r="148" spans="1:297">
      <c r="A148">
        <v>132</v>
      </c>
      <c r="B148">
        <v>1758990810.6</v>
      </c>
      <c r="C148">
        <v>3427</v>
      </c>
      <c r="D148" t="s">
        <v>708</v>
      </c>
      <c r="E148" t="s">
        <v>709</v>
      </c>
      <c r="F148">
        <v>5</v>
      </c>
      <c r="G148" t="s">
        <v>639</v>
      </c>
      <c r="H148" t="s">
        <v>436</v>
      </c>
      <c r="I148">
        <v>1758990803.1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585.3102824456</v>
      </c>
      <c r="AK148">
        <v>554.0942727272728</v>
      </c>
      <c r="AL148">
        <v>3.33428392190982</v>
      </c>
      <c r="AM148">
        <v>65.24186498620101</v>
      </c>
      <c r="AN148">
        <f>(AP148 - AO148 + DY148*1E3/(8.314*(EA148+273.15)) * AR148/DX148 * AQ148) * DX148/(100*DL148) * 1000/(1000 - AP148)</f>
        <v>0</v>
      </c>
      <c r="AO148">
        <v>18.82656071552103</v>
      </c>
      <c r="AP148">
        <v>23.21419090909089</v>
      </c>
      <c r="AQ148">
        <v>3.654096264427048E-05</v>
      </c>
      <c r="AR148">
        <v>120.3802365383431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3.93</v>
      </c>
      <c r="DM148">
        <v>0.5</v>
      </c>
      <c r="DN148" t="s">
        <v>438</v>
      </c>
      <c r="DO148">
        <v>2</v>
      </c>
      <c r="DP148" t="b">
        <v>1</v>
      </c>
      <c r="DQ148">
        <v>1758990803.1</v>
      </c>
      <c r="DR148">
        <v>518.4051481481482</v>
      </c>
      <c r="DS148">
        <v>559.4013333333332</v>
      </c>
      <c r="DT148">
        <v>23.20797037037037</v>
      </c>
      <c r="DU148">
        <v>18.82395185185185</v>
      </c>
      <c r="DV148">
        <v>517.7098518518519</v>
      </c>
      <c r="DW148">
        <v>22.9826962962963</v>
      </c>
      <c r="DX148">
        <v>500.0318518518519</v>
      </c>
      <c r="DY148">
        <v>90.57389259259259</v>
      </c>
      <c r="DZ148">
        <v>0.05409281851851851</v>
      </c>
      <c r="EA148">
        <v>29.82260740740741</v>
      </c>
      <c r="EB148">
        <v>29.9772962962963</v>
      </c>
      <c r="EC148">
        <v>999.9000000000001</v>
      </c>
      <c r="ED148">
        <v>0</v>
      </c>
      <c r="EE148">
        <v>0</v>
      </c>
      <c r="EF148">
        <v>9994.211851851851</v>
      </c>
      <c r="EG148">
        <v>0</v>
      </c>
      <c r="EH148">
        <v>11.1431</v>
      </c>
      <c r="EI148">
        <v>-40.99629629629629</v>
      </c>
      <c r="EJ148">
        <v>530.7222962962963</v>
      </c>
      <c r="EK148">
        <v>570.1336296296297</v>
      </c>
      <c r="EL148">
        <v>4.384021851851852</v>
      </c>
      <c r="EM148">
        <v>559.4013333333332</v>
      </c>
      <c r="EN148">
        <v>18.82395185185185</v>
      </c>
      <c r="EO148">
        <v>2.102035925925926</v>
      </c>
      <c r="EP148">
        <v>1.704958518518519</v>
      </c>
      <c r="EQ148">
        <v>18.23462592592593</v>
      </c>
      <c r="ER148">
        <v>14.94164814814815</v>
      </c>
      <c r="ES148">
        <v>1999.994444444445</v>
      </c>
      <c r="ET148">
        <v>0.9799976296296294</v>
      </c>
      <c r="EU148">
        <v>0.02000254074074074</v>
      </c>
      <c r="EV148">
        <v>0</v>
      </c>
      <c r="EW148">
        <v>701.4144074074075</v>
      </c>
      <c r="EX148">
        <v>5.000560000000001</v>
      </c>
      <c r="EY148">
        <v>14240.3</v>
      </c>
      <c r="EZ148">
        <v>17294.81481481481</v>
      </c>
      <c r="FA148">
        <v>42.375</v>
      </c>
      <c r="FB148">
        <v>42.56199999999999</v>
      </c>
      <c r="FC148">
        <v>42.12033333333333</v>
      </c>
      <c r="FD148">
        <v>41.65714814814815</v>
      </c>
      <c r="FE148">
        <v>43</v>
      </c>
      <c r="FF148">
        <v>1955.091851851852</v>
      </c>
      <c r="FG148">
        <v>39.90037037037037</v>
      </c>
      <c r="FH148">
        <v>0</v>
      </c>
      <c r="FI148">
        <v>1758990819.6</v>
      </c>
      <c r="FJ148">
        <v>0</v>
      </c>
      <c r="FK148">
        <v>701.4374230769232</v>
      </c>
      <c r="FL148">
        <v>10.22246154200207</v>
      </c>
      <c r="FM148">
        <v>226.1059828732245</v>
      </c>
      <c r="FN148">
        <v>14240.53846153846</v>
      </c>
      <c r="FO148">
        <v>15</v>
      </c>
      <c r="FP148">
        <v>0</v>
      </c>
      <c r="FQ148" t="s">
        <v>439</v>
      </c>
      <c r="FR148">
        <v>1747148579.5</v>
      </c>
      <c r="FS148">
        <v>1747148584.5</v>
      </c>
      <c r="FT148">
        <v>0</v>
      </c>
      <c r="FU148">
        <v>0.162</v>
      </c>
      <c r="FV148">
        <v>-0.001</v>
      </c>
      <c r="FW148">
        <v>0.139</v>
      </c>
      <c r="FX148">
        <v>0.058</v>
      </c>
      <c r="FY148">
        <v>420</v>
      </c>
      <c r="FZ148">
        <v>16</v>
      </c>
      <c r="GA148">
        <v>0.19</v>
      </c>
      <c r="GB148">
        <v>0.02</v>
      </c>
      <c r="GC148">
        <v>-40.6818</v>
      </c>
      <c r="GD148">
        <v>-7.000655909943651</v>
      </c>
      <c r="GE148">
        <v>0.6784248418211114</v>
      </c>
      <c r="GF148">
        <v>0</v>
      </c>
      <c r="GG148">
        <v>701.0052352941176</v>
      </c>
      <c r="GH148">
        <v>8.762536291470628</v>
      </c>
      <c r="GI148">
        <v>0.8926934477722389</v>
      </c>
      <c r="GJ148">
        <v>0</v>
      </c>
      <c r="GK148">
        <v>4.3831885</v>
      </c>
      <c r="GL148">
        <v>0.01862949343337967</v>
      </c>
      <c r="GM148">
        <v>0.002136945893091412</v>
      </c>
      <c r="GN148">
        <v>1</v>
      </c>
      <c r="GO148">
        <v>1</v>
      </c>
      <c r="GP148">
        <v>3</v>
      </c>
      <c r="GQ148" t="s">
        <v>451</v>
      </c>
      <c r="GR148">
        <v>3.12787</v>
      </c>
      <c r="GS148">
        <v>2.73172</v>
      </c>
      <c r="GT148">
        <v>0.103463</v>
      </c>
      <c r="GU148">
        <v>0.109728</v>
      </c>
      <c r="GV148">
        <v>0.104499</v>
      </c>
      <c r="GW148">
        <v>0.09077010000000001</v>
      </c>
      <c r="GX148">
        <v>26837.1</v>
      </c>
      <c r="GY148">
        <v>25873.5</v>
      </c>
      <c r="GZ148">
        <v>30477.7</v>
      </c>
      <c r="HA148">
        <v>29319.8</v>
      </c>
      <c r="HB148">
        <v>37671.2</v>
      </c>
      <c r="HC148">
        <v>35077.1</v>
      </c>
      <c r="HD148">
        <v>46628</v>
      </c>
      <c r="HE148">
        <v>43564.2</v>
      </c>
      <c r="HF148">
        <v>1.81988</v>
      </c>
      <c r="HG148">
        <v>1.84765</v>
      </c>
      <c r="HH148">
        <v>0.0954047</v>
      </c>
      <c r="HI148">
        <v>0</v>
      </c>
      <c r="HJ148">
        <v>28.4191</v>
      </c>
      <c r="HK148">
        <v>999.9</v>
      </c>
      <c r="HL148">
        <v>49.5</v>
      </c>
      <c r="HM148">
        <v>30.3</v>
      </c>
      <c r="HN148">
        <v>23.6884</v>
      </c>
      <c r="HO148">
        <v>63.3046</v>
      </c>
      <c r="HP148">
        <v>16.9071</v>
      </c>
      <c r="HQ148">
        <v>1</v>
      </c>
      <c r="HR148">
        <v>0.195564</v>
      </c>
      <c r="HS148">
        <v>-0.141351</v>
      </c>
      <c r="HT148">
        <v>20.2008</v>
      </c>
      <c r="HU148">
        <v>5.22613</v>
      </c>
      <c r="HV148">
        <v>11.974</v>
      </c>
      <c r="HW148">
        <v>4.9697</v>
      </c>
      <c r="HX148">
        <v>3.28955</v>
      </c>
      <c r="HY148">
        <v>9999</v>
      </c>
      <c r="HZ148">
        <v>9999</v>
      </c>
      <c r="IA148">
        <v>9999</v>
      </c>
      <c r="IB148">
        <v>23.2</v>
      </c>
      <c r="IC148">
        <v>4.97293</v>
      </c>
      <c r="ID148">
        <v>1.87722</v>
      </c>
      <c r="IE148">
        <v>1.87531</v>
      </c>
      <c r="IF148">
        <v>1.87813</v>
      </c>
      <c r="IG148">
        <v>1.87483</v>
      </c>
      <c r="IH148">
        <v>1.87841</v>
      </c>
      <c r="II148">
        <v>1.87551</v>
      </c>
      <c r="IJ148">
        <v>1.87669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0.725</v>
      </c>
      <c r="IY148">
        <v>0.2254</v>
      </c>
      <c r="IZ148">
        <v>0.000996156149449386</v>
      </c>
      <c r="JA148">
        <v>0.001508328056841608</v>
      </c>
      <c r="JB148">
        <v>-4.279944224615399E-07</v>
      </c>
      <c r="JC148">
        <v>2.026670128534865E-10</v>
      </c>
      <c r="JD148">
        <v>-0.04486732872085866</v>
      </c>
      <c r="JE148">
        <v>-0.001179386599836408</v>
      </c>
      <c r="JF148">
        <v>0.0006983580007418804</v>
      </c>
      <c r="JG148">
        <v>-5.900263066608664E-06</v>
      </c>
      <c r="JH148">
        <v>1</v>
      </c>
      <c r="JI148">
        <v>2117</v>
      </c>
      <c r="JJ148">
        <v>1</v>
      </c>
      <c r="JK148">
        <v>26</v>
      </c>
      <c r="JL148">
        <v>197370.5</v>
      </c>
      <c r="JM148">
        <v>197370.4</v>
      </c>
      <c r="JN148">
        <v>1.47461</v>
      </c>
      <c r="JO148">
        <v>2.55859</v>
      </c>
      <c r="JP148">
        <v>1.39893</v>
      </c>
      <c r="JQ148">
        <v>2.33887</v>
      </c>
      <c r="JR148">
        <v>1.44897</v>
      </c>
      <c r="JS148">
        <v>2.61108</v>
      </c>
      <c r="JT148">
        <v>36.908</v>
      </c>
      <c r="JU148">
        <v>23.9824</v>
      </c>
      <c r="JV148">
        <v>18</v>
      </c>
      <c r="JW148">
        <v>479.388</v>
      </c>
      <c r="JX148">
        <v>466.907</v>
      </c>
      <c r="JY148">
        <v>28.128</v>
      </c>
      <c r="JZ148">
        <v>29.6831</v>
      </c>
      <c r="KA148">
        <v>30.0003</v>
      </c>
      <c r="KB148">
        <v>29.2832</v>
      </c>
      <c r="KC148">
        <v>29.3318</v>
      </c>
      <c r="KD148">
        <v>29.5303</v>
      </c>
      <c r="KE148">
        <v>26.9039</v>
      </c>
      <c r="KF148">
        <v>82.7804</v>
      </c>
      <c r="KG148">
        <v>28.1504</v>
      </c>
      <c r="KH148">
        <v>607.578</v>
      </c>
      <c r="KI148">
        <v>18.8698</v>
      </c>
      <c r="KJ148">
        <v>100.763</v>
      </c>
      <c r="KK148">
        <v>100.208</v>
      </c>
    </row>
    <row r="149" spans="1:297">
      <c r="A149">
        <v>133</v>
      </c>
      <c r="B149">
        <v>1758990815.6</v>
      </c>
      <c r="C149">
        <v>3432</v>
      </c>
      <c r="D149" t="s">
        <v>710</v>
      </c>
      <c r="E149" t="s">
        <v>711</v>
      </c>
      <c r="F149">
        <v>5</v>
      </c>
      <c r="G149" t="s">
        <v>639</v>
      </c>
      <c r="H149" t="s">
        <v>436</v>
      </c>
      <c r="I149">
        <v>1758990807.814285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602.27202393993</v>
      </c>
      <c r="AK149">
        <v>570.8414666666663</v>
      </c>
      <c r="AL149">
        <v>3.35197426253464</v>
      </c>
      <c r="AM149">
        <v>65.24186498620101</v>
      </c>
      <c r="AN149">
        <f>(AP149 - AO149 + DY149*1E3/(8.314*(EA149+273.15)) * AR149/DX149 * AQ149) * DX149/(100*DL149) * 1000/(1000 - AP149)</f>
        <v>0</v>
      </c>
      <c r="AO149">
        <v>18.8314958070125</v>
      </c>
      <c r="AP149">
        <v>23.21779454545455</v>
      </c>
      <c r="AQ149">
        <v>5.920588390769792E-05</v>
      </c>
      <c r="AR149">
        <v>120.3802365383431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3.93</v>
      </c>
      <c r="DM149">
        <v>0.5</v>
      </c>
      <c r="DN149" t="s">
        <v>438</v>
      </c>
      <c r="DO149">
        <v>2</v>
      </c>
      <c r="DP149" t="b">
        <v>1</v>
      </c>
      <c r="DQ149">
        <v>1758990807.814285</v>
      </c>
      <c r="DR149">
        <v>533.7852142857143</v>
      </c>
      <c r="DS149">
        <v>575.2737857142857</v>
      </c>
      <c r="DT149">
        <v>23.21201785714286</v>
      </c>
      <c r="DU149">
        <v>18.82711428571428</v>
      </c>
      <c r="DV149">
        <v>533.0711428571428</v>
      </c>
      <c r="DW149">
        <v>22.98666428571428</v>
      </c>
      <c r="DX149">
        <v>499.9891071428571</v>
      </c>
      <c r="DY149">
        <v>90.57419285714283</v>
      </c>
      <c r="DZ149">
        <v>0.05417063214285713</v>
      </c>
      <c r="EA149">
        <v>29.82443928571428</v>
      </c>
      <c r="EB149">
        <v>29.97535357142857</v>
      </c>
      <c r="EC149">
        <v>999.9000000000002</v>
      </c>
      <c r="ED149">
        <v>0</v>
      </c>
      <c r="EE149">
        <v>0</v>
      </c>
      <c r="EF149">
        <v>9994.063571428571</v>
      </c>
      <c r="EG149">
        <v>0</v>
      </c>
      <c r="EH149">
        <v>11.1431</v>
      </c>
      <c r="EI149">
        <v>-41.48854642857143</v>
      </c>
      <c r="EJ149">
        <v>546.4700714285714</v>
      </c>
      <c r="EK149">
        <v>586.3123214285714</v>
      </c>
      <c r="EL149">
        <v>4.384900714285714</v>
      </c>
      <c r="EM149">
        <v>575.2737857142857</v>
      </c>
      <c r="EN149">
        <v>18.82711428571428</v>
      </c>
      <c r="EO149">
        <v>2.102408928571428</v>
      </c>
      <c r="EP149">
        <v>1.705251785714285</v>
      </c>
      <c r="EQ149">
        <v>18.23746071428571</v>
      </c>
      <c r="ER149">
        <v>14.94432142857143</v>
      </c>
      <c r="ES149">
        <v>1999.968214285714</v>
      </c>
      <c r="ET149">
        <v>0.9799973214285714</v>
      </c>
      <c r="EU149">
        <v>0.02000283214285714</v>
      </c>
      <c r="EV149">
        <v>0</v>
      </c>
      <c r="EW149">
        <v>702.3732857142857</v>
      </c>
      <c r="EX149">
        <v>5.000560000000001</v>
      </c>
      <c r="EY149">
        <v>14259.51071428572</v>
      </c>
      <c r="EZ149">
        <v>17294.58571428572</v>
      </c>
      <c r="FA149">
        <v>42.375</v>
      </c>
      <c r="FB149">
        <v>42.56199999999999</v>
      </c>
      <c r="FC149">
        <v>42.1205</v>
      </c>
      <c r="FD149">
        <v>41.65378571428571</v>
      </c>
      <c r="FE149">
        <v>43.00221428571428</v>
      </c>
      <c r="FF149">
        <v>1955.065357142857</v>
      </c>
      <c r="FG149">
        <v>39.9025</v>
      </c>
      <c r="FH149">
        <v>0</v>
      </c>
      <c r="FI149">
        <v>1758990824.4</v>
      </c>
      <c r="FJ149">
        <v>0</v>
      </c>
      <c r="FK149">
        <v>702.4164615384615</v>
      </c>
      <c r="FL149">
        <v>13.49729914050013</v>
      </c>
      <c r="FM149">
        <v>261.0632478733842</v>
      </c>
      <c r="FN149">
        <v>14259.91923076923</v>
      </c>
      <c r="FO149">
        <v>15</v>
      </c>
      <c r="FP149">
        <v>0</v>
      </c>
      <c r="FQ149" t="s">
        <v>439</v>
      </c>
      <c r="FR149">
        <v>1747148579.5</v>
      </c>
      <c r="FS149">
        <v>1747148584.5</v>
      </c>
      <c r="FT149">
        <v>0</v>
      </c>
      <c r="FU149">
        <v>0.162</v>
      </c>
      <c r="FV149">
        <v>-0.001</v>
      </c>
      <c r="FW149">
        <v>0.139</v>
      </c>
      <c r="FX149">
        <v>0.058</v>
      </c>
      <c r="FY149">
        <v>420</v>
      </c>
      <c r="FZ149">
        <v>16</v>
      </c>
      <c r="GA149">
        <v>0.19</v>
      </c>
      <c r="GB149">
        <v>0.02</v>
      </c>
      <c r="GC149">
        <v>-41.1053675</v>
      </c>
      <c r="GD149">
        <v>-6.258843151969871</v>
      </c>
      <c r="GE149">
        <v>0.6081762377746684</v>
      </c>
      <c r="GF149">
        <v>0</v>
      </c>
      <c r="GG149">
        <v>701.7502941176471</v>
      </c>
      <c r="GH149">
        <v>11.10080978368173</v>
      </c>
      <c r="GI149">
        <v>1.130878355381901</v>
      </c>
      <c r="GJ149">
        <v>0</v>
      </c>
      <c r="GK149">
        <v>4.383948</v>
      </c>
      <c r="GL149">
        <v>0.01671264540337383</v>
      </c>
      <c r="GM149">
        <v>0.001916542720630099</v>
      </c>
      <c r="GN149">
        <v>1</v>
      </c>
      <c r="GO149">
        <v>1</v>
      </c>
      <c r="GP149">
        <v>3</v>
      </c>
      <c r="GQ149" t="s">
        <v>451</v>
      </c>
      <c r="GR149">
        <v>3.12786</v>
      </c>
      <c r="GS149">
        <v>2.73232</v>
      </c>
      <c r="GT149">
        <v>0.105679</v>
      </c>
      <c r="GU149">
        <v>0.111957</v>
      </c>
      <c r="GV149">
        <v>0.104513</v>
      </c>
      <c r="GW149">
        <v>0.0907834</v>
      </c>
      <c r="GX149">
        <v>26770.2</v>
      </c>
      <c r="GY149">
        <v>25808.5</v>
      </c>
      <c r="GZ149">
        <v>30477</v>
      </c>
      <c r="HA149">
        <v>29319.5</v>
      </c>
      <c r="HB149">
        <v>37670.1</v>
      </c>
      <c r="HC149">
        <v>35076.4</v>
      </c>
      <c r="HD149">
        <v>46627.2</v>
      </c>
      <c r="HE149">
        <v>43563.7</v>
      </c>
      <c r="HF149">
        <v>1.8197</v>
      </c>
      <c r="HG149">
        <v>1.84783</v>
      </c>
      <c r="HH149">
        <v>0.09696929999999999</v>
      </c>
      <c r="HI149">
        <v>0</v>
      </c>
      <c r="HJ149">
        <v>28.4191</v>
      </c>
      <c r="HK149">
        <v>999.9</v>
      </c>
      <c r="HL149">
        <v>49.5</v>
      </c>
      <c r="HM149">
        <v>30.3</v>
      </c>
      <c r="HN149">
        <v>23.687</v>
      </c>
      <c r="HO149">
        <v>63.1946</v>
      </c>
      <c r="HP149">
        <v>17.1394</v>
      </c>
      <c r="HQ149">
        <v>1</v>
      </c>
      <c r="HR149">
        <v>0.195991</v>
      </c>
      <c r="HS149">
        <v>-0.177582</v>
      </c>
      <c r="HT149">
        <v>20.2009</v>
      </c>
      <c r="HU149">
        <v>5.22613</v>
      </c>
      <c r="HV149">
        <v>11.974</v>
      </c>
      <c r="HW149">
        <v>4.96965</v>
      </c>
      <c r="HX149">
        <v>3.28958</v>
      </c>
      <c r="HY149">
        <v>9999</v>
      </c>
      <c r="HZ149">
        <v>9999</v>
      </c>
      <c r="IA149">
        <v>9999</v>
      </c>
      <c r="IB149">
        <v>23.2</v>
      </c>
      <c r="IC149">
        <v>4.97295</v>
      </c>
      <c r="ID149">
        <v>1.87722</v>
      </c>
      <c r="IE149">
        <v>1.87531</v>
      </c>
      <c r="IF149">
        <v>1.8781</v>
      </c>
      <c r="IG149">
        <v>1.87485</v>
      </c>
      <c r="IH149">
        <v>1.8784</v>
      </c>
      <c r="II149">
        <v>1.87552</v>
      </c>
      <c r="IJ149">
        <v>1.87669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0.745</v>
      </c>
      <c r="IY149">
        <v>0.2255</v>
      </c>
      <c r="IZ149">
        <v>0.000996156149449386</v>
      </c>
      <c r="JA149">
        <v>0.001508328056841608</v>
      </c>
      <c r="JB149">
        <v>-4.279944224615399E-07</v>
      </c>
      <c r="JC149">
        <v>2.026670128534865E-10</v>
      </c>
      <c r="JD149">
        <v>-0.04486732872085866</v>
      </c>
      <c r="JE149">
        <v>-0.001179386599836408</v>
      </c>
      <c r="JF149">
        <v>0.0006983580007418804</v>
      </c>
      <c r="JG149">
        <v>-5.900263066608664E-06</v>
      </c>
      <c r="JH149">
        <v>1</v>
      </c>
      <c r="JI149">
        <v>2117</v>
      </c>
      <c r="JJ149">
        <v>1</v>
      </c>
      <c r="JK149">
        <v>26</v>
      </c>
      <c r="JL149">
        <v>197370.6</v>
      </c>
      <c r="JM149">
        <v>197370.5</v>
      </c>
      <c r="JN149">
        <v>1.50513</v>
      </c>
      <c r="JO149">
        <v>2.53906</v>
      </c>
      <c r="JP149">
        <v>1.39893</v>
      </c>
      <c r="JQ149">
        <v>2.33887</v>
      </c>
      <c r="JR149">
        <v>1.44897</v>
      </c>
      <c r="JS149">
        <v>2.5769</v>
      </c>
      <c r="JT149">
        <v>36.908</v>
      </c>
      <c r="JU149">
        <v>23.9824</v>
      </c>
      <c r="JV149">
        <v>18</v>
      </c>
      <c r="JW149">
        <v>479.304</v>
      </c>
      <c r="JX149">
        <v>467.039</v>
      </c>
      <c r="JY149">
        <v>28.1538</v>
      </c>
      <c r="JZ149">
        <v>29.6847</v>
      </c>
      <c r="KA149">
        <v>30.0003</v>
      </c>
      <c r="KB149">
        <v>29.2851</v>
      </c>
      <c r="KC149">
        <v>29.3342</v>
      </c>
      <c r="KD149">
        <v>30.1487</v>
      </c>
      <c r="KE149">
        <v>26.9039</v>
      </c>
      <c r="KF149">
        <v>82.7804</v>
      </c>
      <c r="KG149">
        <v>28.1703</v>
      </c>
      <c r="KH149">
        <v>620.933</v>
      </c>
      <c r="KI149">
        <v>18.8698</v>
      </c>
      <c r="KJ149">
        <v>100.761</v>
      </c>
      <c r="KK149">
        <v>100.207</v>
      </c>
    </row>
    <row r="150" spans="1:297">
      <c r="A150">
        <v>134</v>
      </c>
      <c r="B150">
        <v>1758990820.6</v>
      </c>
      <c r="C150">
        <v>3437</v>
      </c>
      <c r="D150" t="s">
        <v>712</v>
      </c>
      <c r="E150" t="s">
        <v>713</v>
      </c>
      <c r="F150">
        <v>5</v>
      </c>
      <c r="G150" t="s">
        <v>639</v>
      </c>
      <c r="H150" t="s">
        <v>436</v>
      </c>
      <c r="I150">
        <v>1758990813.1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619.5452487100209</v>
      </c>
      <c r="AK150">
        <v>587.6332666666664</v>
      </c>
      <c r="AL150">
        <v>3.365397363567647</v>
      </c>
      <c r="AM150">
        <v>65.24186498620101</v>
      </c>
      <c r="AN150">
        <f>(AP150 - AO150 + DY150*1E3/(8.314*(EA150+273.15)) * AR150/DX150 * AQ150) * DX150/(100*DL150) * 1000/(1000 - AP150)</f>
        <v>0</v>
      </c>
      <c r="AO150">
        <v>18.83353648503648</v>
      </c>
      <c r="AP150">
        <v>23.22495333333333</v>
      </c>
      <c r="AQ150">
        <v>6.968189486083695E-05</v>
      </c>
      <c r="AR150">
        <v>120.3802365383431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3.93</v>
      </c>
      <c r="DM150">
        <v>0.5</v>
      </c>
      <c r="DN150" t="s">
        <v>438</v>
      </c>
      <c r="DO150">
        <v>2</v>
      </c>
      <c r="DP150" t="b">
        <v>1</v>
      </c>
      <c r="DQ150">
        <v>1758990813.1</v>
      </c>
      <c r="DR150">
        <v>551.0575555555556</v>
      </c>
      <c r="DS150">
        <v>593.0379259259259</v>
      </c>
      <c r="DT150">
        <v>23.21692222222222</v>
      </c>
      <c r="DU150">
        <v>18.82997037037037</v>
      </c>
      <c r="DV150">
        <v>550.3223703703703</v>
      </c>
      <c r="DW150">
        <v>22.99145925925926</v>
      </c>
      <c r="DX150">
        <v>499.9680740740741</v>
      </c>
      <c r="DY150">
        <v>90.5755037037037</v>
      </c>
      <c r="DZ150">
        <v>0.05431922222222222</v>
      </c>
      <c r="EA150">
        <v>29.82478888888889</v>
      </c>
      <c r="EB150">
        <v>29.97900740740741</v>
      </c>
      <c r="EC150">
        <v>999.9000000000001</v>
      </c>
      <c r="ED150">
        <v>0</v>
      </c>
      <c r="EE150">
        <v>0</v>
      </c>
      <c r="EF150">
        <v>10001.52888888889</v>
      </c>
      <c r="EG150">
        <v>0</v>
      </c>
      <c r="EH150">
        <v>11.1431</v>
      </c>
      <c r="EI150">
        <v>-41.98038148148148</v>
      </c>
      <c r="EJ150">
        <v>564.1556296296296</v>
      </c>
      <c r="EK150">
        <v>604.419074074074</v>
      </c>
      <c r="EL150">
        <v>4.386945185185185</v>
      </c>
      <c r="EM150">
        <v>593.0379259259259</v>
      </c>
      <c r="EN150">
        <v>18.82997037037037</v>
      </c>
      <c r="EO150">
        <v>2.102883703703704</v>
      </c>
      <c r="EP150">
        <v>1.705534814814815</v>
      </c>
      <c r="EQ150">
        <v>18.24104814814815</v>
      </c>
      <c r="ER150">
        <v>14.94689629629629</v>
      </c>
      <c r="ES150">
        <v>2000.008148148148</v>
      </c>
      <c r="ET150">
        <v>0.9799978148148147</v>
      </c>
      <c r="EU150">
        <v>0.02000243703703703</v>
      </c>
      <c r="EV150">
        <v>0</v>
      </c>
      <c r="EW150">
        <v>703.6231111111111</v>
      </c>
      <c r="EX150">
        <v>5.000560000000001</v>
      </c>
      <c r="EY150">
        <v>14284.53333333333</v>
      </c>
      <c r="EZ150">
        <v>17294.93333333333</v>
      </c>
      <c r="FA150">
        <v>42.375</v>
      </c>
      <c r="FB150">
        <v>42.56199999999999</v>
      </c>
      <c r="FC150">
        <v>42.125</v>
      </c>
      <c r="FD150">
        <v>41.66403703703703</v>
      </c>
      <c r="FE150">
        <v>43.01148148148148</v>
      </c>
      <c r="FF150">
        <v>1955.106296296296</v>
      </c>
      <c r="FG150">
        <v>39.90370370370371</v>
      </c>
      <c r="FH150">
        <v>0</v>
      </c>
      <c r="FI150">
        <v>1758990829.8</v>
      </c>
      <c r="FJ150">
        <v>0</v>
      </c>
      <c r="FK150">
        <v>703.7748399999999</v>
      </c>
      <c r="FL150">
        <v>15.85007692895233</v>
      </c>
      <c r="FM150">
        <v>308.4538466009059</v>
      </c>
      <c r="FN150">
        <v>14286.996</v>
      </c>
      <c r="FO150">
        <v>15</v>
      </c>
      <c r="FP150">
        <v>0</v>
      </c>
      <c r="FQ150" t="s">
        <v>439</v>
      </c>
      <c r="FR150">
        <v>1747148579.5</v>
      </c>
      <c r="FS150">
        <v>1747148584.5</v>
      </c>
      <c r="FT150">
        <v>0</v>
      </c>
      <c r="FU150">
        <v>0.162</v>
      </c>
      <c r="FV150">
        <v>-0.001</v>
      </c>
      <c r="FW150">
        <v>0.139</v>
      </c>
      <c r="FX150">
        <v>0.058</v>
      </c>
      <c r="FY150">
        <v>420</v>
      </c>
      <c r="FZ150">
        <v>16</v>
      </c>
      <c r="GA150">
        <v>0.19</v>
      </c>
      <c r="GB150">
        <v>0.02</v>
      </c>
      <c r="GC150">
        <v>-41.6473243902439</v>
      </c>
      <c r="GD150">
        <v>-5.746260627177798</v>
      </c>
      <c r="GE150">
        <v>0.5723380170376412</v>
      </c>
      <c r="GF150">
        <v>0</v>
      </c>
      <c r="GG150">
        <v>702.8788823529411</v>
      </c>
      <c r="GH150">
        <v>14.21937356863773</v>
      </c>
      <c r="GI150">
        <v>1.421800945046682</v>
      </c>
      <c r="GJ150">
        <v>0</v>
      </c>
      <c r="GK150">
        <v>4.385639024390244</v>
      </c>
      <c r="GL150">
        <v>0.01960452961673136</v>
      </c>
      <c r="GM150">
        <v>0.002277825026876219</v>
      </c>
      <c r="GN150">
        <v>1</v>
      </c>
      <c r="GO150">
        <v>1</v>
      </c>
      <c r="GP150">
        <v>3</v>
      </c>
      <c r="GQ150" t="s">
        <v>451</v>
      </c>
      <c r="GR150">
        <v>3.12792</v>
      </c>
      <c r="GS150">
        <v>2.7325</v>
      </c>
      <c r="GT150">
        <v>0.107865</v>
      </c>
      <c r="GU150">
        <v>0.114113</v>
      </c>
      <c r="GV150">
        <v>0.104536</v>
      </c>
      <c r="GW150">
        <v>0.090794</v>
      </c>
      <c r="GX150">
        <v>26704.6</v>
      </c>
      <c r="GY150">
        <v>25745.8</v>
      </c>
      <c r="GZ150">
        <v>30477</v>
      </c>
      <c r="HA150">
        <v>29319.5</v>
      </c>
      <c r="HB150">
        <v>37669.3</v>
      </c>
      <c r="HC150">
        <v>35076.2</v>
      </c>
      <c r="HD150">
        <v>46627.1</v>
      </c>
      <c r="HE150">
        <v>43563.8</v>
      </c>
      <c r="HF150">
        <v>1.81988</v>
      </c>
      <c r="HG150">
        <v>1.84785</v>
      </c>
      <c r="HH150">
        <v>0.09597840000000001</v>
      </c>
      <c r="HI150">
        <v>0</v>
      </c>
      <c r="HJ150">
        <v>28.4191</v>
      </c>
      <c r="HK150">
        <v>999.9</v>
      </c>
      <c r="HL150">
        <v>49.5</v>
      </c>
      <c r="HM150">
        <v>30.3</v>
      </c>
      <c r="HN150">
        <v>23.6882</v>
      </c>
      <c r="HO150">
        <v>63.4146</v>
      </c>
      <c r="HP150">
        <v>16.9752</v>
      </c>
      <c r="HQ150">
        <v>1</v>
      </c>
      <c r="HR150">
        <v>0.195945</v>
      </c>
      <c r="HS150">
        <v>-0.135038</v>
      </c>
      <c r="HT150">
        <v>20.2008</v>
      </c>
      <c r="HU150">
        <v>5.22627</v>
      </c>
      <c r="HV150">
        <v>11.974</v>
      </c>
      <c r="HW150">
        <v>4.969</v>
      </c>
      <c r="HX150">
        <v>3.28968</v>
      </c>
      <c r="HY150">
        <v>9999</v>
      </c>
      <c r="HZ150">
        <v>9999</v>
      </c>
      <c r="IA150">
        <v>9999</v>
      </c>
      <c r="IB150">
        <v>23.2</v>
      </c>
      <c r="IC150">
        <v>4.97295</v>
      </c>
      <c r="ID150">
        <v>1.87726</v>
      </c>
      <c r="IE150">
        <v>1.87531</v>
      </c>
      <c r="IF150">
        <v>1.87812</v>
      </c>
      <c r="IG150">
        <v>1.87485</v>
      </c>
      <c r="IH150">
        <v>1.87845</v>
      </c>
      <c r="II150">
        <v>1.87551</v>
      </c>
      <c r="IJ150">
        <v>1.8767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0.765</v>
      </c>
      <c r="IY150">
        <v>0.2257</v>
      </c>
      <c r="IZ150">
        <v>0.000996156149449386</v>
      </c>
      <c r="JA150">
        <v>0.001508328056841608</v>
      </c>
      <c r="JB150">
        <v>-4.279944224615399E-07</v>
      </c>
      <c r="JC150">
        <v>2.026670128534865E-10</v>
      </c>
      <c r="JD150">
        <v>-0.04486732872085866</v>
      </c>
      <c r="JE150">
        <v>-0.001179386599836408</v>
      </c>
      <c r="JF150">
        <v>0.0006983580007418804</v>
      </c>
      <c r="JG150">
        <v>-5.900263066608664E-06</v>
      </c>
      <c r="JH150">
        <v>1</v>
      </c>
      <c r="JI150">
        <v>2117</v>
      </c>
      <c r="JJ150">
        <v>1</v>
      </c>
      <c r="JK150">
        <v>26</v>
      </c>
      <c r="JL150">
        <v>197370.7</v>
      </c>
      <c r="JM150">
        <v>197370.6</v>
      </c>
      <c r="JN150">
        <v>1.54053</v>
      </c>
      <c r="JO150">
        <v>2.56104</v>
      </c>
      <c r="JP150">
        <v>1.39893</v>
      </c>
      <c r="JQ150">
        <v>2.33887</v>
      </c>
      <c r="JR150">
        <v>1.44897</v>
      </c>
      <c r="JS150">
        <v>2.56714</v>
      </c>
      <c r="JT150">
        <v>36.908</v>
      </c>
      <c r="JU150">
        <v>23.9649</v>
      </c>
      <c r="JV150">
        <v>18</v>
      </c>
      <c r="JW150">
        <v>479.416</v>
      </c>
      <c r="JX150">
        <v>467.076</v>
      </c>
      <c r="JY150">
        <v>28.175</v>
      </c>
      <c r="JZ150">
        <v>29.6869</v>
      </c>
      <c r="KA150">
        <v>30.0002</v>
      </c>
      <c r="KB150">
        <v>29.2874</v>
      </c>
      <c r="KC150">
        <v>29.3367</v>
      </c>
      <c r="KD150">
        <v>30.8508</v>
      </c>
      <c r="KE150">
        <v>26.9039</v>
      </c>
      <c r="KF150">
        <v>82.7804</v>
      </c>
      <c r="KG150">
        <v>28.1724</v>
      </c>
      <c r="KH150">
        <v>640.976</v>
      </c>
      <c r="KI150">
        <v>18.8698</v>
      </c>
      <c r="KJ150">
        <v>100.761</v>
      </c>
      <c r="KK150">
        <v>100.207</v>
      </c>
    </row>
    <row r="151" spans="1:297">
      <c r="A151">
        <v>135</v>
      </c>
      <c r="B151">
        <v>1758990825.6</v>
      </c>
      <c r="C151">
        <v>3442</v>
      </c>
      <c r="D151" t="s">
        <v>714</v>
      </c>
      <c r="E151" t="s">
        <v>715</v>
      </c>
      <c r="F151">
        <v>5</v>
      </c>
      <c r="G151" t="s">
        <v>639</v>
      </c>
      <c r="H151" t="s">
        <v>436</v>
      </c>
      <c r="I151">
        <v>1758990817.814285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636.5542181378282</v>
      </c>
      <c r="AK151">
        <v>604.2950060606059</v>
      </c>
      <c r="AL151">
        <v>3.338841401038716</v>
      </c>
      <c r="AM151">
        <v>65.24186498620101</v>
      </c>
      <c r="AN151">
        <f>(AP151 - AO151 + DY151*1E3/(8.314*(EA151+273.15)) * AR151/DX151 * AQ151) * DX151/(100*DL151) * 1000/(1000 - AP151)</f>
        <v>0</v>
      </c>
      <c r="AO151">
        <v>18.83559164583906</v>
      </c>
      <c r="AP151">
        <v>23.23022666666667</v>
      </c>
      <c r="AQ151">
        <v>4.779623138220574E-05</v>
      </c>
      <c r="AR151">
        <v>120.3802365383431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3.93</v>
      </c>
      <c r="DM151">
        <v>0.5</v>
      </c>
      <c r="DN151" t="s">
        <v>438</v>
      </c>
      <c r="DO151">
        <v>2</v>
      </c>
      <c r="DP151" t="b">
        <v>1</v>
      </c>
      <c r="DQ151">
        <v>1758990817.814285</v>
      </c>
      <c r="DR151">
        <v>566.4536071428572</v>
      </c>
      <c r="DS151">
        <v>608.8581785714285</v>
      </c>
      <c r="DT151">
        <v>23.221625</v>
      </c>
      <c r="DU151">
        <v>18.83272857142857</v>
      </c>
      <c r="DV151">
        <v>565.69975</v>
      </c>
      <c r="DW151">
        <v>22.99606428571429</v>
      </c>
      <c r="DX151">
        <v>499.9786071428571</v>
      </c>
      <c r="DY151">
        <v>90.57618928571431</v>
      </c>
      <c r="DZ151">
        <v>0.05444555</v>
      </c>
      <c r="EA151">
        <v>29.82360357142857</v>
      </c>
      <c r="EB151">
        <v>29.98914285714286</v>
      </c>
      <c r="EC151">
        <v>999.9000000000002</v>
      </c>
      <c r="ED151">
        <v>0</v>
      </c>
      <c r="EE151">
        <v>0</v>
      </c>
      <c r="EF151">
        <v>10012.34214285714</v>
      </c>
      <c r="EG151">
        <v>0</v>
      </c>
      <c r="EH151">
        <v>11.1431</v>
      </c>
      <c r="EI151">
        <v>-42.40457857142857</v>
      </c>
      <c r="EJ151">
        <v>579.9203928571428</v>
      </c>
      <c r="EK151">
        <v>620.5446785714286</v>
      </c>
      <c r="EL151">
        <v>4.388889642857143</v>
      </c>
      <c r="EM151">
        <v>608.8581785714285</v>
      </c>
      <c r="EN151">
        <v>18.83272857142857</v>
      </c>
      <c r="EO151">
        <v>2.103325357142857</v>
      </c>
      <c r="EP151">
        <v>1.705798214285714</v>
      </c>
      <c r="EQ151">
        <v>18.24439642857143</v>
      </c>
      <c r="ER151">
        <v>14.94929642857143</v>
      </c>
      <c r="ES151">
        <v>2000.0225</v>
      </c>
      <c r="ET151">
        <v>0.9799979285714284</v>
      </c>
      <c r="EU151">
        <v>0.02000230357142857</v>
      </c>
      <c r="EV151">
        <v>0</v>
      </c>
      <c r="EW151">
        <v>704.9077857142856</v>
      </c>
      <c r="EX151">
        <v>5.000560000000001</v>
      </c>
      <c r="EY151">
        <v>14309.825</v>
      </c>
      <c r="EZ151">
        <v>17295.05357142857</v>
      </c>
      <c r="FA151">
        <v>42.375</v>
      </c>
      <c r="FB151">
        <v>42.56199999999999</v>
      </c>
      <c r="FC151">
        <v>42.125</v>
      </c>
      <c r="FD151">
        <v>41.6692857142857</v>
      </c>
      <c r="FE151">
        <v>43.01549999999999</v>
      </c>
      <c r="FF151">
        <v>1955.120357142857</v>
      </c>
      <c r="FG151">
        <v>39.90392857142858</v>
      </c>
      <c r="FH151">
        <v>0</v>
      </c>
      <c r="FI151">
        <v>1758990834.6</v>
      </c>
      <c r="FJ151">
        <v>0</v>
      </c>
      <c r="FK151">
        <v>705.0734</v>
      </c>
      <c r="FL151">
        <v>16.10084616606332</v>
      </c>
      <c r="FM151">
        <v>343.4923082330052</v>
      </c>
      <c r="FN151">
        <v>14312.88</v>
      </c>
      <c r="FO151">
        <v>15</v>
      </c>
      <c r="FP151">
        <v>0</v>
      </c>
      <c r="FQ151" t="s">
        <v>439</v>
      </c>
      <c r="FR151">
        <v>1747148579.5</v>
      </c>
      <c r="FS151">
        <v>1747148584.5</v>
      </c>
      <c r="FT151">
        <v>0</v>
      </c>
      <c r="FU151">
        <v>0.162</v>
      </c>
      <c r="FV151">
        <v>-0.001</v>
      </c>
      <c r="FW151">
        <v>0.139</v>
      </c>
      <c r="FX151">
        <v>0.058</v>
      </c>
      <c r="FY151">
        <v>420</v>
      </c>
      <c r="FZ151">
        <v>16</v>
      </c>
      <c r="GA151">
        <v>0.19</v>
      </c>
      <c r="GB151">
        <v>0.02</v>
      </c>
      <c r="GC151">
        <v>-42.1864075</v>
      </c>
      <c r="GD151">
        <v>-5.457652908067562</v>
      </c>
      <c r="GE151">
        <v>0.5320490026245228</v>
      </c>
      <c r="GF151">
        <v>0</v>
      </c>
      <c r="GG151">
        <v>704.208588235294</v>
      </c>
      <c r="GH151">
        <v>15.87731091941592</v>
      </c>
      <c r="GI151">
        <v>1.57470892021065</v>
      </c>
      <c r="GJ151">
        <v>0</v>
      </c>
      <c r="GK151">
        <v>4.388173</v>
      </c>
      <c r="GL151">
        <v>0.02740682926829698</v>
      </c>
      <c r="GM151">
        <v>0.003008880356544562</v>
      </c>
      <c r="GN151">
        <v>1</v>
      </c>
      <c r="GO151">
        <v>1</v>
      </c>
      <c r="GP151">
        <v>3</v>
      </c>
      <c r="GQ151" t="s">
        <v>451</v>
      </c>
      <c r="GR151">
        <v>3.12793</v>
      </c>
      <c r="GS151">
        <v>2.73257</v>
      </c>
      <c r="GT151">
        <v>0.110013</v>
      </c>
      <c r="GU151">
        <v>0.116285</v>
      </c>
      <c r="GV151">
        <v>0.104553</v>
      </c>
      <c r="GW151">
        <v>0.0907867</v>
      </c>
      <c r="GX151">
        <v>26639.9</v>
      </c>
      <c r="GY151">
        <v>25682.6</v>
      </c>
      <c r="GZ151">
        <v>30476.5</v>
      </c>
      <c r="HA151">
        <v>29319.4</v>
      </c>
      <c r="HB151">
        <v>37668</v>
      </c>
      <c r="HC151">
        <v>35076.5</v>
      </c>
      <c r="HD151">
        <v>46626.3</v>
      </c>
      <c r="HE151">
        <v>43563.6</v>
      </c>
      <c r="HF151">
        <v>1.82015</v>
      </c>
      <c r="HG151">
        <v>1.8475</v>
      </c>
      <c r="HH151">
        <v>0.0968277</v>
      </c>
      <c r="HI151">
        <v>0</v>
      </c>
      <c r="HJ151">
        <v>28.4171</v>
      </c>
      <c r="HK151">
        <v>999.9</v>
      </c>
      <c r="HL151">
        <v>49.5</v>
      </c>
      <c r="HM151">
        <v>30.3</v>
      </c>
      <c r="HN151">
        <v>23.6867</v>
      </c>
      <c r="HO151">
        <v>63.0046</v>
      </c>
      <c r="HP151">
        <v>16.9792</v>
      </c>
      <c r="HQ151">
        <v>1</v>
      </c>
      <c r="HR151">
        <v>0.196029</v>
      </c>
      <c r="HS151">
        <v>-0.127704</v>
      </c>
      <c r="HT151">
        <v>20.2008</v>
      </c>
      <c r="HU151">
        <v>5.22732</v>
      </c>
      <c r="HV151">
        <v>11.974</v>
      </c>
      <c r="HW151">
        <v>4.96975</v>
      </c>
      <c r="HX151">
        <v>3.28968</v>
      </c>
      <c r="HY151">
        <v>9999</v>
      </c>
      <c r="HZ151">
        <v>9999</v>
      </c>
      <c r="IA151">
        <v>9999</v>
      </c>
      <c r="IB151">
        <v>23.2</v>
      </c>
      <c r="IC151">
        <v>4.97296</v>
      </c>
      <c r="ID151">
        <v>1.87721</v>
      </c>
      <c r="IE151">
        <v>1.87531</v>
      </c>
      <c r="IF151">
        <v>1.87812</v>
      </c>
      <c r="IG151">
        <v>1.87485</v>
      </c>
      <c r="IH151">
        <v>1.87841</v>
      </c>
      <c r="II151">
        <v>1.87551</v>
      </c>
      <c r="IJ151">
        <v>1.87669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0.785</v>
      </c>
      <c r="IY151">
        <v>0.2257</v>
      </c>
      <c r="IZ151">
        <v>0.000996156149449386</v>
      </c>
      <c r="JA151">
        <v>0.001508328056841608</v>
      </c>
      <c r="JB151">
        <v>-4.279944224615399E-07</v>
      </c>
      <c r="JC151">
        <v>2.026670128534865E-10</v>
      </c>
      <c r="JD151">
        <v>-0.04486732872085866</v>
      </c>
      <c r="JE151">
        <v>-0.001179386599836408</v>
      </c>
      <c r="JF151">
        <v>0.0006983580007418804</v>
      </c>
      <c r="JG151">
        <v>-5.900263066608664E-06</v>
      </c>
      <c r="JH151">
        <v>1</v>
      </c>
      <c r="JI151">
        <v>2117</v>
      </c>
      <c r="JJ151">
        <v>1</v>
      </c>
      <c r="JK151">
        <v>26</v>
      </c>
      <c r="JL151">
        <v>197370.8</v>
      </c>
      <c r="JM151">
        <v>197370.7</v>
      </c>
      <c r="JN151">
        <v>1.57104</v>
      </c>
      <c r="JO151">
        <v>2.55005</v>
      </c>
      <c r="JP151">
        <v>1.39893</v>
      </c>
      <c r="JQ151">
        <v>2.33765</v>
      </c>
      <c r="JR151">
        <v>1.44897</v>
      </c>
      <c r="JS151">
        <v>2.5708</v>
      </c>
      <c r="JT151">
        <v>36.908</v>
      </c>
      <c r="JU151">
        <v>23.9737</v>
      </c>
      <c r="JV151">
        <v>18</v>
      </c>
      <c r="JW151">
        <v>479.583</v>
      </c>
      <c r="JX151">
        <v>466.863</v>
      </c>
      <c r="JY151">
        <v>28.1795</v>
      </c>
      <c r="JZ151">
        <v>29.6882</v>
      </c>
      <c r="KA151">
        <v>30.0002</v>
      </c>
      <c r="KB151">
        <v>29.2899</v>
      </c>
      <c r="KC151">
        <v>29.3387</v>
      </c>
      <c r="KD151">
        <v>31.456</v>
      </c>
      <c r="KE151">
        <v>26.9039</v>
      </c>
      <c r="KF151">
        <v>82.4101</v>
      </c>
      <c r="KG151">
        <v>28.1818</v>
      </c>
      <c r="KH151">
        <v>654.333</v>
      </c>
      <c r="KI151">
        <v>18.8652</v>
      </c>
      <c r="KJ151">
        <v>100.759</v>
      </c>
      <c r="KK151">
        <v>100.207</v>
      </c>
    </row>
    <row r="152" spans="1:297">
      <c r="A152">
        <v>136</v>
      </c>
      <c r="B152">
        <v>1758990830.6</v>
      </c>
      <c r="C152">
        <v>3447</v>
      </c>
      <c r="D152" t="s">
        <v>716</v>
      </c>
      <c r="E152" t="s">
        <v>717</v>
      </c>
      <c r="F152">
        <v>5</v>
      </c>
      <c r="G152" t="s">
        <v>639</v>
      </c>
      <c r="H152" t="s">
        <v>436</v>
      </c>
      <c r="I152">
        <v>1758990823.1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653.6740256101443</v>
      </c>
      <c r="AK152">
        <v>621.073933333333</v>
      </c>
      <c r="AL152">
        <v>3.351007973797675</v>
      </c>
      <c r="AM152">
        <v>65.24186498620101</v>
      </c>
      <c r="AN152">
        <f>(AP152 - AO152 + DY152*1E3/(8.314*(EA152+273.15)) * AR152/DX152 * AQ152) * DX152/(100*DL152) * 1000/(1000 - AP152)</f>
        <v>0</v>
      </c>
      <c r="AO152">
        <v>18.80188997468015</v>
      </c>
      <c r="AP152">
        <v>23.22819515151515</v>
      </c>
      <c r="AQ152">
        <v>-7.98302122309218E-05</v>
      </c>
      <c r="AR152">
        <v>120.3802365383431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3.93</v>
      </c>
      <c r="DM152">
        <v>0.5</v>
      </c>
      <c r="DN152" t="s">
        <v>438</v>
      </c>
      <c r="DO152">
        <v>2</v>
      </c>
      <c r="DP152" t="b">
        <v>1</v>
      </c>
      <c r="DQ152">
        <v>1758990823.1</v>
      </c>
      <c r="DR152">
        <v>583.7483703703703</v>
      </c>
      <c r="DS152">
        <v>626.6278518518519</v>
      </c>
      <c r="DT152">
        <v>23.22716666666667</v>
      </c>
      <c r="DU152">
        <v>18.82662222222222</v>
      </c>
      <c r="DV152">
        <v>582.9734444444445</v>
      </c>
      <c r="DW152">
        <v>23.00148518518518</v>
      </c>
      <c r="DX152">
        <v>500.0017407407408</v>
      </c>
      <c r="DY152">
        <v>90.5765148148148</v>
      </c>
      <c r="DZ152">
        <v>0.05456513703703704</v>
      </c>
      <c r="EA152">
        <v>29.8242962962963</v>
      </c>
      <c r="EB152">
        <v>29.99271111111111</v>
      </c>
      <c r="EC152">
        <v>999.9000000000001</v>
      </c>
      <c r="ED152">
        <v>0</v>
      </c>
      <c r="EE152">
        <v>0</v>
      </c>
      <c r="EF152">
        <v>10015.92407407408</v>
      </c>
      <c r="EG152">
        <v>0</v>
      </c>
      <c r="EH152">
        <v>11.1431</v>
      </c>
      <c r="EI152">
        <v>-42.87955555555556</v>
      </c>
      <c r="EJ152">
        <v>597.6295555555556</v>
      </c>
      <c r="EK152">
        <v>638.6513333333334</v>
      </c>
      <c r="EL152">
        <v>4.400533703703704</v>
      </c>
      <c r="EM152">
        <v>626.6278518518519</v>
      </c>
      <c r="EN152">
        <v>18.82662222222222</v>
      </c>
      <c r="EO152">
        <v>2.103835555555555</v>
      </c>
      <c r="EP152">
        <v>1.705251111111111</v>
      </c>
      <c r="EQ152">
        <v>18.24825185185185</v>
      </c>
      <c r="ER152">
        <v>14.94430740740741</v>
      </c>
      <c r="ES152">
        <v>2000.03</v>
      </c>
      <c r="ET152">
        <v>0.9799979629629627</v>
      </c>
      <c r="EU152">
        <v>0.02000222222222222</v>
      </c>
      <c r="EV152">
        <v>0</v>
      </c>
      <c r="EW152">
        <v>706.4192222222221</v>
      </c>
      <c r="EX152">
        <v>5.000560000000001</v>
      </c>
      <c r="EY152">
        <v>14340.95925925926</v>
      </c>
      <c r="EZ152">
        <v>17295.12222222222</v>
      </c>
      <c r="FA152">
        <v>42.375</v>
      </c>
      <c r="FB152">
        <v>42.56199999999999</v>
      </c>
      <c r="FC152">
        <v>42.125</v>
      </c>
      <c r="FD152">
        <v>41.67092592592592</v>
      </c>
      <c r="FE152">
        <v>43.01377777777778</v>
      </c>
      <c r="FF152">
        <v>1955.127407407407</v>
      </c>
      <c r="FG152">
        <v>39.90333333333334</v>
      </c>
      <c r="FH152">
        <v>0</v>
      </c>
      <c r="FI152">
        <v>1758990839.4</v>
      </c>
      <c r="FJ152">
        <v>0</v>
      </c>
      <c r="FK152">
        <v>706.4385599999998</v>
      </c>
      <c r="FL152">
        <v>17.71899997007926</v>
      </c>
      <c r="FM152">
        <v>371.1846148430804</v>
      </c>
      <c r="FN152">
        <v>14341.612</v>
      </c>
      <c r="FO152">
        <v>15</v>
      </c>
      <c r="FP152">
        <v>0</v>
      </c>
      <c r="FQ152" t="s">
        <v>439</v>
      </c>
      <c r="FR152">
        <v>1747148579.5</v>
      </c>
      <c r="FS152">
        <v>1747148584.5</v>
      </c>
      <c r="FT152">
        <v>0</v>
      </c>
      <c r="FU152">
        <v>0.162</v>
      </c>
      <c r="FV152">
        <v>-0.001</v>
      </c>
      <c r="FW152">
        <v>0.139</v>
      </c>
      <c r="FX152">
        <v>0.058</v>
      </c>
      <c r="FY152">
        <v>420</v>
      </c>
      <c r="FZ152">
        <v>16</v>
      </c>
      <c r="GA152">
        <v>0.19</v>
      </c>
      <c r="GB152">
        <v>0.02</v>
      </c>
      <c r="GC152">
        <v>-42.6221425</v>
      </c>
      <c r="GD152">
        <v>-5.472825140712801</v>
      </c>
      <c r="GE152">
        <v>0.5337667041355706</v>
      </c>
      <c r="GF152">
        <v>0</v>
      </c>
      <c r="GG152">
        <v>705.7044999999999</v>
      </c>
      <c r="GH152">
        <v>16.85101602335527</v>
      </c>
      <c r="GI152">
        <v>1.665985828094516</v>
      </c>
      <c r="GJ152">
        <v>0</v>
      </c>
      <c r="GK152">
        <v>4.3960565</v>
      </c>
      <c r="GL152">
        <v>0.1225375609755973</v>
      </c>
      <c r="GM152">
        <v>0.01409823083759092</v>
      </c>
      <c r="GN152">
        <v>0</v>
      </c>
      <c r="GO152">
        <v>0</v>
      </c>
      <c r="GP152">
        <v>3</v>
      </c>
      <c r="GQ152" t="s">
        <v>472</v>
      </c>
      <c r="GR152">
        <v>3.12785</v>
      </c>
      <c r="GS152">
        <v>2.73224</v>
      </c>
      <c r="GT152">
        <v>0.112138</v>
      </c>
      <c r="GU152">
        <v>0.118405</v>
      </c>
      <c r="GV152">
        <v>0.104539</v>
      </c>
      <c r="GW152">
        <v>0.0906579</v>
      </c>
      <c r="GX152">
        <v>26576.9</v>
      </c>
      <c r="GY152">
        <v>25621.2</v>
      </c>
      <c r="GZ152">
        <v>30477.2</v>
      </c>
      <c r="HA152">
        <v>29319.7</v>
      </c>
      <c r="HB152">
        <v>37669.6</v>
      </c>
      <c r="HC152">
        <v>35082</v>
      </c>
      <c r="HD152">
        <v>46627.4</v>
      </c>
      <c r="HE152">
        <v>43564.1</v>
      </c>
      <c r="HF152">
        <v>1.8199</v>
      </c>
      <c r="HG152">
        <v>1.84755</v>
      </c>
      <c r="HH152">
        <v>0.0968575</v>
      </c>
      <c r="HI152">
        <v>0</v>
      </c>
      <c r="HJ152">
        <v>28.4167</v>
      </c>
      <c r="HK152">
        <v>999.9</v>
      </c>
      <c r="HL152">
        <v>49.4</v>
      </c>
      <c r="HM152">
        <v>30.3</v>
      </c>
      <c r="HN152">
        <v>23.6403</v>
      </c>
      <c r="HO152">
        <v>63.1946</v>
      </c>
      <c r="HP152">
        <v>17.1114</v>
      </c>
      <c r="HQ152">
        <v>1</v>
      </c>
      <c r="HR152">
        <v>0.196067</v>
      </c>
      <c r="HS152">
        <v>-0.120049</v>
      </c>
      <c r="HT152">
        <v>20.2008</v>
      </c>
      <c r="HU152">
        <v>5.22777</v>
      </c>
      <c r="HV152">
        <v>11.974</v>
      </c>
      <c r="HW152">
        <v>4.9699</v>
      </c>
      <c r="HX152">
        <v>3.28975</v>
      </c>
      <c r="HY152">
        <v>9999</v>
      </c>
      <c r="HZ152">
        <v>9999</v>
      </c>
      <c r="IA152">
        <v>9999</v>
      </c>
      <c r="IB152">
        <v>23.2</v>
      </c>
      <c r="IC152">
        <v>4.97293</v>
      </c>
      <c r="ID152">
        <v>1.87722</v>
      </c>
      <c r="IE152">
        <v>1.87531</v>
      </c>
      <c r="IF152">
        <v>1.8781</v>
      </c>
      <c r="IG152">
        <v>1.87485</v>
      </c>
      <c r="IH152">
        <v>1.87837</v>
      </c>
      <c r="II152">
        <v>1.87554</v>
      </c>
      <c r="IJ152">
        <v>1.87669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0.804</v>
      </c>
      <c r="IY152">
        <v>0.2257</v>
      </c>
      <c r="IZ152">
        <v>0.000996156149449386</v>
      </c>
      <c r="JA152">
        <v>0.001508328056841608</v>
      </c>
      <c r="JB152">
        <v>-4.279944224615399E-07</v>
      </c>
      <c r="JC152">
        <v>2.026670128534865E-10</v>
      </c>
      <c r="JD152">
        <v>-0.04486732872085866</v>
      </c>
      <c r="JE152">
        <v>-0.001179386599836408</v>
      </c>
      <c r="JF152">
        <v>0.0006983580007418804</v>
      </c>
      <c r="JG152">
        <v>-5.900263066608664E-06</v>
      </c>
      <c r="JH152">
        <v>1</v>
      </c>
      <c r="JI152">
        <v>2117</v>
      </c>
      <c r="JJ152">
        <v>1</v>
      </c>
      <c r="JK152">
        <v>26</v>
      </c>
      <c r="JL152">
        <v>197370.9</v>
      </c>
      <c r="JM152">
        <v>197370.8</v>
      </c>
      <c r="JN152">
        <v>1.60522</v>
      </c>
      <c r="JO152">
        <v>2.55859</v>
      </c>
      <c r="JP152">
        <v>1.39893</v>
      </c>
      <c r="JQ152">
        <v>2.33765</v>
      </c>
      <c r="JR152">
        <v>1.44897</v>
      </c>
      <c r="JS152">
        <v>2.51953</v>
      </c>
      <c r="JT152">
        <v>36.908</v>
      </c>
      <c r="JU152">
        <v>23.9649</v>
      </c>
      <c r="JV152">
        <v>18</v>
      </c>
      <c r="JW152">
        <v>479.459</v>
      </c>
      <c r="JX152">
        <v>466.91</v>
      </c>
      <c r="JY152">
        <v>28.1864</v>
      </c>
      <c r="JZ152">
        <v>29.6898</v>
      </c>
      <c r="KA152">
        <v>30.0002</v>
      </c>
      <c r="KB152">
        <v>29.292</v>
      </c>
      <c r="KC152">
        <v>29.3406</v>
      </c>
      <c r="KD152">
        <v>32.1452</v>
      </c>
      <c r="KE152">
        <v>26.9039</v>
      </c>
      <c r="KF152">
        <v>82.4101</v>
      </c>
      <c r="KG152">
        <v>28.187</v>
      </c>
      <c r="KH152">
        <v>674.3680000000001</v>
      </c>
      <c r="KI152">
        <v>18.8687</v>
      </c>
      <c r="KJ152">
        <v>100.762</v>
      </c>
      <c r="KK152">
        <v>100.208</v>
      </c>
    </row>
    <row r="153" spans="1:297">
      <c r="A153">
        <v>137</v>
      </c>
      <c r="B153">
        <v>1758990835.6</v>
      </c>
      <c r="C153">
        <v>3452</v>
      </c>
      <c r="D153" t="s">
        <v>718</v>
      </c>
      <c r="E153" t="s">
        <v>719</v>
      </c>
      <c r="F153">
        <v>5</v>
      </c>
      <c r="G153" t="s">
        <v>639</v>
      </c>
      <c r="H153" t="s">
        <v>436</v>
      </c>
      <c r="I153">
        <v>1758990827.814285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670.7700545665025</v>
      </c>
      <c r="AK153">
        <v>637.8759757575756</v>
      </c>
      <c r="AL153">
        <v>3.368601117936264</v>
      </c>
      <c r="AM153">
        <v>65.24186498620101</v>
      </c>
      <c r="AN153">
        <f>(AP153 - AO153 + DY153*1E3/(8.314*(EA153+273.15)) * AR153/DX153 * AQ153) * DX153/(100*DL153) * 1000/(1000 - AP153)</f>
        <v>0</v>
      </c>
      <c r="AO153">
        <v>18.79231966356106</v>
      </c>
      <c r="AP153">
        <v>23.21880303030303</v>
      </c>
      <c r="AQ153">
        <v>-5.810062706886909E-05</v>
      </c>
      <c r="AR153">
        <v>120.3802365383431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3.93</v>
      </c>
      <c r="DM153">
        <v>0.5</v>
      </c>
      <c r="DN153" t="s">
        <v>438</v>
      </c>
      <c r="DO153">
        <v>2</v>
      </c>
      <c r="DP153" t="b">
        <v>1</v>
      </c>
      <c r="DQ153">
        <v>1758990827.814285</v>
      </c>
      <c r="DR153">
        <v>599.1678571428573</v>
      </c>
      <c r="DS153">
        <v>642.442</v>
      </c>
      <c r="DT153">
        <v>23.22711071428571</v>
      </c>
      <c r="DU153">
        <v>18.81415714285714</v>
      </c>
      <c r="DV153">
        <v>598.3741785714285</v>
      </c>
      <c r="DW153">
        <v>23.00142857142857</v>
      </c>
      <c r="DX153">
        <v>500.0421785714285</v>
      </c>
      <c r="DY153">
        <v>90.57617142857143</v>
      </c>
      <c r="DZ153">
        <v>0.05446295</v>
      </c>
      <c r="EA153">
        <v>29.82643214285715</v>
      </c>
      <c r="EB153">
        <v>29.98992142857143</v>
      </c>
      <c r="EC153">
        <v>999.9000000000002</v>
      </c>
      <c r="ED153">
        <v>0</v>
      </c>
      <c r="EE153">
        <v>0</v>
      </c>
      <c r="EF153">
        <v>10020.19642857143</v>
      </c>
      <c r="EG153">
        <v>0</v>
      </c>
      <c r="EH153">
        <v>11.14354642857143</v>
      </c>
      <c r="EI153">
        <v>-43.27421428571429</v>
      </c>
      <c r="EJ153">
        <v>613.4155714285714</v>
      </c>
      <c r="EK153">
        <v>654.7605357142858</v>
      </c>
      <c r="EL153">
        <v>4.412942857142857</v>
      </c>
      <c r="EM153">
        <v>642.442</v>
      </c>
      <c r="EN153">
        <v>18.81415714285714</v>
      </c>
      <c r="EO153">
        <v>2.1038225</v>
      </c>
      <c r="EP153">
        <v>1.704115357142857</v>
      </c>
      <c r="EQ153">
        <v>18.24815</v>
      </c>
      <c r="ER153">
        <v>14.93395357142858</v>
      </c>
      <c r="ES153">
        <v>1999.994642857143</v>
      </c>
      <c r="ET153">
        <v>0.9799975357142856</v>
      </c>
      <c r="EU153">
        <v>0.02000261785714285</v>
      </c>
      <c r="EV153">
        <v>0</v>
      </c>
      <c r="EW153">
        <v>707.8802857142856</v>
      </c>
      <c r="EX153">
        <v>5.000560000000001</v>
      </c>
      <c r="EY153">
        <v>14370.80714285714</v>
      </c>
      <c r="EZ153">
        <v>17294.81071428572</v>
      </c>
      <c r="FA153">
        <v>42.375</v>
      </c>
      <c r="FB153">
        <v>42.56199999999999</v>
      </c>
      <c r="FC153">
        <v>42.125</v>
      </c>
      <c r="FD153">
        <v>41.66707142857142</v>
      </c>
      <c r="FE153">
        <v>43.00442857142857</v>
      </c>
      <c r="FF153">
        <v>1955.091071428572</v>
      </c>
      <c r="FG153">
        <v>39.90500000000001</v>
      </c>
      <c r="FH153">
        <v>0</v>
      </c>
      <c r="FI153">
        <v>1758990844.8</v>
      </c>
      <c r="FJ153">
        <v>0</v>
      </c>
      <c r="FK153">
        <v>708.0546538461539</v>
      </c>
      <c r="FL153">
        <v>19.69364104614265</v>
      </c>
      <c r="FM153">
        <v>396.9880344844448</v>
      </c>
      <c r="FN153">
        <v>14374.21153846154</v>
      </c>
      <c r="FO153">
        <v>15</v>
      </c>
      <c r="FP153">
        <v>0</v>
      </c>
      <c r="FQ153" t="s">
        <v>439</v>
      </c>
      <c r="FR153">
        <v>1747148579.5</v>
      </c>
      <c r="FS153">
        <v>1747148584.5</v>
      </c>
      <c r="FT153">
        <v>0</v>
      </c>
      <c r="FU153">
        <v>0.162</v>
      </c>
      <c r="FV153">
        <v>-0.001</v>
      </c>
      <c r="FW153">
        <v>0.139</v>
      </c>
      <c r="FX153">
        <v>0.058</v>
      </c>
      <c r="FY153">
        <v>420</v>
      </c>
      <c r="FZ153">
        <v>16</v>
      </c>
      <c r="GA153">
        <v>0.19</v>
      </c>
      <c r="GB153">
        <v>0.02</v>
      </c>
      <c r="GC153">
        <v>-42.9845825</v>
      </c>
      <c r="GD153">
        <v>-5.145452532832822</v>
      </c>
      <c r="GE153">
        <v>0.5021251148307063</v>
      </c>
      <c r="GF153">
        <v>0</v>
      </c>
      <c r="GG153">
        <v>706.7618529411765</v>
      </c>
      <c r="GH153">
        <v>18.16371275853755</v>
      </c>
      <c r="GI153">
        <v>1.795617788695458</v>
      </c>
      <c r="GJ153">
        <v>0</v>
      </c>
      <c r="GK153">
        <v>4.40501</v>
      </c>
      <c r="GL153">
        <v>0.1725408630394021</v>
      </c>
      <c r="GM153">
        <v>0.01800143188749163</v>
      </c>
      <c r="GN153">
        <v>0</v>
      </c>
      <c r="GO153">
        <v>0</v>
      </c>
      <c r="GP153">
        <v>3</v>
      </c>
      <c r="GQ153" t="s">
        <v>472</v>
      </c>
      <c r="GR153">
        <v>3.12806</v>
      </c>
      <c r="GS153">
        <v>2.73214</v>
      </c>
      <c r="GT153">
        <v>0.11424</v>
      </c>
      <c r="GU153">
        <v>0.120483</v>
      </c>
      <c r="GV153">
        <v>0.10451</v>
      </c>
      <c r="GW153">
        <v>0.0906478</v>
      </c>
      <c r="GX153">
        <v>26513.9</v>
      </c>
      <c r="GY153">
        <v>25560.5</v>
      </c>
      <c r="GZ153">
        <v>30477.1</v>
      </c>
      <c r="HA153">
        <v>29319.3</v>
      </c>
      <c r="HB153">
        <v>37670.6</v>
      </c>
      <c r="HC153">
        <v>35082.2</v>
      </c>
      <c r="HD153">
        <v>46626.9</v>
      </c>
      <c r="HE153">
        <v>43563.6</v>
      </c>
      <c r="HF153">
        <v>1.82025</v>
      </c>
      <c r="HG153">
        <v>1.84718</v>
      </c>
      <c r="HH153">
        <v>0.096567</v>
      </c>
      <c r="HI153">
        <v>0</v>
      </c>
      <c r="HJ153">
        <v>28.4142</v>
      </c>
      <c r="HK153">
        <v>999.9</v>
      </c>
      <c r="HL153">
        <v>49.4</v>
      </c>
      <c r="HM153">
        <v>30.3</v>
      </c>
      <c r="HN153">
        <v>23.6414</v>
      </c>
      <c r="HO153">
        <v>62.9646</v>
      </c>
      <c r="HP153">
        <v>16.863</v>
      </c>
      <c r="HQ153">
        <v>1</v>
      </c>
      <c r="HR153">
        <v>0.196334</v>
      </c>
      <c r="HS153">
        <v>-0.119736</v>
      </c>
      <c r="HT153">
        <v>20.2009</v>
      </c>
      <c r="HU153">
        <v>5.22732</v>
      </c>
      <c r="HV153">
        <v>11.974</v>
      </c>
      <c r="HW153">
        <v>4.9699</v>
      </c>
      <c r="HX153">
        <v>3.28968</v>
      </c>
      <c r="HY153">
        <v>9999</v>
      </c>
      <c r="HZ153">
        <v>9999</v>
      </c>
      <c r="IA153">
        <v>9999</v>
      </c>
      <c r="IB153">
        <v>23.2</v>
      </c>
      <c r="IC153">
        <v>4.97294</v>
      </c>
      <c r="ID153">
        <v>1.87725</v>
      </c>
      <c r="IE153">
        <v>1.87532</v>
      </c>
      <c r="IF153">
        <v>1.87815</v>
      </c>
      <c r="IG153">
        <v>1.87485</v>
      </c>
      <c r="IH153">
        <v>1.87842</v>
      </c>
      <c r="II153">
        <v>1.87557</v>
      </c>
      <c r="IJ153">
        <v>1.8767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0.824</v>
      </c>
      <c r="IY153">
        <v>0.2255</v>
      </c>
      <c r="IZ153">
        <v>0.000996156149449386</v>
      </c>
      <c r="JA153">
        <v>0.001508328056841608</v>
      </c>
      <c r="JB153">
        <v>-4.279944224615399E-07</v>
      </c>
      <c r="JC153">
        <v>2.026670128534865E-10</v>
      </c>
      <c r="JD153">
        <v>-0.04486732872085866</v>
      </c>
      <c r="JE153">
        <v>-0.001179386599836408</v>
      </c>
      <c r="JF153">
        <v>0.0006983580007418804</v>
      </c>
      <c r="JG153">
        <v>-5.900263066608664E-06</v>
      </c>
      <c r="JH153">
        <v>1</v>
      </c>
      <c r="JI153">
        <v>2117</v>
      </c>
      <c r="JJ153">
        <v>1</v>
      </c>
      <c r="JK153">
        <v>26</v>
      </c>
      <c r="JL153">
        <v>197370.9</v>
      </c>
      <c r="JM153">
        <v>197370.9</v>
      </c>
      <c r="JN153">
        <v>1.63574</v>
      </c>
      <c r="JO153">
        <v>2.55249</v>
      </c>
      <c r="JP153">
        <v>1.39893</v>
      </c>
      <c r="JQ153">
        <v>2.33765</v>
      </c>
      <c r="JR153">
        <v>1.44897</v>
      </c>
      <c r="JS153">
        <v>2.60132</v>
      </c>
      <c r="JT153">
        <v>36.908</v>
      </c>
      <c r="JU153">
        <v>23.9737</v>
      </c>
      <c r="JV153">
        <v>18</v>
      </c>
      <c r="JW153">
        <v>479.664</v>
      </c>
      <c r="JX153">
        <v>466.681</v>
      </c>
      <c r="JY153">
        <v>28.1903</v>
      </c>
      <c r="JZ153">
        <v>29.6914</v>
      </c>
      <c r="KA153">
        <v>30.0003</v>
      </c>
      <c r="KB153">
        <v>29.2939</v>
      </c>
      <c r="KC153">
        <v>29.3425</v>
      </c>
      <c r="KD153">
        <v>32.7517</v>
      </c>
      <c r="KE153">
        <v>26.9039</v>
      </c>
      <c r="KF153">
        <v>82.4101</v>
      </c>
      <c r="KG153">
        <v>28.1918</v>
      </c>
      <c r="KH153">
        <v>687.725</v>
      </c>
      <c r="KI153">
        <v>18.8687</v>
      </c>
      <c r="KJ153">
        <v>100.761</v>
      </c>
      <c r="KK153">
        <v>100.207</v>
      </c>
    </row>
    <row r="154" spans="1:297">
      <c r="A154">
        <v>138</v>
      </c>
      <c r="B154">
        <v>1758990840.6</v>
      </c>
      <c r="C154">
        <v>3457</v>
      </c>
      <c r="D154" t="s">
        <v>720</v>
      </c>
      <c r="E154" t="s">
        <v>721</v>
      </c>
      <c r="F154">
        <v>5</v>
      </c>
      <c r="G154" t="s">
        <v>639</v>
      </c>
      <c r="H154" t="s">
        <v>436</v>
      </c>
      <c r="I154">
        <v>1758990833.1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687.7949954493145</v>
      </c>
      <c r="AK154">
        <v>654.6226727272725</v>
      </c>
      <c r="AL154">
        <v>3.341672057964582</v>
      </c>
      <c r="AM154">
        <v>65.24186498620101</v>
      </c>
      <c r="AN154">
        <f>(AP154 - AO154 + DY154*1E3/(8.314*(EA154+273.15)) * AR154/DX154 * AQ154) * DX154/(100*DL154) * 1000/(1000 - AP154)</f>
        <v>0</v>
      </c>
      <c r="AO154">
        <v>18.79962509767294</v>
      </c>
      <c r="AP154">
        <v>23.21327333333332</v>
      </c>
      <c r="AQ154">
        <v>-1.850043583455279E-05</v>
      </c>
      <c r="AR154">
        <v>120.3802365383431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3.93</v>
      </c>
      <c r="DM154">
        <v>0.5</v>
      </c>
      <c r="DN154" t="s">
        <v>438</v>
      </c>
      <c r="DO154">
        <v>2</v>
      </c>
      <c r="DP154" t="b">
        <v>1</v>
      </c>
      <c r="DQ154">
        <v>1758990833.1</v>
      </c>
      <c r="DR154">
        <v>616.4997407407407</v>
      </c>
      <c r="DS154">
        <v>660.1617407407407</v>
      </c>
      <c r="DT154">
        <v>23.2227037037037</v>
      </c>
      <c r="DU154">
        <v>18.80054814814815</v>
      </c>
      <c r="DV154">
        <v>615.6849999999999</v>
      </c>
      <c r="DW154">
        <v>22.99711851851852</v>
      </c>
      <c r="DX154">
        <v>500.0060370370371</v>
      </c>
      <c r="DY154">
        <v>90.5766851851852</v>
      </c>
      <c r="DZ154">
        <v>0.05446596666666666</v>
      </c>
      <c r="EA154">
        <v>29.82931481481481</v>
      </c>
      <c r="EB154">
        <v>29.9916074074074</v>
      </c>
      <c r="EC154">
        <v>999.9000000000001</v>
      </c>
      <c r="ED154">
        <v>0</v>
      </c>
      <c r="EE154">
        <v>0</v>
      </c>
      <c r="EF154">
        <v>9997.082222222221</v>
      </c>
      <c r="EG154">
        <v>0</v>
      </c>
      <c r="EH154">
        <v>11.14816296296296</v>
      </c>
      <c r="EI154">
        <v>-43.66201111111112</v>
      </c>
      <c r="EJ154">
        <v>631.1567407407407</v>
      </c>
      <c r="EK154">
        <v>672.810814814815</v>
      </c>
      <c r="EL154">
        <v>4.422147777777777</v>
      </c>
      <c r="EM154">
        <v>660.1617407407407</v>
      </c>
      <c r="EN154">
        <v>18.80054814814815</v>
      </c>
      <c r="EO154">
        <v>2.103435185185186</v>
      </c>
      <c r="EP154">
        <v>1.702891481481482</v>
      </c>
      <c r="EQ154">
        <v>18.24521111111111</v>
      </c>
      <c r="ER154">
        <v>14.92280740740741</v>
      </c>
      <c r="ES154">
        <v>2000.005185185185</v>
      </c>
      <c r="ET154">
        <v>0.9799976296296294</v>
      </c>
      <c r="EU154">
        <v>0.02000254444444444</v>
      </c>
      <c r="EV154">
        <v>0</v>
      </c>
      <c r="EW154">
        <v>709.6950740740742</v>
      </c>
      <c r="EX154">
        <v>5.000560000000001</v>
      </c>
      <c r="EY154">
        <v>14407</v>
      </c>
      <c r="EZ154">
        <v>17294.90740740741</v>
      </c>
      <c r="FA154">
        <v>42.375</v>
      </c>
      <c r="FB154">
        <v>42.56199999999999</v>
      </c>
      <c r="FC154">
        <v>42.125</v>
      </c>
      <c r="FD154">
        <v>41.67092592592592</v>
      </c>
      <c r="FE154">
        <v>43.00459259259259</v>
      </c>
      <c r="FF154">
        <v>1955.101851851852</v>
      </c>
      <c r="FG154">
        <v>39.90777777777777</v>
      </c>
      <c r="FH154">
        <v>0</v>
      </c>
      <c r="FI154">
        <v>1758990849.6</v>
      </c>
      <c r="FJ154">
        <v>0</v>
      </c>
      <c r="FK154">
        <v>709.6643846153845</v>
      </c>
      <c r="FL154">
        <v>20.94817094998767</v>
      </c>
      <c r="FM154">
        <v>417.3470085121954</v>
      </c>
      <c r="FN154">
        <v>14407</v>
      </c>
      <c r="FO154">
        <v>15</v>
      </c>
      <c r="FP154">
        <v>0</v>
      </c>
      <c r="FQ154" t="s">
        <v>439</v>
      </c>
      <c r="FR154">
        <v>1747148579.5</v>
      </c>
      <c r="FS154">
        <v>1747148584.5</v>
      </c>
      <c r="FT154">
        <v>0</v>
      </c>
      <c r="FU154">
        <v>0.162</v>
      </c>
      <c r="FV154">
        <v>-0.001</v>
      </c>
      <c r="FW154">
        <v>0.139</v>
      </c>
      <c r="FX154">
        <v>0.058</v>
      </c>
      <c r="FY154">
        <v>420</v>
      </c>
      <c r="FZ154">
        <v>16</v>
      </c>
      <c r="GA154">
        <v>0.19</v>
      </c>
      <c r="GB154">
        <v>0.02</v>
      </c>
      <c r="GC154">
        <v>-43.38824634146342</v>
      </c>
      <c r="GD154">
        <v>-4.685759581881489</v>
      </c>
      <c r="GE154">
        <v>0.4716681264522811</v>
      </c>
      <c r="GF154">
        <v>0</v>
      </c>
      <c r="GG154">
        <v>708.4922941176471</v>
      </c>
      <c r="GH154">
        <v>20.15049654672909</v>
      </c>
      <c r="GI154">
        <v>1.988531863541124</v>
      </c>
      <c r="GJ154">
        <v>0</v>
      </c>
      <c r="GK154">
        <v>4.41342243902439</v>
      </c>
      <c r="GL154">
        <v>0.1207482229965151</v>
      </c>
      <c r="GM154">
        <v>0.01578043227645076</v>
      </c>
      <c r="GN154">
        <v>0</v>
      </c>
      <c r="GO154">
        <v>0</v>
      </c>
      <c r="GP154">
        <v>3</v>
      </c>
      <c r="GQ154" t="s">
        <v>472</v>
      </c>
      <c r="GR154">
        <v>3.12788</v>
      </c>
      <c r="GS154">
        <v>2.73206</v>
      </c>
      <c r="GT154">
        <v>0.116311</v>
      </c>
      <c r="GU154">
        <v>0.122549</v>
      </c>
      <c r="GV154">
        <v>0.104501</v>
      </c>
      <c r="GW154">
        <v>0.0907135</v>
      </c>
      <c r="GX154">
        <v>26451.7</v>
      </c>
      <c r="GY154">
        <v>25500</v>
      </c>
      <c r="GZ154">
        <v>30477</v>
      </c>
      <c r="HA154">
        <v>29318.8</v>
      </c>
      <c r="HB154">
        <v>37671.1</v>
      </c>
      <c r="HC154">
        <v>35079.3</v>
      </c>
      <c r="HD154">
        <v>46626.8</v>
      </c>
      <c r="HE154">
        <v>43563</v>
      </c>
      <c r="HF154">
        <v>1.8198</v>
      </c>
      <c r="HG154">
        <v>1.8476</v>
      </c>
      <c r="HH154">
        <v>0.0968575</v>
      </c>
      <c r="HI154">
        <v>0</v>
      </c>
      <c r="HJ154">
        <v>28.4142</v>
      </c>
      <c r="HK154">
        <v>999.9</v>
      </c>
      <c r="HL154">
        <v>49.4</v>
      </c>
      <c r="HM154">
        <v>30.3</v>
      </c>
      <c r="HN154">
        <v>23.638</v>
      </c>
      <c r="HO154">
        <v>63.0646</v>
      </c>
      <c r="HP154">
        <v>17.1114</v>
      </c>
      <c r="HQ154">
        <v>1</v>
      </c>
      <c r="HR154">
        <v>0.196202</v>
      </c>
      <c r="HS154">
        <v>-0.130637</v>
      </c>
      <c r="HT154">
        <v>20.2008</v>
      </c>
      <c r="HU154">
        <v>5.22732</v>
      </c>
      <c r="HV154">
        <v>11.974</v>
      </c>
      <c r="HW154">
        <v>4.9698</v>
      </c>
      <c r="HX154">
        <v>3.2897</v>
      </c>
      <c r="HY154">
        <v>9999</v>
      </c>
      <c r="HZ154">
        <v>9999</v>
      </c>
      <c r="IA154">
        <v>9999</v>
      </c>
      <c r="IB154">
        <v>23.2</v>
      </c>
      <c r="IC154">
        <v>4.97294</v>
      </c>
      <c r="ID154">
        <v>1.87724</v>
      </c>
      <c r="IE154">
        <v>1.87531</v>
      </c>
      <c r="IF154">
        <v>1.87814</v>
      </c>
      <c r="IG154">
        <v>1.87485</v>
      </c>
      <c r="IH154">
        <v>1.87845</v>
      </c>
      <c r="II154">
        <v>1.87554</v>
      </c>
      <c r="IJ154">
        <v>1.87668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0.844</v>
      </c>
      <c r="IY154">
        <v>0.2254</v>
      </c>
      <c r="IZ154">
        <v>0.000996156149449386</v>
      </c>
      <c r="JA154">
        <v>0.001508328056841608</v>
      </c>
      <c r="JB154">
        <v>-4.279944224615399E-07</v>
      </c>
      <c r="JC154">
        <v>2.026670128534865E-10</v>
      </c>
      <c r="JD154">
        <v>-0.04486732872085866</v>
      </c>
      <c r="JE154">
        <v>-0.001179386599836408</v>
      </c>
      <c r="JF154">
        <v>0.0006983580007418804</v>
      </c>
      <c r="JG154">
        <v>-5.900263066608664E-06</v>
      </c>
      <c r="JH154">
        <v>1</v>
      </c>
      <c r="JI154">
        <v>2117</v>
      </c>
      <c r="JJ154">
        <v>1</v>
      </c>
      <c r="JK154">
        <v>26</v>
      </c>
      <c r="JL154">
        <v>197371</v>
      </c>
      <c r="JM154">
        <v>197370.9</v>
      </c>
      <c r="JN154">
        <v>1.66748</v>
      </c>
      <c r="JO154">
        <v>2.55127</v>
      </c>
      <c r="JP154">
        <v>1.39893</v>
      </c>
      <c r="JQ154">
        <v>2.33887</v>
      </c>
      <c r="JR154">
        <v>1.44897</v>
      </c>
      <c r="JS154">
        <v>2.46338</v>
      </c>
      <c r="JT154">
        <v>36.908</v>
      </c>
      <c r="JU154">
        <v>23.9562</v>
      </c>
      <c r="JV154">
        <v>18</v>
      </c>
      <c r="JW154">
        <v>479.424</v>
      </c>
      <c r="JX154">
        <v>466.977</v>
      </c>
      <c r="JY154">
        <v>28.1949</v>
      </c>
      <c r="JZ154">
        <v>29.6924</v>
      </c>
      <c r="KA154">
        <v>30</v>
      </c>
      <c r="KB154">
        <v>29.2952</v>
      </c>
      <c r="KC154">
        <v>29.345</v>
      </c>
      <c r="KD154">
        <v>33.4379</v>
      </c>
      <c r="KE154">
        <v>26.6273</v>
      </c>
      <c r="KF154">
        <v>82.4101</v>
      </c>
      <c r="KG154">
        <v>28.1998</v>
      </c>
      <c r="KH154">
        <v>707.759</v>
      </c>
      <c r="KI154">
        <v>18.8687</v>
      </c>
      <c r="KJ154">
        <v>100.76</v>
      </c>
      <c r="KK154">
        <v>100.205</v>
      </c>
    </row>
    <row r="155" spans="1:297">
      <c r="A155">
        <v>139</v>
      </c>
      <c r="B155">
        <v>1758990845.6</v>
      </c>
      <c r="C155">
        <v>3462</v>
      </c>
      <c r="D155" t="s">
        <v>722</v>
      </c>
      <c r="E155" t="s">
        <v>723</v>
      </c>
      <c r="F155">
        <v>5</v>
      </c>
      <c r="G155" t="s">
        <v>639</v>
      </c>
      <c r="H155" t="s">
        <v>436</v>
      </c>
      <c r="I155">
        <v>1758990837.814285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704.8652509268837</v>
      </c>
      <c r="AK155">
        <v>671.3472606060603</v>
      </c>
      <c r="AL155">
        <v>3.34241951035716</v>
      </c>
      <c r="AM155">
        <v>65.24186498620101</v>
      </c>
      <c r="AN155">
        <f>(AP155 - AO155 + DY155*1E3/(8.314*(EA155+273.15)) * AR155/DX155 * AQ155) * DX155/(100*DL155) * 1000/(1000 - AP155)</f>
        <v>0</v>
      </c>
      <c r="AO155">
        <v>18.83962503688273</v>
      </c>
      <c r="AP155">
        <v>23.22582181818181</v>
      </c>
      <c r="AQ155">
        <v>0.0001122752214686755</v>
      </c>
      <c r="AR155">
        <v>120.3802365383431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3.93</v>
      </c>
      <c r="DM155">
        <v>0.5</v>
      </c>
      <c r="DN155" t="s">
        <v>438</v>
      </c>
      <c r="DO155">
        <v>2</v>
      </c>
      <c r="DP155" t="b">
        <v>1</v>
      </c>
      <c r="DQ155">
        <v>1758990837.814285</v>
      </c>
      <c r="DR155">
        <v>631.936</v>
      </c>
      <c r="DS155">
        <v>675.9345714285715</v>
      </c>
      <c r="DT155">
        <v>23.21883214285714</v>
      </c>
      <c r="DU155">
        <v>18.80703571428571</v>
      </c>
      <c r="DV155">
        <v>631.1026071428572</v>
      </c>
      <c r="DW155">
        <v>22.99332857142857</v>
      </c>
      <c r="DX155">
        <v>499.9847142857142</v>
      </c>
      <c r="DY155">
        <v>90.577775</v>
      </c>
      <c r="DZ155">
        <v>0.05443243928571429</v>
      </c>
      <c r="EA155">
        <v>29.83197142857143</v>
      </c>
      <c r="EB155">
        <v>29.99087857142857</v>
      </c>
      <c r="EC155">
        <v>999.9000000000002</v>
      </c>
      <c r="ED155">
        <v>0</v>
      </c>
      <c r="EE155">
        <v>0</v>
      </c>
      <c r="EF155">
        <v>9996.713928571427</v>
      </c>
      <c r="EG155">
        <v>0</v>
      </c>
      <c r="EH155">
        <v>11.15045357142857</v>
      </c>
      <c r="EI155">
        <v>-43.99847500000001</v>
      </c>
      <c r="EJ155">
        <v>646.9576071428572</v>
      </c>
      <c r="EK155">
        <v>688.8907142857142</v>
      </c>
      <c r="EL155">
        <v>4.411795357142857</v>
      </c>
      <c r="EM155">
        <v>675.9345714285715</v>
      </c>
      <c r="EN155">
        <v>18.80703571428571</v>
      </c>
      <c r="EO155">
        <v>2.10311</v>
      </c>
      <c r="EP155">
        <v>1.703499285714286</v>
      </c>
      <c r="EQ155">
        <v>18.24275</v>
      </c>
      <c r="ER155">
        <v>14.92834642857143</v>
      </c>
      <c r="ES155">
        <v>2000.003214285714</v>
      </c>
      <c r="ET155">
        <v>0.979997607142857</v>
      </c>
      <c r="EU155">
        <v>0.02000260714285714</v>
      </c>
      <c r="EV155">
        <v>0</v>
      </c>
      <c r="EW155">
        <v>711.3512857142858</v>
      </c>
      <c r="EX155">
        <v>5.000560000000001</v>
      </c>
      <c r="EY155">
        <v>14440.08214285714</v>
      </c>
      <c r="EZ155">
        <v>17294.88571428572</v>
      </c>
      <c r="FA155">
        <v>42.375</v>
      </c>
      <c r="FB155">
        <v>42.56199999999999</v>
      </c>
      <c r="FC155">
        <v>42.125</v>
      </c>
      <c r="FD155">
        <v>41.68035714285713</v>
      </c>
      <c r="FE155">
        <v>43.00885714285714</v>
      </c>
      <c r="FF155">
        <v>1955.098571428571</v>
      </c>
      <c r="FG155">
        <v>39.90964285714286</v>
      </c>
      <c r="FH155">
        <v>0</v>
      </c>
      <c r="FI155">
        <v>1758990854.4</v>
      </c>
      <c r="FJ155">
        <v>0</v>
      </c>
      <c r="FK155">
        <v>711.342576923077</v>
      </c>
      <c r="FL155">
        <v>20.82882051910158</v>
      </c>
      <c r="FM155">
        <v>426.2358974592337</v>
      </c>
      <c r="FN155">
        <v>14440.45384615385</v>
      </c>
      <c r="FO155">
        <v>15</v>
      </c>
      <c r="FP155">
        <v>0</v>
      </c>
      <c r="FQ155" t="s">
        <v>439</v>
      </c>
      <c r="FR155">
        <v>1747148579.5</v>
      </c>
      <c r="FS155">
        <v>1747148584.5</v>
      </c>
      <c r="FT155">
        <v>0</v>
      </c>
      <c r="FU155">
        <v>0.162</v>
      </c>
      <c r="FV155">
        <v>-0.001</v>
      </c>
      <c r="FW155">
        <v>0.139</v>
      </c>
      <c r="FX155">
        <v>0.058</v>
      </c>
      <c r="FY155">
        <v>420</v>
      </c>
      <c r="FZ155">
        <v>16</v>
      </c>
      <c r="GA155">
        <v>0.19</v>
      </c>
      <c r="GB155">
        <v>0.02</v>
      </c>
      <c r="GC155">
        <v>-43.77337804878049</v>
      </c>
      <c r="GD155">
        <v>-4.071539372822259</v>
      </c>
      <c r="GE155">
        <v>0.4051844587539173</v>
      </c>
      <c r="GF155">
        <v>0</v>
      </c>
      <c r="GG155">
        <v>710.3019705882352</v>
      </c>
      <c r="GH155">
        <v>20.67332315144395</v>
      </c>
      <c r="GI155">
        <v>2.039488134821116</v>
      </c>
      <c r="GJ155">
        <v>0</v>
      </c>
      <c r="GK155">
        <v>4.413164146341463</v>
      </c>
      <c r="GL155">
        <v>-0.07606766550521303</v>
      </c>
      <c r="GM155">
        <v>0.01669103658614558</v>
      </c>
      <c r="GN155">
        <v>1</v>
      </c>
      <c r="GO155">
        <v>1</v>
      </c>
      <c r="GP155">
        <v>3</v>
      </c>
      <c r="GQ155" t="s">
        <v>451</v>
      </c>
      <c r="GR155">
        <v>3.12781</v>
      </c>
      <c r="GS155">
        <v>2.73258</v>
      </c>
      <c r="GT155">
        <v>0.118348</v>
      </c>
      <c r="GU155">
        <v>0.12457</v>
      </c>
      <c r="GV155">
        <v>0.104542</v>
      </c>
      <c r="GW155">
        <v>0.0908182</v>
      </c>
      <c r="GX155">
        <v>26390.9</v>
      </c>
      <c r="GY155">
        <v>25441.3</v>
      </c>
      <c r="GZ155">
        <v>30477.2</v>
      </c>
      <c r="HA155">
        <v>29319</v>
      </c>
      <c r="HB155">
        <v>37669.9</v>
      </c>
      <c r="HC155">
        <v>35075.6</v>
      </c>
      <c r="HD155">
        <v>46627.2</v>
      </c>
      <c r="HE155">
        <v>43563.3</v>
      </c>
      <c r="HF155">
        <v>1.81982</v>
      </c>
      <c r="HG155">
        <v>1.84773</v>
      </c>
      <c r="HH155">
        <v>0.0969097</v>
      </c>
      <c r="HI155">
        <v>0</v>
      </c>
      <c r="HJ155">
        <v>28.4142</v>
      </c>
      <c r="HK155">
        <v>999.9</v>
      </c>
      <c r="HL155">
        <v>49.4</v>
      </c>
      <c r="HM155">
        <v>30.3</v>
      </c>
      <c r="HN155">
        <v>23.636</v>
      </c>
      <c r="HO155">
        <v>63.3146</v>
      </c>
      <c r="HP155">
        <v>16.9311</v>
      </c>
      <c r="HQ155">
        <v>1</v>
      </c>
      <c r="HR155">
        <v>0.196524</v>
      </c>
      <c r="HS155">
        <v>-0.130523</v>
      </c>
      <c r="HT155">
        <v>20.2009</v>
      </c>
      <c r="HU155">
        <v>5.22747</v>
      </c>
      <c r="HV155">
        <v>11.974</v>
      </c>
      <c r="HW155">
        <v>4.9696</v>
      </c>
      <c r="HX155">
        <v>3.28963</v>
      </c>
      <c r="HY155">
        <v>9999</v>
      </c>
      <c r="HZ155">
        <v>9999</v>
      </c>
      <c r="IA155">
        <v>9999</v>
      </c>
      <c r="IB155">
        <v>23.2</v>
      </c>
      <c r="IC155">
        <v>4.97296</v>
      </c>
      <c r="ID155">
        <v>1.87728</v>
      </c>
      <c r="IE155">
        <v>1.87535</v>
      </c>
      <c r="IF155">
        <v>1.8782</v>
      </c>
      <c r="IG155">
        <v>1.87485</v>
      </c>
      <c r="IH155">
        <v>1.87845</v>
      </c>
      <c r="II155">
        <v>1.87561</v>
      </c>
      <c r="IJ155">
        <v>1.87672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0.864</v>
      </c>
      <c r="IY155">
        <v>0.2256</v>
      </c>
      <c r="IZ155">
        <v>0.000996156149449386</v>
      </c>
      <c r="JA155">
        <v>0.001508328056841608</v>
      </c>
      <c r="JB155">
        <v>-4.279944224615399E-07</v>
      </c>
      <c r="JC155">
        <v>2.026670128534865E-10</v>
      </c>
      <c r="JD155">
        <v>-0.04486732872085866</v>
      </c>
      <c r="JE155">
        <v>-0.001179386599836408</v>
      </c>
      <c r="JF155">
        <v>0.0006983580007418804</v>
      </c>
      <c r="JG155">
        <v>-5.900263066608664E-06</v>
      </c>
      <c r="JH155">
        <v>1</v>
      </c>
      <c r="JI155">
        <v>2117</v>
      </c>
      <c r="JJ155">
        <v>1</v>
      </c>
      <c r="JK155">
        <v>26</v>
      </c>
      <c r="JL155">
        <v>197371.1</v>
      </c>
      <c r="JM155">
        <v>197371</v>
      </c>
      <c r="JN155">
        <v>1.70044</v>
      </c>
      <c r="JO155">
        <v>2.54517</v>
      </c>
      <c r="JP155">
        <v>1.39893</v>
      </c>
      <c r="JQ155">
        <v>2.33765</v>
      </c>
      <c r="JR155">
        <v>1.44897</v>
      </c>
      <c r="JS155">
        <v>2.58911</v>
      </c>
      <c r="JT155">
        <v>36.9317</v>
      </c>
      <c r="JU155">
        <v>23.9737</v>
      </c>
      <c r="JV155">
        <v>18</v>
      </c>
      <c r="JW155">
        <v>479.454</v>
      </c>
      <c r="JX155">
        <v>467.073</v>
      </c>
      <c r="JY155">
        <v>28.2026</v>
      </c>
      <c r="JZ155">
        <v>29.6949</v>
      </c>
      <c r="KA155">
        <v>30.0001</v>
      </c>
      <c r="KB155">
        <v>29.2977</v>
      </c>
      <c r="KC155">
        <v>29.3469</v>
      </c>
      <c r="KD155">
        <v>34.0406</v>
      </c>
      <c r="KE155">
        <v>26.6273</v>
      </c>
      <c r="KF155">
        <v>82.4101</v>
      </c>
      <c r="KG155">
        <v>28.2053</v>
      </c>
      <c r="KH155">
        <v>721.1609999999999</v>
      </c>
      <c r="KI155">
        <v>18.8675</v>
      </c>
      <c r="KJ155">
        <v>100.761</v>
      </c>
      <c r="KK155">
        <v>100.206</v>
      </c>
    </row>
    <row r="156" spans="1:297">
      <c r="A156">
        <v>140</v>
      </c>
      <c r="B156">
        <v>1758990850.6</v>
      </c>
      <c r="C156">
        <v>3467</v>
      </c>
      <c r="D156" t="s">
        <v>724</v>
      </c>
      <c r="E156" t="s">
        <v>725</v>
      </c>
      <c r="F156">
        <v>5</v>
      </c>
      <c r="G156" t="s">
        <v>639</v>
      </c>
      <c r="H156" t="s">
        <v>436</v>
      </c>
      <c r="I156">
        <v>1758990843.1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722.1816272867165</v>
      </c>
      <c r="AK156">
        <v>688.3148969696971</v>
      </c>
      <c r="AL156">
        <v>3.406440974461091</v>
      </c>
      <c r="AM156">
        <v>65.24186498620101</v>
      </c>
      <c r="AN156">
        <f>(AP156 - AO156 + DY156*1E3/(8.314*(EA156+273.15)) * AR156/DX156 * AQ156) * DX156/(100*DL156) * 1000/(1000 - AP156)</f>
        <v>0</v>
      </c>
      <c r="AO156">
        <v>18.84623275891065</v>
      </c>
      <c r="AP156">
        <v>23.23731515151516</v>
      </c>
      <c r="AQ156">
        <v>4.031404588569973E-05</v>
      </c>
      <c r="AR156">
        <v>120.3802365383431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3.93</v>
      </c>
      <c r="DM156">
        <v>0.5</v>
      </c>
      <c r="DN156" t="s">
        <v>438</v>
      </c>
      <c r="DO156">
        <v>2</v>
      </c>
      <c r="DP156" t="b">
        <v>1</v>
      </c>
      <c r="DQ156">
        <v>1758990843.1</v>
      </c>
      <c r="DR156">
        <v>649.2697777777778</v>
      </c>
      <c r="DS156">
        <v>693.6781481481482</v>
      </c>
      <c r="DT156">
        <v>23.22247777777778</v>
      </c>
      <c r="DU156">
        <v>18.82470740740741</v>
      </c>
      <c r="DV156">
        <v>648.4154444444445</v>
      </c>
      <c r="DW156">
        <v>22.99690740740741</v>
      </c>
      <c r="DX156">
        <v>500.0047407407408</v>
      </c>
      <c r="DY156">
        <v>90.57821481481484</v>
      </c>
      <c r="DZ156">
        <v>0.05444480370370371</v>
      </c>
      <c r="EA156">
        <v>29.83404074074074</v>
      </c>
      <c r="EB156">
        <v>29.99156666666667</v>
      </c>
      <c r="EC156">
        <v>999.9000000000001</v>
      </c>
      <c r="ED156">
        <v>0</v>
      </c>
      <c r="EE156">
        <v>0</v>
      </c>
      <c r="EF156">
        <v>9998.262592592591</v>
      </c>
      <c r="EG156">
        <v>0</v>
      </c>
      <c r="EH156">
        <v>11.15691481481481</v>
      </c>
      <c r="EI156">
        <v>-44.40829259259259</v>
      </c>
      <c r="EJ156">
        <v>664.7060370370372</v>
      </c>
      <c r="EK156">
        <v>706.9871111111111</v>
      </c>
      <c r="EL156">
        <v>4.397783333333333</v>
      </c>
      <c r="EM156">
        <v>693.6781481481482</v>
      </c>
      <c r="EN156">
        <v>18.82470740740741</v>
      </c>
      <c r="EO156">
        <v>2.103451111111111</v>
      </c>
      <c r="EP156">
        <v>1.705107777777778</v>
      </c>
      <c r="EQ156">
        <v>18.24533703703704</v>
      </c>
      <c r="ER156">
        <v>14.9430037037037</v>
      </c>
      <c r="ES156">
        <v>2000.025185185185</v>
      </c>
      <c r="ET156">
        <v>0.9799977777777776</v>
      </c>
      <c r="EU156">
        <v>0.02000243333333333</v>
      </c>
      <c r="EV156">
        <v>0</v>
      </c>
      <c r="EW156">
        <v>713.1702962962962</v>
      </c>
      <c r="EX156">
        <v>5.000560000000001</v>
      </c>
      <c r="EY156">
        <v>14478.48148148148</v>
      </c>
      <c r="EZ156">
        <v>17295.07777777777</v>
      </c>
      <c r="FA156">
        <v>42.375</v>
      </c>
      <c r="FB156">
        <v>42.56199999999999</v>
      </c>
      <c r="FC156">
        <v>42.125</v>
      </c>
      <c r="FD156">
        <v>41.68470370370369</v>
      </c>
      <c r="FE156">
        <v>43.00918518518519</v>
      </c>
      <c r="FF156">
        <v>1955.118518518519</v>
      </c>
      <c r="FG156">
        <v>39.91</v>
      </c>
      <c r="FH156">
        <v>0</v>
      </c>
      <c r="FI156">
        <v>1758990859.8</v>
      </c>
      <c r="FJ156">
        <v>0</v>
      </c>
      <c r="FK156">
        <v>713.30788</v>
      </c>
      <c r="FL156">
        <v>20.0033077217526</v>
      </c>
      <c r="FM156">
        <v>435.5384622113311</v>
      </c>
      <c r="FN156">
        <v>14481.724</v>
      </c>
      <c r="FO156">
        <v>15</v>
      </c>
      <c r="FP156">
        <v>0</v>
      </c>
      <c r="FQ156" t="s">
        <v>439</v>
      </c>
      <c r="FR156">
        <v>1747148579.5</v>
      </c>
      <c r="FS156">
        <v>1747148584.5</v>
      </c>
      <c r="FT156">
        <v>0</v>
      </c>
      <c r="FU156">
        <v>0.162</v>
      </c>
      <c r="FV156">
        <v>-0.001</v>
      </c>
      <c r="FW156">
        <v>0.139</v>
      </c>
      <c r="FX156">
        <v>0.058</v>
      </c>
      <c r="FY156">
        <v>420</v>
      </c>
      <c r="FZ156">
        <v>16</v>
      </c>
      <c r="GA156">
        <v>0.19</v>
      </c>
      <c r="GB156">
        <v>0.02</v>
      </c>
      <c r="GC156">
        <v>-44.16136585365854</v>
      </c>
      <c r="GD156">
        <v>-4.497349128919971</v>
      </c>
      <c r="GE156">
        <v>0.4511894446145528</v>
      </c>
      <c r="GF156">
        <v>0</v>
      </c>
      <c r="GG156">
        <v>711.9592352941175</v>
      </c>
      <c r="GH156">
        <v>20.58707411184929</v>
      </c>
      <c r="GI156">
        <v>2.030138839917741</v>
      </c>
      <c r="GJ156">
        <v>0</v>
      </c>
      <c r="GK156">
        <v>4.407792439024391</v>
      </c>
      <c r="GL156">
        <v>-0.1786845993031429</v>
      </c>
      <c r="GM156">
        <v>0.0190045996717981</v>
      </c>
      <c r="GN156">
        <v>0</v>
      </c>
      <c r="GO156">
        <v>0</v>
      </c>
      <c r="GP156">
        <v>3</v>
      </c>
      <c r="GQ156" t="s">
        <v>472</v>
      </c>
      <c r="GR156">
        <v>3.12799</v>
      </c>
      <c r="GS156">
        <v>2.73206</v>
      </c>
      <c r="GT156">
        <v>0.120382</v>
      </c>
      <c r="GU156">
        <v>0.126596</v>
      </c>
      <c r="GV156">
        <v>0.10457</v>
      </c>
      <c r="GW156">
        <v>0.09083239999999999</v>
      </c>
      <c r="GX156">
        <v>26329.9</v>
      </c>
      <c r="GY156">
        <v>25382.3</v>
      </c>
      <c r="GZ156">
        <v>30477.1</v>
      </c>
      <c r="HA156">
        <v>29318.8</v>
      </c>
      <c r="HB156">
        <v>37668.8</v>
      </c>
      <c r="HC156">
        <v>35074.7</v>
      </c>
      <c r="HD156">
        <v>46627.2</v>
      </c>
      <c r="HE156">
        <v>43562.7</v>
      </c>
      <c r="HF156">
        <v>1.82015</v>
      </c>
      <c r="HG156">
        <v>1.84737</v>
      </c>
      <c r="HH156">
        <v>0.09666379999999999</v>
      </c>
      <c r="HI156">
        <v>0</v>
      </c>
      <c r="HJ156">
        <v>28.4142</v>
      </c>
      <c r="HK156">
        <v>999.9</v>
      </c>
      <c r="HL156">
        <v>49.4</v>
      </c>
      <c r="HM156">
        <v>30.3</v>
      </c>
      <c r="HN156">
        <v>23.6414</v>
      </c>
      <c r="HO156">
        <v>63.0546</v>
      </c>
      <c r="HP156">
        <v>17.1074</v>
      </c>
      <c r="HQ156">
        <v>1</v>
      </c>
      <c r="HR156">
        <v>0.196484</v>
      </c>
      <c r="HS156">
        <v>-0.130044</v>
      </c>
      <c r="HT156">
        <v>20.2007</v>
      </c>
      <c r="HU156">
        <v>5.22777</v>
      </c>
      <c r="HV156">
        <v>11.974</v>
      </c>
      <c r="HW156">
        <v>4.96945</v>
      </c>
      <c r="HX156">
        <v>3.28965</v>
      </c>
      <c r="HY156">
        <v>9999</v>
      </c>
      <c r="HZ156">
        <v>9999</v>
      </c>
      <c r="IA156">
        <v>9999</v>
      </c>
      <c r="IB156">
        <v>23.2</v>
      </c>
      <c r="IC156">
        <v>4.97295</v>
      </c>
      <c r="ID156">
        <v>1.87727</v>
      </c>
      <c r="IE156">
        <v>1.87532</v>
      </c>
      <c r="IF156">
        <v>1.87816</v>
      </c>
      <c r="IG156">
        <v>1.87485</v>
      </c>
      <c r="IH156">
        <v>1.87843</v>
      </c>
      <c r="II156">
        <v>1.87556</v>
      </c>
      <c r="IJ156">
        <v>1.8767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0.884</v>
      </c>
      <c r="IY156">
        <v>0.2259</v>
      </c>
      <c r="IZ156">
        <v>0.000996156149449386</v>
      </c>
      <c r="JA156">
        <v>0.001508328056841608</v>
      </c>
      <c r="JB156">
        <v>-4.279944224615399E-07</v>
      </c>
      <c r="JC156">
        <v>2.026670128534865E-10</v>
      </c>
      <c r="JD156">
        <v>-0.04486732872085866</v>
      </c>
      <c r="JE156">
        <v>-0.001179386599836408</v>
      </c>
      <c r="JF156">
        <v>0.0006983580007418804</v>
      </c>
      <c r="JG156">
        <v>-5.900263066608664E-06</v>
      </c>
      <c r="JH156">
        <v>1</v>
      </c>
      <c r="JI156">
        <v>2117</v>
      </c>
      <c r="JJ156">
        <v>1</v>
      </c>
      <c r="JK156">
        <v>26</v>
      </c>
      <c r="JL156">
        <v>197371.2</v>
      </c>
      <c r="JM156">
        <v>197371.1</v>
      </c>
      <c r="JN156">
        <v>1.73462</v>
      </c>
      <c r="JO156">
        <v>2.55127</v>
      </c>
      <c r="JP156">
        <v>1.39893</v>
      </c>
      <c r="JQ156">
        <v>2.33887</v>
      </c>
      <c r="JR156">
        <v>1.44897</v>
      </c>
      <c r="JS156">
        <v>2.50488</v>
      </c>
      <c r="JT156">
        <v>36.908</v>
      </c>
      <c r="JU156">
        <v>23.9649</v>
      </c>
      <c r="JV156">
        <v>18</v>
      </c>
      <c r="JW156">
        <v>479.648</v>
      </c>
      <c r="JX156">
        <v>466.865</v>
      </c>
      <c r="JY156">
        <v>28.2082</v>
      </c>
      <c r="JZ156">
        <v>29.6958</v>
      </c>
      <c r="KA156">
        <v>30.0001</v>
      </c>
      <c r="KB156">
        <v>29.3</v>
      </c>
      <c r="KC156">
        <v>29.3493</v>
      </c>
      <c r="KD156">
        <v>34.7248</v>
      </c>
      <c r="KE156">
        <v>26.6273</v>
      </c>
      <c r="KF156">
        <v>82.4101</v>
      </c>
      <c r="KG156">
        <v>28.211</v>
      </c>
      <c r="KH156">
        <v>741.21</v>
      </c>
      <c r="KI156">
        <v>18.8574</v>
      </c>
      <c r="KJ156">
        <v>100.761</v>
      </c>
      <c r="KK156">
        <v>100.205</v>
      </c>
    </row>
    <row r="157" spans="1:297">
      <c r="A157">
        <v>141</v>
      </c>
      <c r="B157">
        <v>1758990855.6</v>
      </c>
      <c r="C157">
        <v>3472</v>
      </c>
      <c r="D157" t="s">
        <v>726</v>
      </c>
      <c r="E157" t="s">
        <v>727</v>
      </c>
      <c r="F157">
        <v>5</v>
      </c>
      <c r="G157" t="s">
        <v>639</v>
      </c>
      <c r="H157" t="s">
        <v>436</v>
      </c>
      <c r="I157">
        <v>1758990847.814285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739.2043900435593</v>
      </c>
      <c r="AK157">
        <v>705.0962242424239</v>
      </c>
      <c r="AL157">
        <v>3.352326669078842</v>
      </c>
      <c r="AM157">
        <v>65.24186498620101</v>
      </c>
      <c r="AN157">
        <f>(AP157 - AO157 + DY157*1E3/(8.314*(EA157+273.15)) * AR157/DX157 * AQ157) * DX157/(100*DL157) * 1000/(1000 - AP157)</f>
        <v>0</v>
      </c>
      <c r="AO157">
        <v>18.84794611869925</v>
      </c>
      <c r="AP157">
        <v>23.24468121212119</v>
      </c>
      <c r="AQ157">
        <v>4.024427697543077E-05</v>
      </c>
      <c r="AR157">
        <v>120.3802365383431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3.93</v>
      </c>
      <c r="DM157">
        <v>0.5</v>
      </c>
      <c r="DN157" t="s">
        <v>438</v>
      </c>
      <c r="DO157">
        <v>2</v>
      </c>
      <c r="DP157" t="b">
        <v>1</v>
      </c>
      <c r="DQ157">
        <v>1758990847.814285</v>
      </c>
      <c r="DR157">
        <v>664.7473214285716</v>
      </c>
      <c r="DS157">
        <v>709.5144642857143</v>
      </c>
      <c r="DT157">
        <v>23.230875</v>
      </c>
      <c r="DU157">
        <v>18.840425</v>
      </c>
      <c r="DV157">
        <v>663.8743214285714</v>
      </c>
      <c r="DW157">
        <v>23.00511428571428</v>
      </c>
      <c r="DX157">
        <v>500.01925</v>
      </c>
      <c r="DY157">
        <v>90.57720714285713</v>
      </c>
      <c r="DZ157">
        <v>0.05446082499999999</v>
      </c>
      <c r="EA157">
        <v>29.83701071428572</v>
      </c>
      <c r="EB157">
        <v>29.98369642857143</v>
      </c>
      <c r="EC157">
        <v>999.9000000000002</v>
      </c>
      <c r="ED157">
        <v>0</v>
      </c>
      <c r="EE157">
        <v>0</v>
      </c>
      <c r="EF157">
        <v>10005.39892857143</v>
      </c>
      <c r="EG157">
        <v>0</v>
      </c>
      <c r="EH157">
        <v>11.15889285714286</v>
      </c>
      <c r="EI157">
        <v>-44.76703214285715</v>
      </c>
      <c r="EJ157">
        <v>680.5574642857143</v>
      </c>
      <c r="EK157">
        <v>723.1387500000001</v>
      </c>
      <c r="EL157">
        <v>4.390458571428572</v>
      </c>
      <c r="EM157">
        <v>709.5144642857143</v>
      </c>
      <c r="EN157">
        <v>18.840425</v>
      </c>
      <c r="EO157">
        <v>2.104188571428572</v>
      </c>
      <c r="EP157">
        <v>1.706513928571428</v>
      </c>
      <c r="EQ157">
        <v>18.25092857142857</v>
      </c>
      <c r="ER157">
        <v>14.9558</v>
      </c>
      <c r="ES157">
        <v>1999.9925</v>
      </c>
      <c r="ET157">
        <v>0.979997357142857</v>
      </c>
      <c r="EU157">
        <v>0.02000283571428571</v>
      </c>
      <c r="EV157">
        <v>0</v>
      </c>
      <c r="EW157">
        <v>714.8788214285715</v>
      </c>
      <c r="EX157">
        <v>5.000560000000001</v>
      </c>
      <c r="EY157">
        <v>14512.70357142857</v>
      </c>
      <c r="EZ157">
        <v>17294.78571428572</v>
      </c>
      <c r="FA157">
        <v>42.375</v>
      </c>
      <c r="FB157">
        <v>42.56199999999999</v>
      </c>
      <c r="FC157">
        <v>42.125</v>
      </c>
      <c r="FD157">
        <v>41.68699999999999</v>
      </c>
      <c r="FE157">
        <v>43.00664285714286</v>
      </c>
      <c r="FF157">
        <v>1955.083571428572</v>
      </c>
      <c r="FG157">
        <v>39.91</v>
      </c>
      <c r="FH157">
        <v>0</v>
      </c>
      <c r="FI157">
        <v>1758990864.6</v>
      </c>
      <c r="FJ157">
        <v>0</v>
      </c>
      <c r="FK157">
        <v>715.0800800000001</v>
      </c>
      <c r="FL157">
        <v>22.453384658071</v>
      </c>
      <c r="FM157">
        <v>446.6923084004863</v>
      </c>
      <c r="FN157">
        <v>14516.82</v>
      </c>
      <c r="FO157">
        <v>15</v>
      </c>
      <c r="FP157">
        <v>0</v>
      </c>
      <c r="FQ157" t="s">
        <v>439</v>
      </c>
      <c r="FR157">
        <v>1747148579.5</v>
      </c>
      <c r="FS157">
        <v>1747148584.5</v>
      </c>
      <c r="FT157">
        <v>0</v>
      </c>
      <c r="FU157">
        <v>0.162</v>
      </c>
      <c r="FV157">
        <v>-0.001</v>
      </c>
      <c r="FW157">
        <v>0.139</v>
      </c>
      <c r="FX157">
        <v>0.058</v>
      </c>
      <c r="FY157">
        <v>420</v>
      </c>
      <c r="FZ157">
        <v>16</v>
      </c>
      <c r="GA157">
        <v>0.19</v>
      </c>
      <c r="GB157">
        <v>0.02</v>
      </c>
      <c r="GC157">
        <v>-44.5667025</v>
      </c>
      <c r="GD157">
        <v>-4.661008255159349</v>
      </c>
      <c r="GE157">
        <v>0.4549788816458962</v>
      </c>
      <c r="GF157">
        <v>0</v>
      </c>
      <c r="GG157">
        <v>713.9130294117648</v>
      </c>
      <c r="GH157">
        <v>21.51781513113136</v>
      </c>
      <c r="GI157">
        <v>2.124508337381976</v>
      </c>
      <c r="GJ157">
        <v>0</v>
      </c>
      <c r="GK157">
        <v>4.39722625</v>
      </c>
      <c r="GL157">
        <v>-0.08837031894935482</v>
      </c>
      <c r="GM157">
        <v>0.01320344475648311</v>
      </c>
      <c r="GN157">
        <v>1</v>
      </c>
      <c r="GO157">
        <v>1</v>
      </c>
      <c r="GP157">
        <v>3</v>
      </c>
      <c r="GQ157" t="s">
        <v>451</v>
      </c>
      <c r="GR157">
        <v>3.12815</v>
      </c>
      <c r="GS157">
        <v>2.73206</v>
      </c>
      <c r="GT157">
        <v>0.122379</v>
      </c>
      <c r="GU157">
        <v>0.128582</v>
      </c>
      <c r="GV157">
        <v>0.104591</v>
      </c>
      <c r="GW157">
        <v>0.09084059999999999</v>
      </c>
      <c r="GX157">
        <v>26270</v>
      </c>
      <c r="GY157">
        <v>25324.7</v>
      </c>
      <c r="GZ157">
        <v>30477</v>
      </c>
      <c r="HA157">
        <v>29319</v>
      </c>
      <c r="HB157">
        <v>37668.4</v>
      </c>
      <c r="HC157">
        <v>35074.8</v>
      </c>
      <c r="HD157">
        <v>46627.6</v>
      </c>
      <c r="HE157">
        <v>43563</v>
      </c>
      <c r="HF157">
        <v>1.82025</v>
      </c>
      <c r="HG157">
        <v>1.84722</v>
      </c>
      <c r="HH157">
        <v>0.09366869999999999</v>
      </c>
      <c r="HI157">
        <v>0</v>
      </c>
      <c r="HJ157">
        <v>28.4142</v>
      </c>
      <c r="HK157">
        <v>999.9</v>
      </c>
      <c r="HL157">
        <v>49.4</v>
      </c>
      <c r="HM157">
        <v>30.3</v>
      </c>
      <c r="HN157">
        <v>23.6375</v>
      </c>
      <c r="HO157">
        <v>63.0346</v>
      </c>
      <c r="HP157">
        <v>16.875</v>
      </c>
      <c r="HQ157">
        <v>1</v>
      </c>
      <c r="HR157">
        <v>0.19657</v>
      </c>
      <c r="HS157">
        <v>-0.147029</v>
      </c>
      <c r="HT157">
        <v>20.2005</v>
      </c>
      <c r="HU157">
        <v>5.22762</v>
      </c>
      <c r="HV157">
        <v>11.974</v>
      </c>
      <c r="HW157">
        <v>4.9693</v>
      </c>
      <c r="HX157">
        <v>3.28965</v>
      </c>
      <c r="HY157">
        <v>9999</v>
      </c>
      <c r="HZ157">
        <v>9999</v>
      </c>
      <c r="IA157">
        <v>9999</v>
      </c>
      <c r="IB157">
        <v>23.2</v>
      </c>
      <c r="IC157">
        <v>4.97294</v>
      </c>
      <c r="ID157">
        <v>1.87723</v>
      </c>
      <c r="IE157">
        <v>1.87531</v>
      </c>
      <c r="IF157">
        <v>1.87815</v>
      </c>
      <c r="IG157">
        <v>1.87485</v>
      </c>
      <c r="IH157">
        <v>1.87841</v>
      </c>
      <c r="II157">
        <v>1.87554</v>
      </c>
      <c r="IJ157">
        <v>1.87668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0.903</v>
      </c>
      <c r="IY157">
        <v>0.226</v>
      </c>
      <c r="IZ157">
        <v>0.000996156149449386</v>
      </c>
      <c r="JA157">
        <v>0.001508328056841608</v>
      </c>
      <c r="JB157">
        <v>-4.279944224615399E-07</v>
      </c>
      <c r="JC157">
        <v>2.026670128534865E-10</v>
      </c>
      <c r="JD157">
        <v>-0.04486732872085866</v>
      </c>
      <c r="JE157">
        <v>-0.001179386599836408</v>
      </c>
      <c r="JF157">
        <v>0.0006983580007418804</v>
      </c>
      <c r="JG157">
        <v>-5.900263066608664E-06</v>
      </c>
      <c r="JH157">
        <v>1</v>
      </c>
      <c r="JI157">
        <v>2117</v>
      </c>
      <c r="JJ157">
        <v>1</v>
      </c>
      <c r="JK157">
        <v>26</v>
      </c>
      <c r="JL157">
        <v>197371.3</v>
      </c>
      <c r="JM157">
        <v>197371.2</v>
      </c>
      <c r="JN157">
        <v>1.76392</v>
      </c>
      <c r="JO157">
        <v>2.54761</v>
      </c>
      <c r="JP157">
        <v>1.39893</v>
      </c>
      <c r="JQ157">
        <v>2.33765</v>
      </c>
      <c r="JR157">
        <v>1.44897</v>
      </c>
      <c r="JS157">
        <v>2.56348</v>
      </c>
      <c r="JT157">
        <v>36.908</v>
      </c>
      <c r="JU157">
        <v>23.9649</v>
      </c>
      <c r="JV157">
        <v>18</v>
      </c>
      <c r="JW157">
        <v>479.716</v>
      </c>
      <c r="JX157">
        <v>466.787</v>
      </c>
      <c r="JY157">
        <v>28.2146</v>
      </c>
      <c r="JZ157">
        <v>29.6975</v>
      </c>
      <c r="KA157">
        <v>30.0002</v>
      </c>
      <c r="KB157">
        <v>29.3021</v>
      </c>
      <c r="KC157">
        <v>29.3518</v>
      </c>
      <c r="KD157">
        <v>35.3184</v>
      </c>
      <c r="KE157">
        <v>26.6273</v>
      </c>
      <c r="KF157">
        <v>82.4101</v>
      </c>
      <c r="KG157">
        <v>28.2216</v>
      </c>
      <c r="KH157">
        <v>754.568</v>
      </c>
      <c r="KI157">
        <v>18.8526</v>
      </c>
      <c r="KJ157">
        <v>100.762</v>
      </c>
      <c r="KK157">
        <v>100.206</v>
      </c>
    </row>
    <row r="158" spans="1:297">
      <c r="A158">
        <v>142</v>
      </c>
      <c r="B158">
        <v>1758990860.6</v>
      </c>
      <c r="C158">
        <v>3477</v>
      </c>
      <c r="D158" t="s">
        <v>728</v>
      </c>
      <c r="E158" t="s">
        <v>729</v>
      </c>
      <c r="F158">
        <v>5</v>
      </c>
      <c r="G158" t="s">
        <v>639</v>
      </c>
      <c r="H158" t="s">
        <v>436</v>
      </c>
      <c r="I158">
        <v>1758990853.1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756.1791798852074</v>
      </c>
      <c r="AK158">
        <v>721.9636787878788</v>
      </c>
      <c r="AL158">
        <v>3.365185671987983</v>
      </c>
      <c r="AM158">
        <v>65.24186498620101</v>
      </c>
      <c r="AN158">
        <f>(AP158 - AO158 + DY158*1E3/(8.314*(EA158+273.15)) * AR158/DX158 * AQ158) * DX158/(100*DL158) * 1000/(1000 - AP158)</f>
        <v>0</v>
      </c>
      <c r="AO158">
        <v>18.85312897056008</v>
      </c>
      <c r="AP158">
        <v>23.2456109090909</v>
      </c>
      <c r="AQ158">
        <v>2.94517117901492E-06</v>
      </c>
      <c r="AR158">
        <v>120.3802365383431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3.93</v>
      </c>
      <c r="DM158">
        <v>0.5</v>
      </c>
      <c r="DN158" t="s">
        <v>438</v>
      </c>
      <c r="DO158">
        <v>2</v>
      </c>
      <c r="DP158" t="b">
        <v>1</v>
      </c>
      <c r="DQ158">
        <v>1758990853.1</v>
      </c>
      <c r="DR158">
        <v>682.1387777777776</v>
      </c>
      <c r="DS158">
        <v>727.2588888888889</v>
      </c>
      <c r="DT158">
        <v>23.24038518518518</v>
      </c>
      <c r="DU158">
        <v>18.84825925925926</v>
      </c>
      <c r="DV158">
        <v>681.2447777777778</v>
      </c>
      <c r="DW158">
        <v>23.01442592592593</v>
      </c>
      <c r="DX158">
        <v>500.0202222222221</v>
      </c>
      <c r="DY158">
        <v>90.5753962962963</v>
      </c>
      <c r="DZ158">
        <v>0.05452518888888888</v>
      </c>
      <c r="EA158">
        <v>29.84117407407408</v>
      </c>
      <c r="EB158">
        <v>29.96212962962963</v>
      </c>
      <c r="EC158">
        <v>999.9000000000001</v>
      </c>
      <c r="ED158">
        <v>0</v>
      </c>
      <c r="EE158">
        <v>0</v>
      </c>
      <c r="EF158">
        <v>9989.605555555554</v>
      </c>
      <c r="EG158">
        <v>0</v>
      </c>
      <c r="EH158">
        <v>11.15896666666667</v>
      </c>
      <c r="EI158">
        <v>-45.12009259259259</v>
      </c>
      <c r="EJ158">
        <v>698.3691851851852</v>
      </c>
      <c r="EK158">
        <v>741.2297037037036</v>
      </c>
      <c r="EL158">
        <v>4.392130370370371</v>
      </c>
      <c r="EM158">
        <v>727.2588888888889</v>
      </c>
      <c r="EN158">
        <v>18.84825925925926</v>
      </c>
      <c r="EO158">
        <v>2.105007777777778</v>
      </c>
      <c r="EP158">
        <v>1.70718962962963</v>
      </c>
      <c r="EQ158">
        <v>18.25712962962963</v>
      </c>
      <c r="ER158">
        <v>14.96195185185185</v>
      </c>
      <c r="ES158">
        <v>1999.991851851852</v>
      </c>
      <c r="ET158">
        <v>0.9799972592592591</v>
      </c>
      <c r="EU158">
        <v>0.0200029037037037</v>
      </c>
      <c r="EV158">
        <v>0</v>
      </c>
      <c r="EW158">
        <v>716.8592592592591</v>
      </c>
      <c r="EX158">
        <v>5.000560000000001</v>
      </c>
      <c r="EY158">
        <v>14552.09259259259</v>
      </c>
      <c r="EZ158">
        <v>17294.78518518518</v>
      </c>
      <c r="FA158">
        <v>42.375</v>
      </c>
      <c r="FB158">
        <v>42.56199999999999</v>
      </c>
      <c r="FC158">
        <v>42.125</v>
      </c>
      <c r="FD158">
        <v>41.68699999999999</v>
      </c>
      <c r="FE158">
        <v>43.00688888888889</v>
      </c>
      <c r="FF158">
        <v>1955.081851851852</v>
      </c>
      <c r="FG158">
        <v>39.91</v>
      </c>
      <c r="FH158">
        <v>0</v>
      </c>
      <c r="FI158">
        <v>1758990869.4</v>
      </c>
      <c r="FJ158">
        <v>0</v>
      </c>
      <c r="FK158">
        <v>716.8796799999999</v>
      </c>
      <c r="FL158">
        <v>23.48576919445011</v>
      </c>
      <c r="FM158">
        <v>448.5230762618897</v>
      </c>
      <c r="FN158">
        <v>14552.808</v>
      </c>
      <c r="FO158">
        <v>15</v>
      </c>
      <c r="FP158">
        <v>0</v>
      </c>
      <c r="FQ158" t="s">
        <v>439</v>
      </c>
      <c r="FR158">
        <v>1747148579.5</v>
      </c>
      <c r="FS158">
        <v>1747148584.5</v>
      </c>
      <c r="FT158">
        <v>0</v>
      </c>
      <c r="FU158">
        <v>0.162</v>
      </c>
      <c r="FV158">
        <v>-0.001</v>
      </c>
      <c r="FW158">
        <v>0.139</v>
      </c>
      <c r="FX158">
        <v>0.058</v>
      </c>
      <c r="FY158">
        <v>420</v>
      </c>
      <c r="FZ158">
        <v>16</v>
      </c>
      <c r="GA158">
        <v>0.19</v>
      </c>
      <c r="GB158">
        <v>0.02</v>
      </c>
      <c r="GC158">
        <v>-44.907345</v>
      </c>
      <c r="GD158">
        <v>-3.90521200750463</v>
      </c>
      <c r="GE158">
        <v>0.3870369013091653</v>
      </c>
      <c r="GF158">
        <v>0</v>
      </c>
      <c r="GG158">
        <v>715.8819999999999</v>
      </c>
      <c r="GH158">
        <v>22.64938118825314</v>
      </c>
      <c r="GI158">
        <v>2.233727207000469</v>
      </c>
      <c r="GJ158">
        <v>0</v>
      </c>
      <c r="GK158">
        <v>4.3910225</v>
      </c>
      <c r="GL158">
        <v>0.02088878048779417</v>
      </c>
      <c r="GM158">
        <v>0.004496869883596851</v>
      </c>
      <c r="GN158">
        <v>1</v>
      </c>
      <c r="GO158">
        <v>1</v>
      </c>
      <c r="GP158">
        <v>3</v>
      </c>
      <c r="GQ158" t="s">
        <v>451</v>
      </c>
      <c r="GR158">
        <v>3.12761</v>
      </c>
      <c r="GS158">
        <v>2.73268</v>
      </c>
      <c r="GT158">
        <v>0.124356</v>
      </c>
      <c r="GU158">
        <v>0.13055</v>
      </c>
      <c r="GV158">
        <v>0.104591</v>
      </c>
      <c r="GW158">
        <v>0.09085269999999999</v>
      </c>
      <c r="GX158">
        <v>26210.8</v>
      </c>
      <c r="GY158">
        <v>25267.5</v>
      </c>
      <c r="GZ158">
        <v>30477</v>
      </c>
      <c r="HA158">
        <v>29319.1</v>
      </c>
      <c r="HB158">
        <v>37668.1</v>
      </c>
      <c r="HC158">
        <v>35074.7</v>
      </c>
      <c r="HD158">
        <v>46627.1</v>
      </c>
      <c r="HE158">
        <v>43563.3</v>
      </c>
      <c r="HF158">
        <v>1.81938</v>
      </c>
      <c r="HG158">
        <v>1.84787</v>
      </c>
      <c r="HH158">
        <v>0.0924692</v>
      </c>
      <c r="HI158">
        <v>0</v>
      </c>
      <c r="HJ158">
        <v>28.4142</v>
      </c>
      <c r="HK158">
        <v>999.9</v>
      </c>
      <c r="HL158">
        <v>49.4</v>
      </c>
      <c r="HM158">
        <v>30.3</v>
      </c>
      <c r="HN158">
        <v>23.6404</v>
      </c>
      <c r="HO158">
        <v>63.4046</v>
      </c>
      <c r="HP158">
        <v>17.0192</v>
      </c>
      <c r="HQ158">
        <v>1</v>
      </c>
      <c r="HR158">
        <v>0.196702</v>
      </c>
      <c r="HS158">
        <v>-0.242023</v>
      </c>
      <c r="HT158">
        <v>20.2004</v>
      </c>
      <c r="HU158">
        <v>5.22792</v>
      </c>
      <c r="HV158">
        <v>11.974</v>
      </c>
      <c r="HW158">
        <v>4.96945</v>
      </c>
      <c r="HX158">
        <v>3.28955</v>
      </c>
      <c r="HY158">
        <v>9999</v>
      </c>
      <c r="HZ158">
        <v>9999</v>
      </c>
      <c r="IA158">
        <v>9999</v>
      </c>
      <c r="IB158">
        <v>23.2</v>
      </c>
      <c r="IC158">
        <v>4.97294</v>
      </c>
      <c r="ID158">
        <v>1.87722</v>
      </c>
      <c r="IE158">
        <v>1.87531</v>
      </c>
      <c r="IF158">
        <v>1.87811</v>
      </c>
      <c r="IG158">
        <v>1.87481</v>
      </c>
      <c r="IH158">
        <v>1.8784</v>
      </c>
      <c r="II158">
        <v>1.87554</v>
      </c>
      <c r="IJ158">
        <v>1.87668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0.924</v>
      </c>
      <c r="IY158">
        <v>0.226</v>
      </c>
      <c r="IZ158">
        <v>0.000996156149449386</v>
      </c>
      <c r="JA158">
        <v>0.001508328056841608</v>
      </c>
      <c r="JB158">
        <v>-4.279944224615399E-07</v>
      </c>
      <c r="JC158">
        <v>2.026670128534865E-10</v>
      </c>
      <c r="JD158">
        <v>-0.04486732872085866</v>
      </c>
      <c r="JE158">
        <v>-0.001179386599836408</v>
      </c>
      <c r="JF158">
        <v>0.0006983580007418804</v>
      </c>
      <c r="JG158">
        <v>-5.900263066608664E-06</v>
      </c>
      <c r="JH158">
        <v>1</v>
      </c>
      <c r="JI158">
        <v>2117</v>
      </c>
      <c r="JJ158">
        <v>1</v>
      </c>
      <c r="JK158">
        <v>26</v>
      </c>
      <c r="JL158">
        <v>197371.4</v>
      </c>
      <c r="JM158">
        <v>197371.3</v>
      </c>
      <c r="JN158">
        <v>1.7981</v>
      </c>
      <c r="JO158">
        <v>2.54639</v>
      </c>
      <c r="JP158">
        <v>1.39893</v>
      </c>
      <c r="JQ158">
        <v>2.33765</v>
      </c>
      <c r="JR158">
        <v>1.44897</v>
      </c>
      <c r="JS158">
        <v>2.56226</v>
      </c>
      <c r="JT158">
        <v>36.908</v>
      </c>
      <c r="JU158">
        <v>23.9737</v>
      </c>
      <c r="JV158">
        <v>18</v>
      </c>
      <c r="JW158">
        <v>479.247</v>
      </c>
      <c r="JX158">
        <v>467.225</v>
      </c>
      <c r="JY158">
        <v>28.2284</v>
      </c>
      <c r="JZ158">
        <v>29.6997</v>
      </c>
      <c r="KA158">
        <v>30.0002</v>
      </c>
      <c r="KB158">
        <v>29.304</v>
      </c>
      <c r="KC158">
        <v>29.3538</v>
      </c>
      <c r="KD158">
        <v>35.994</v>
      </c>
      <c r="KE158">
        <v>26.6273</v>
      </c>
      <c r="KF158">
        <v>82.4101</v>
      </c>
      <c r="KG158">
        <v>28.2633</v>
      </c>
      <c r="KH158">
        <v>774.604</v>
      </c>
      <c r="KI158">
        <v>18.8443</v>
      </c>
      <c r="KJ158">
        <v>100.761</v>
      </c>
      <c r="KK158">
        <v>100.206</v>
      </c>
    </row>
    <row r="159" spans="1:297">
      <c r="A159">
        <v>143</v>
      </c>
      <c r="B159">
        <v>1758990865.6</v>
      </c>
      <c r="C159">
        <v>3482</v>
      </c>
      <c r="D159" t="s">
        <v>730</v>
      </c>
      <c r="E159" t="s">
        <v>731</v>
      </c>
      <c r="F159">
        <v>5</v>
      </c>
      <c r="G159" t="s">
        <v>639</v>
      </c>
      <c r="H159" t="s">
        <v>436</v>
      </c>
      <c r="I159">
        <v>1758990857.814285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773.3660425150687</v>
      </c>
      <c r="AK159">
        <v>738.861406060606</v>
      </c>
      <c r="AL159">
        <v>3.371428765784349</v>
      </c>
      <c r="AM159">
        <v>65.24186498620101</v>
      </c>
      <c r="AN159">
        <f>(AP159 - AO159 + DY159*1E3/(8.314*(EA159+273.15)) * AR159/DX159 * AQ159) * DX159/(100*DL159) * 1000/(1000 - AP159)</f>
        <v>0</v>
      </c>
      <c r="AO159">
        <v>18.85630395101764</v>
      </c>
      <c r="AP159">
        <v>23.25047393939393</v>
      </c>
      <c r="AQ159">
        <v>3.065345405078106E-05</v>
      </c>
      <c r="AR159">
        <v>120.3802365383431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3.93</v>
      </c>
      <c r="DM159">
        <v>0.5</v>
      </c>
      <c r="DN159" t="s">
        <v>438</v>
      </c>
      <c r="DO159">
        <v>2</v>
      </c>
      <c r="DP159" t="b">
        <v>1</v>
      </c>
      <c r="DQ159">
        <v>1758990857.814285</v>
      </c>
      <c r="DR159">
        <v>697.6873214285715</v>
      </c>
      <c r="DS159">
        <v>743.0521071428569</v>
      </c>
      <c r="DT159">
        <v>23.24473928571429</v>
      </c>
      <c r="DU159">
        <v>18.85165714285714</v>
      </c>
      <c r="DV159">
        <v>696.7745357142857</v>
      </c>
      <c r="DW159">
        <v>23.01867500000001</v>
      </c>
      <c r="DX159">
        <v>499.9884285714285</v>
      </c>
      <c r="DY159">
        <v>90.57382499999999</v>
      </c>
      <c r="DZ159">
        <v>0.05472848928571428</v>
      </c>
      <c r="EA159">
        <v>29.84496428571429</v>
      </c>
      <c r="EB159">
        <v>29.94064642857143</v>
      </c>
      <c r="EC159">
        <v>999.9000000000002</v>
      </c>
      <c r="ED159">
        <v>0</v>
      </c>
      <c r="EE159">
        <v>0</v>
      </c>
      <c r="EF159">
        <v>9982.319999999998</v>
      </c>
      <c r="EG159">
        <v>0</v>
      </c>
      <c r="EH159">
        <v>11.15691428571428</v>
      </c>
      <c r="EI159">
        <v>-45.36471428571429</v>
      </c>
      <c r="EJ159">
        <v>714.2908571428572</v>
      </c>
      <c r="EK159">
        <v>757.3289285714287</v>
      </c>
      <c r="EL159">
        <v>4.393071428571429</v>
      </c>
      <c r="EM159">
        <v>743.0521071428569</v>
      </c>
      <c r="EN159">
        <v>18.85165714285714</v>
      </c>
      <c r="EO159">
        <v>2.105364285714286</v>
      </c>
      <c r="EP159">
        <v>1.7074675</v>
      </c>
      <c r="EQ159">
        <v>18.25983214285715</v>
      </c>
      <c r="ER159">
        <v>14.96448571428571</v>
      </c>
      <c r="ES159">
        <v>1999.980357142857</v>
      </c>
      <c r="ET159">
        <v>0.9799970357142855</v>
      </c>
      <c r="EU159">
        <v>0.02000307142857142</v>
      </c>
      <c r="EV159">
        <v>0</v>
      </c>
      <c r="EW159">
        <v>718.6947857142858</v>
      </c>
      <c r="EX159">
        <v>5.000560000000001</v>
      </c>
      <c r="EY159">
        <v>14587.15357142857</v>
      </c>
      <c r="EZ159">
        <v>17294.68214285714</v>
      </c>
      <c r="FA159">
        <v>42.375</v>
      </c>
      <c r="FB159">
        <v>42.56199999999999</v>
      </c>
      <c r="FC159">
        <v>42.125</v>
      </c>
      <c r="FD159">
        <v>41.68699999999999</v>
      </c>
      <c r="FE159">
        <v>43.01992857142857</v>
      </c>
      <c r="FF159">
        <v>1955.070357142857</v>
      </c>
      <c r="FG159">
        <v>39.91</v>
      </c>
      <c r="FH159">
        <v>0</v>
      </c>
      <c r="FI159">
        <v>1758990874.8</v>
      </c>
      <c r="FJ159">
        <v>0</v>
      </c>
      <c r="FK159">
        <v>718.8483076923076</v>
      </c>
      <c r="FL159">
        <v>22.31965813928498</v>
      </c>
      <c r="FM159">
        <v>449.7401713084998</v>
      </c>
      <c r="FN159">
        <v>14590.85</v>
      </c>
      <c r="FO159">
        <v>15</v>
      </c>
      <c r="FP159">
        <v>0</v>
      </c>
      <c r="FQ159" t="s">
        <v>439</v>
      </c>
      <c r="FR159">
        <v>1747148579.5</v>
      </c>
      <c r="FS159">
        <v>1747148584.5</v>
      </c>
      <c r="FT159">
        <v>0</v>
      </c>
      <c r="FU159">
        <v>0.162</v>
      </c>
      <c r="FV159">
        <v>-0.001</v>
      </c>
      <c r="FW159">
        <v>0.139</v>
      </c>
      <c r="FX159">
        <v>0.058</v>
      </c>
      <c r="FY159">
        <v>420</v>
      </c>
      <c r="FZ159">
        <v>16</v>
      </c>
      <c r="GA159">
        <v>0.19</v>
      </c>
      <c r="GB159">
        <v>0.02</v>
      </c>
      <c r="GC159">
        <v>-45.1708075</v>
      </c>
      <c r="GD159">
        <v>-3.393463789868619</v>
      </c>
      <c r="GE159">
        <v>0.334960386753046</v>
      </c>
      <c r="GF159">
        <v>0</v>
      </c>
      <c r="GG159">
        <v>717.2298529411765</v>
      </c>
      <c r="GH159">
        <v>23.33724980963012</v>
      </c>
      <c r="GI159">
        <v>2.298485909979377</v>
      </c>
      <c r="GJ159">
        <v>0</v>
      </c>
      <c r="GK159">
        <v>4.39154475</v>
      </c>
      <c r="GL159">
        <v>0.01920799249530697</v>
      </c>
      <c r="GM159">
        <v>0.003008237014847772</v>
      </c>
      <c r="GN159">
        <v>1</v>
      </c>
      <c r="GO159">
        <v>1</v>
      </c>
      <c r="GP159">
        <v>3</v>
      </c>
      <c r="GQ159" t="s">
        <v>451</v>
      </c>
      <c r="GR159">
        <v>3.12802</v>
      </c>
      <c r="GS159">
        <v>2.73281</v>
      </c>
      <c r="GT159">
        <v>0.126313</v>
      </c>
      <c r="GU159">
        <v>0.132496</v>
      </c>
      <c r="GV159">
        <v>0.104606</v>
      </c>
      <c r="GW159">
        <v>0.09086180000000001</v>
      </c>
      <c r="GX159">
        <v>26151.5</v>
      </c>
      <c r="GY159">
        <v>25210.8</v>
      </c>
      <c r="GZ159">
        <v>30476.2</v>
      </c>
      <c r="HA159">
        <v>29318.9</v>
      </c>
      <c r="HB159">
        <v>37666.8</v>
      </c>
      <c r="HC159">
        <v>35074.2</v>
      </c>
      <c r="HD159">
        <v>46626.1</v>
      </c>
      <c r="HE159">
        <v>43563</v>
      </c>
      <c r="HF159">
        <v>1.82008</v>
      </c>
      <c r="HG159">
        <v>1.84753</v>
      </c>
      <c r="HH159">
        <v>0.0928715</v>
      </c>
      <c r="HI159">
        <v>0</v>
      </c>
      <c r="HJ159">
        <v>28.4135</v>
      </c>
      <c r="HK159">
        <v>999.9</v>
      </c>
      <c r="HL159">
        <v>49.4</v>
      </c>
      <c r="HM159">
        <v>30.3</v>
      </c>
      <c r="HN159">
        <v>23.6416</v>
      </c>
      <c r="HO159">
        <v>63.0846</v>
      </c>
      <c r="HP159">
        <v>17.0633</v>
      </c>
      <c r="HQ159">
        <v>1</v>
      </c>
      <c r="HR159">
        <v>0.196669</v>
      </c>
      <c r="HS159">
        <v>-0.361729</v>
      </c>
      <c r="HT159">
        <v>20.2</v>
      </c>
      <c r="HU159">
        <v>5.22777</v>
      </c>
      <c r="HV159">
        <v>11.974</v>
      </c>
      <c r="HW159">
        <v>4.96975</v>
      </c>
      <c r="HX159">
        <v>3.28968</v>
      </c>
      <c r="HY159">
        <v>9999</v>
      </c>
      <c r="HZ159">
        <v>9999</v>
      </c>
      <c r="IA159">
        <v>9999</v>
      </c>
      <c r="IB159">
        <v>23.2</v>
      </c>
      <c r="IC159">
        <v>4.97293</v>
      </c>
      <c r="ID159">
        <v>1.87723</v>
      </c>
      <c r="IE159">
        <v>1.87531</v>
      </c>
      <c r="IF159">
        <v>1.87813</v>
      </c>
      <c r="IG159">
        <v>1.87483</v>
      </c>
      <c r="IH159">
        <v>1.8784</v>
      </c>
      <c r="II159">
        <v>1.87555</v>
      </c>
      <c r="IJ159">
        <v>1.87668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0.944</v>
      </c>
      <c r="IY159">
        <v>0.2262</v>
      </c>
      <c r="IZ159">
        <v>0.000996156149449386</v>
      </c>
      <c r="JA159">
        <v>0.001508328056841608</v>
      </c>
      <c r="JB159">
        <v>-4.279944224615399E-07</v>
      </c>
      <c r="JC159">
        <v>2.026670128534865E-10</v>
      </c>
      <c r="JD159">
        <v>-0.04486732872085866</v>
      </c>
      <c r="JE159">
        <v>-0.001179386599836408</v>
      </c>
      <c r="JF159">
        <v>0.0006983580007418804</v>
      </c>
      <c r="JG159">
        <v>-5.900263066608664E-06</v>
      </c>
      <c r="JH159">
        <v>1</v>
      </c>
      <c r="JI159">
        <v>2117</v>
      </c>
      <c r="JJ159">
        <v>1</v>
      </c>
      <c r="JK159">
        <v>26</v>
      </c>
      <c r="JL159">
        <v>197371.4</v>
      </c>
      <c r="JM159">
        <v>197371.4</v>
      </c>
      <c r="JN159">
        <v>1.82739</v>
      </c>
      <c r="JO159">
        <v>2.55005</v>
      </c>
      <c r="JP159">
        <v>1.39893</v>
      </c>
      <c r="JQ159">
        <v>2.33765</v>
      </c>
      <c r="JR159">
        <v>1.44897</v>
      </c>
      <c r="JS159">
        <v>2.52075</v>
      </c>
      <c r="JT159">
        <v>36.9317</v>
      </c>
      <c r="JU159">
        <v>23.9649</v>
      </c>
      <c r="JV159">
        <v>18</v>
      </c>
      <c r="JW159">
        <v>479.644</v>
      </c>
      <c r="JX159">
        <v>467.017</v>
      </c>
      <c r="JY159">
        <v>28.2724</v>
      </c>
      <c r="JZ159">
        <v>29.7001</v>
      </c>
      <c r="KA159">
        <v>30.0002</v>
      </c>
      <c r="KB159">
        <v>29.3059</v>
      </c>
      <c r="KC159">
        <v>29.3564</v>
      </c>
      <c r="KD159">
        <v>36.5795</v>
      </c>
      <c r="KE159">
        <v>26.6273</v>
      </c>
      <c r="KF159">
        <v>82.4101</v>
      </c>
      <c r="KG159">
        <v>28.3178</v>
      </c>
      <c r="KH159">
        <v>787.961</v>
      </c>
      <c r="KI159">
        <v>18.8351</v>
      </c>
      <c r="KJ159">
        <v>100.759</v>
      </c>
      <c r="KK159">
        <v>100.205</v>
      </c>
    </row>
    <row r="160" spans="1:297">
      <c r="A160">
        <v>144</v>
      </c>
      <c r="B160">
        <v>1758990870.1</v>
      </c>
      <c r="C160">
        <v>3486.5</v>
      </c>
      <c r="D160" t="s">
        <v>732</v>
      </c>
      <c r="E160" t="s">
        <v>733</v>
      </c>
      <c r="F160">
        <v>5</v>
      </c>
      <c r="G160" t="s">
        <v>639</v>
      </c>
      <c r="H160" t="s">
        <v>436</v>
      </c>
      <c r="I160">
        <v>1758990862.260714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788.8557963691096</v>
      </c>
      <c r="AK160">
        <v>754.0519333333332</v>
      </c>
      <c r="AL160">
        <v>3.380211381539183</v>
      </c>
      <c r="AM160">
        <v>65.24186498620101</v>
      </c>
      <c r="AN160">
        <f>(AP160 - AO160 + DY160*1E3/(8.314*(EA160+273.15)) * AR160/DX160 * AQ160) * DX160/(100*DL160) * 1000/(1000 - AP160)</f>
        <v>0</v>
      </c>
      <c r="AO160">
        <v>18.85883050325881</v>
      </c>
      <c r="AP160">
        <v>23.24811393939393</v>
      </c>
      <c r="AQ160">
        <v>-2.54792501293733E-05</v>
      </c>
      <c r="AR160">
        <v>120.3802365383431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3.93</v>
      </c>
      <c r="DM160">
        <v>0.5</v>
      </c>
      <c r="DN160" t="s">
        <v>438</v>
      </c>
      <c r="DO160">
        <v>2</v>
      </c>
      <c r="DP160" t="b">
        <v>1</v>
      </c>
      <c r="DQ160">
        <v>1758990862.260714</v>
      </c>
      <c r="DR160">
        <v>712.3227857142856</v>
      </c>
      <c r="DS160">
        <v>757.975</v>
      </c>
      <c r="DT160">
        <v>23.24747857142858</v>
      </c>
      <c r="DU160">
        <v>18.85473928571428</v>
      </c>
      <c r="DV160">
        <v>711.3923214285716</v>
      </c>
      <c r="DW160">
        <v>23.02135714285714</v>
      </c>
      <c r="DX160">
        <v>499.9865</v>
      </c>
      <c r="DY160">
        <v>90.57376428571429</v>
      </c>
      <c r="DZ160">
        <v>0.05480759285714286</v>
      </c>
      <c r="EA160">
        <v>29.84850357142857</v>
      </c>
      <c r="EB160">
        <v>29.92758571428572</v>
      </c>
      <c r="EC160">
        <v>999.9000000000002</v>
      </c>
      <c r="ED160">
        <v>0</v>
      </c>
      <c r="EE160">
        <v>0</v>
      </c>
      <c r="EF160">
        <v>9985.755000000001</v>
      </c>
      <c r="EG160">
        <v>0</v>
      </c>
      <c r="EH160">
        <v>11.15257857142857</v>
      </c>
      <c r="EI160">
        <v>-45.65226071428572</v>
      </c>
      <c r="EJ160">
        <v>729.2765714285714</v>
      </c>
      <c r="EK160">
        <v>772.5410000000001</v>
      </c>
      <c r="EL160">
        <v>4.392731071428572</v>
      </c>
      <c r="EM160">
        <v>757.975</v>
      </c>
      <c r="EN160">
        <v>18.85473928571428</v>
      </c>
      <c r="EO160">
        <v>2.105611071428572</v>
      </c>
      <c r="EP160">
        <v>1.707745</v>
      </c>
      <c r="EQ160">
        <v>18.26169642857143</v>
      </c>
      <c r="ER160">
        <v>14.96702142857143</v>
      </c>
      <c r="ES160">
        <v>2000.015</v>
      </c>
      <c r="ET160">
        <v>0.9799973214285712</v>
      </c>
      <c r="EU160">
        <v>0.02000275357142857</v>
      </c>
      <c r="EV160">
        <v>0</v>
      </c>
      <c r="EW160">
        <v>720.3689285714287</v>
      </c>
      <c r="EX160">
        <v>5.000560000000001</v>
      </c>
      <c r="EY160">
        <v>14620.33571428571</v>
      </c>
      <c r="EZ160">
        <v>17295</v>
      </c>
      <c r="FA160">
        <v>42.375</v>
      </c>
      <c r="FB160">
        <v>42.56199999999999</v>
      </c>
      <c r="FC160">
        <v>42.125</v>
      </c>
      <c r="FD160">
        <v>41.6847857142857</v>
      </c>
      <c r="FE160">
        <v>43.02657142857142</v>
      </c>
      <c r="FF160">
        <v>1955.105</v>
      </c>
      <c r="FG160">
        <v>39.91</v>
      </c>
      <c r="FH160">
        <v>0</v>
      </c>
      <c r="FI160">
        <v>1758990879.6</v>
      </c>
      <c r="FJ160">
        <v>0</v>
      </c>
      <c r="FK160">
        <v>720.6389615384616</v>
      </c>
      <c r="FL160">
        <v>22.30478632012079</v>
      </c>
      <c r="FM160">
        <v>443.2205128634528</v>
      </c>
      <c r="FN160">
        <v>14626.70769230769</v>
      </c>
      <c r="FO160">
        <v>15</v>
      </c>
      <c r="FP160">
        <v>0</v>
      </c>
      <c r="FQ160" t="s">
        <v>439</v>
      </c>
      <c r="FR160">
        <v>1747148579.5</v>
      </c>
      <c r="FS160">
        <v>1747148584.5</v>
      </c>
      <c r="FT160">
        <v>0</v>
      </c>
      <c r="FU160">
        <v>0.162</v>
      </c>
      <c r="FV160">
        <v>-0.001</v>
      </c>
      <c r="FW160">
        <v>0.139</v>
      </c>
      <c r="FX160">
        <v>0.058</v>
      </c>
      <c r="FY160">
        <v>420</v>
      </c>
      <c r="FZ160">
        <v>16</v>
      </c>
      <c r="GA160">
        <v>0.19</v>
      </c>
      <c r="GB160">
        <v>0.02</v>
      </c>
      <c r="GC160">
        <v>-45.49545365853658</v>
      </c>
      <c r="GD160">
        <v>-3.781371428571323</v>
      </c>
      <c r="GE160">
        <v>0.3787807822780876</v>
      </c>
      <c r="GF160">
        <v>0</v>
      </c>
      <c r="GG160">
        <v>719.2860588235294</v>
      </c>
      <c r="GH160">
        <v>22.77399539825578</v>
      </c>
      <c r="GI160">
        <v>2.244064090795683</v>
      </c>
      <c r="GJ160">
        <v>0</v>
      </c>
      <c r="GK160">
        <v>4.392719756097561</v>
      </c>
      <c r="GL160">
        <v>-0.003884529616720093</v>
      </c>
      <c r="GM160">
        <v>0.00171133735723491</v>
      </c>
      <c r="GN160">
        <v>1</v>
      </c>
      <c r="GO160">
        <v>1</v>
      </c>
      <c r="GP160">
        <v>3</v>
      </c>
      <c r="GQ160" t="s">
        <v>451</v>
      </c>
      <c r="GR160">
        <v>3.12778</v>
      </c>
      <c r="GS160">
        <v>2.73279</v>
      </c>
      <c r="GT160">
        <v>0.12806</v>
      </c>
      <c r="GU160">
        <v>0.134222</v>
      </c>
      <c r="GV160">
        <v>0.104601</v>
      </c>
      <c r="GW160">
        <v>0.0908747</v>
      </c>
      <c r="GX160">
        <v>26099.1</v>
      </c>
      <c r="GY160">
        <v>25160.7</v>
      </c>
      <c r="GZ160">
        <v>30476</v>
      </c>
      <c r="HA160">
        <v>29319</v>
      </c>
      <c r="HB160">
        <v>37667</v>
      </c>
      <c r="HC160">
        <v>35074.1</v>
      </c>
      <c r="HD160">
        <v>46625.9</v>
      </c>
      <c r="HE160">
        <v>43563.4</v>
      </c>
      <c r="HF160">
        <v>1.8196</v>
      </c>
      <c r="HG160">
        <v>1.84785</v>
      </c>
      <c r="HH160">
        <v>0.0925139</v>
      </c>
      <c r="HI160">
        <v>0</v>
      </c>
      <c r="HJ160">
        <v>28.4118</v>
      </c>
      <c r="HK160">
        <v>999.9</v>
      </c>
      <c r="HL160">
        <v>49.4</v>
      </c>
      <c r="HM160">
        <v>30.3</v>
      </c>
      <c r="HN160">
        <v>23.6431</v>
      </c>
      <c r="HO160">
        <v>63.2146</v>
      </c>
      <c r="HP160">
        <v>17.1514</v>
      </c>
      <c r="HQ160">
        <v>1</v>
      </c>
      <c r="HR160">
        <v>0.196723</v>
      </c>
      <c r="HS160">
        <v>-0.399246</v>
      </c>
      <c r="HT160">
        <v>20.2</v>
      </c>
      <c r="HU160">
        <v>5.22867</v>
      </c>
      <c r="HV160">
        <v>11.974</v>
      </c>
      <c r="HW160">
        <v>4.96975</v>
      </c>
      <c r="HX160">
        <v>3.28982</v>
      </c>
      <c r="HY160">
        <v>9999</v>
      </c>
      <c r="HZ160">
        <v>9999</v>
      </c>
      <c r="IA160">
        <v>9999</v>
      </c>
      <c r="IB160">
        <v>23.2</v>
      </c>
      <c r="IC160">
        <v>4.97295</v>
      </c>
      <c r="ID160">
        <v>1.87728</v>
      </c>
      <c r="IE160">
        <v>1.87532</v>
      </c>
      <c r="IF160">
        <v>1.87815</v>
      </c>
      <c r="IG160">
        <v>1.87485</v>
      </c>
      <c r="IH160">
        <v>1.87849</v>
      </c>
      <c r="II160">
        <v>1.8756</v>
      </c>
      <c r="IJ160">
        <v>1.87669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0.962</v>
      </c>
      <c r="IY160">
        <v>0.2261</v>
      </c>
      <c r="IZ160">
        <v>0.000996156149449386</v>
      </c>
      <c r="JA160">
        <v>0.001508328056841608</v>
      </c>
      <c r="JB160">
        <v>-4.279944224615399E-07</v>
      </c>
      <c r="JC160">
        <v>2.026670128534865E-10</v>
      </c>
      <c r="JD160">
        <v>-0.04486732872085866</v>
      </c>
      <c r="JE160">
        <v>-0.001179386599836408</v>
      </c>
      <c r="JF160">
        <v>0.0006983580007418804</v>
      </c>
      <c r="JG160">
        <v>-5.900263066608664E-06</v>
      </c>
      <c r="JH160">
        <v>1</v>
      </c>
      <c r="JI160">
        <v>2117</v>
      </c>
      <c r="JJ160">
        <v>1</v>
      </c>
      <c r="JK160">
        <v>26</v>
      </c>
      <c r="JL160">
        <v>197371.5</v>
      </c>
      <c r="JM160">
        <v>197371.4</v>
      </c>
      <c r="JN160">
        <v>1.85303</v>
      </c>
      <c r="JO160">
        <v>2.54272</v>
      </c>
      <c r="JP160">
        <v>1.39893</v>
      </c>
      <c r="JQ160">
        <v>2.33887</v>
      </c>
      <c r="JR160">
        <v>1.44897</v>
      </c>
      <c r="JS160">
        <v>2.61597</v>
      </c>
      <c r="JT160">
        <v>36.9317</v>
      </c>
      <c r="JU160">
        <v>23.9824</v>
      </c>
      <c r="JV160">
        <v>18</v>
      </c>
      <c r="JW160">
        <v>479.394</v>
      </c>
      <c r="JX160">
        <v>467.236</v>
      </c>
      <c r="JY160">
        <v>28.3233</v>
      </c>
      <c r="JZ160">
        <v>29.7025</v>
      </c>
      <c r="KA160">
        <v>30.0002</v>
      </c>
      <c r="KB160">
        <v>29.3075</v>
      </c>
      <c r="KC160">
        <v>29.3573</v>
      </c>
      <c r="KD160">
        <v>37.0957</v>
      </c>
      <c r="KE160">
        <v>26.6273</v>
      </c>
      <c r="KF160">
        <v>82.4101</v>
      </c>
      <c r="KG160">
        <v>28.3684</v>
      </c>
      <c r="KH160">
        <v>807.997</v>
      </c>
      <c r="KI160">
        <v>18.8302</v>
      </c>
      <c r="KJ160">
        <v>100.758</v>
      </c>
      <c r="KK160">
        <v>100.206</v>
      </c>
    </row>
    <row r="161" spans="1:297">
      <c r="A161">
        <v>145</v>
      </c>
      <c r="B161">
        <v>1758990875.6</v>
      </c>
      <c r="C161">
        <v>3492</v>
      </c>
      <c r="D161" t="s">
        <v>734</v>
      </c>
      <c r="E161" t="s">
        <v>735</v>
      </c>
      <c r="F161">
        <v>5</v>
      </c>
      <c r="G161" t="s">
        <v>639</v>
      </c>
      <c r="H161" t="s">
        <v>436</v>
      </c>
      <c r="I161">
        <v>1758990867.832142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807.1191430121901</v>
      </c>
      <c r="AK161">
        <v>772.4417696969695</v>
      </c>
      <c r="AL161">
        <v>3.322948544310773</v>
      </c>
      <c r="AM161">
        <v>65.24186498620101</v>
      </c>
      <c r="AN161">
        <f>(AP161 - AO161 + DY161*1E3/(8.314*(EA161+273.15)) * AR161/DX161 * AQ161) * DX161/(100*DL161) * 1000/(1000 - AP161)</f>
        <v>0</v>
      </c>
      <c r="AO161">
        <v>18.86159866643144</v>
      </c>
      <c r="AP161">
        <v>23.25274060606059</v>
      </c>
      <c r="AQ161">
        <v>1.280651821638232E-05</v>
      </c>
      <c r="AR161">
        <v>120.3802365383431</v>
      </c>
      <c r="AS161">
        <v>2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3.93</v>
      </c>
      <c r="DM161">
        <v>0.5</v>
      </c>
      <c r="DN161" t="s">
        <v>438</v>
      </c>
      <c r="DO161">
        <v>2</v>
      </c>
      <c r="DP161" t="b">
        <v>1</v>
      </c>
      <c r="DQ161">
        <v>1758990867.832142</v>
      </c>
      <c r="DR161">
        <v>730.6831428571426</v>
      </c>
      <c r="DS161">
        <v>776.4956428571428</v>
      </c>
      <c r="DT161">
        <v>23.24961785714286</v>
      </c>
      <c r="DU161">
        <v>18.85836428571429</v>
      </c>
      <c r="DV161">
        <v>729.7305357142857</v>
      </c>
      <c r="DW161">
        <v>23.02345714285714</v>
      </c>
      <c r="DX161">
        <v>499.9680714285714</v>
      </c>
      <c r="DY161">
        <v>90.57417142857142</v>
      </c>
      <c r="DZ161">
        <v>0.0549651892857143</v>
      </c>
      <c r="EA161">
        <v>29.85258571428572</v>
      </c>
      <c r="EB161">
        <v>29.92347142857142</v>
      </c>
      <c r="EC161">
        <v>999.9000000000002</v>
      </c>
      <c r="ED161">
        <v>0</v>
      </c>
      <c r="EE161">
        <v>0</v>
      </c>
      <c r="EF161">
        <v>10005.9575</v>
      </c>
      <c r="EG161">
        <v>0</v>
      </c>
      <c r="EH161">
        <v>11.14906785714286</v>
      </c>
      <c r="EI161">
        <v>-45.81251071428572</v>
      </c>
      <c r="EJ161">
        <v>748.0756071428572</v>
      </c>
      <c r="EK161">
        <v>791.4206071428572</v>
      </c>
      <c r="EL161">
        <v>4.391250714285714</v>
      </c>
      <c r="EM161">
        <v>776.4956428571428</v>
      </c>
      <c r="EN161">
        <v>18.85836428571429</v>
      </c>
      <c r="EO161">
        <v>2.105814642857143</v>
      </c>
      <c r="EP161">
        <v>1.708080714285714</v>
      </c>
      <c r="EQ161">
        <v>18.26323571428571</v>
      </c>
      <c r="ER161">
        <v>14.97007857142857</v>
      </c>
      <c r="ES161">
        <v>2000.03</v>
      </c>
      <c r="ET161">
        <v>0.9799974285714284</v>
      </c>
      <c r="EU161">
        <v>0.02000263928571428</v>
      </c>
      <c r="EV161">
        <v>0</v>
      </c>
      <c r="EW161">
        <v>722.3402857142856</v>
      </c>
      <c r="EX161">
        <v>5.000560000000001</v>
      </c>
      <c r="EY161">
        <v>14661.31785714286</v>
      </c>
      <c r="EZ161">
        <v>17295.13214285714</v>
      </c>
      <c r="FA161">
        <v>42.375</v>
      </c>
      <c r="FB161">
        <v>42.56199999999999</v>
      </c>
      <c r="FC161">
        <v>42.125</v>
      </c>
      <c r="FD161">
        <v>41.67814285714285</v>
      </c>
      <c r="FE161">
        <v>43.03321428571427</v>
      </c>
      <c r="FF161">
        <v>1955.12</v>
      </c>
      <c r="FG161">
        <v>39.91</v>
      </c>
      <c r="FH161">
        <v>0</v>
      </c>
      <c r="FI161">
        <v>1758990884.4</v>
      </c>
      <c r="FJ161">
        <v>0</v>
      </c>
      <c r="FK161">
        <v>722.3626923076924</v>
      </c>
      <c r="FL161">
        <v>21.27849572417876</v>
      </c>
      <c r="FM161">
        <v>429.8598291300253</v>
      </c>
      <c r="FN161">
        <v>14661.64615384615</v>
      </c>
      <c r="FO161">
        <v>15</v>
      </c>
      <c r="FP161">
        <v>0</v>
      </c>
      <c r="FQ161" t="s">
        <v>439</v>
      </c>
      <c r="FR161">
        <v>1747148579.5</v>
      </c>
      <c r="FS161">
        <v>1747148584.5</v>
      </c>
      <c r="FT161">
        <v>0</v>
      </c>
      <c r="FU161">
        <v>0.162</v>
      </c>
      <c r="FV161">
        <v>-0.001</v>
      </c>
      <c r="FW161">
        <v>0.139</v>
      </c>
      <c r="FX161">
        <v>0.058</v>
      </c>
      <c r="FY161">
        <v>420</v>
      </c>
      <c r="FZ161">
        <v>16</v>
      </c>
      <c r="GA161">
        <v>0.19</v>
      </c>
      <c r="GB161">
        <v>0.02</v>
      </c>
      <c r="GC161">
        <v>-45.68419756097561</v>
      </c>
      <c r="GD161">
        <v>-2.210199303135987</v>
      </c>
      <c r="GE161">
        <v>0.2916143481429388</v>
      </c>
      <c r="GF161">
        <v>0</v>
      </c>
      <c r="GG161">
        <v>721.2685294117647</v>
      </c>
      <c r="GH161">
        <v>21.62866309895932</v>
      </c>
      <c r="GI161">
        <v>2.131737516058266</v>
      </c>
      <c r="GJ161">
        <v>0</v>
      </c>
      <c r="GK161">
        <v>4.391995609756098</v>
      </c>
      <c r="GL161">
        <v>-0.01618641114981411</v>
      </c>
      <c r="GM161">
        <v>0.002043661287362901</v>
      </c>
      <c r="GN161">
        <v>1</v>
      </c>
      <c r="GO161">
        <v>1</v>
      </c>
      <c r="GP161">
        <v>3</v>
      </c>
      <c r="GQ161" t="s">
        <v>451</v>
      </c>
      <c r="GR161">
        <v>3.12791</v>
      </c>
      <c r="GS161">
        <v>2.73294</v>
      </c>
      <c r="GT161">
        <v>0.130137</v>
      </c>
      <c r="GU161">
        <v>0.136192</v>
      </c>
      <c r="GV161">
        <v>0.104612</v>
      </c>
      <c r="GW161">
        <v>0.0908803</v>
      </c>
      <c r="GX161">
        <v>26037</v>
      </c>
      <c r="GY161">
        <v>25103.2</v>
      </c>
      <c r="GZ161">
        <v>30476.2</v>
      </c>
      <c r="HA161">
        <v>29318.7</v>
      </c>
      <c r="HB161">
        <v>37666.7</v>
      </c>
      <c r="HC161">
        <v>35073.8</v>
      </c>
      <c r="HD161">
        <v>46625.9</v>
      </c>
      <c r="HE161">
        <v>43563</v>
      </c>
      <c r="HF161">
        <v>1.81988</v>
      </c>
      <c r="HG161">
        <v>1.84767</v>
      </c>
      <c r="HH161">
        <v>0.0922009</v>
      </c>
      <c r="HI161">
        <v>0</v>
      </c>
      <c r="HJ161">
        <v>28.4118</v>
      </c>
      <c r="HK161">
        <v>999.9</v>
      </c>
      <c r="HL161">
        <v>49.3</v>
      </c>
      <c r="HM161">
        <v>30.3</v>
      </c>
      <c r="HN161">
        <v>23.5904</v>
      </c>
      <c r="HO161">
        <v>63.3146</v>
      </c>
      <c r="HP161">
        <v>17.1554</v>
      </c>
      <c r="HQ161">
        <v>1</v>
      </c>
      <c r="HR161">
        <v>0.197111</v>
      </c>
      <c r="HS161">
        <v>-0.477508</v>
      </c>
      <c r="HT161">
        <v>20.1997</v>
      </c>
      <c r="HU161">
        <v>5.22807</v>
      </c>
      <c r="HV161">
        <v>11.974</v>
      </c>
      <c r="HW161">
        <v>4.96965</v>
      </c>
      <c r="HX161">
        <v>3.28975</v>
      </c>
      <c r="HY161">
        <v>9999</v>
      </c>
      <c r="HZ161">
        <v>9999</v>
      </c>
      <c r="IA161">
        <v>9999</v>
      </c>
      <c r="IB161">
        <v>23.2</v>
      </c>
      <c r="IC161">
        <v>4.97296</v>
      </c>
      <c r="ID161">
        <v>1.87729</v>
      </c>
      <c r="IE161">
        <v>1.87531</v>
      </c>
      <c r="IF161">
        <v>1.87819</v>
      </c>
      <c r="IG161">
        <v>1.87486</v>
      </c>
      <c r="IH161">
        <v>1.8785</v>
      </c>
      <c r="II161">
        <v>1.87561</v>
      </c>
      <c r="IJ161">
        <v>1.8767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0.983</v>
      </c>
      <c r="IY161">
        <v>0.2262</v>
      </c>
      <c r="IZ161">
        <v>0.000996156149449386</v>
      </c>
      <c r="JA161">
        <v>0.001508328056841608</v>
      </c>
      <c r="JB161">
        <v>-4.279944224615399E-07</v>
      </c>
      <c r="JC161">
        <v>2.026670128534865E-10</v>
      </c>
      <c r="JD161">
        <v>-0.04486732872085866</v>
      </c>
      <c r="JE161">
        <v>-0.001179386599836408</v>
      </c>
      <c r="JF161">
        <v>0.0006983580007418804</v>
      </c>
      <c r="JG161">
        <v>-5.900263066608664E-06</v>
      </c>
      <c r="JH161">
        <v>1</v>
      </c>
      <c r="JI161">
        <v>2117</v>
      </c>
      <c r="JJ161">
        <v>1</v>
      </c>
      <c r="JK161">
        <v>26</v>
      </c>
      <c r="JL161">
        <v>197371.6</v>
      </c>
      <c r="JM161">
        <v>197371.5</v>
      </c>
      <c r="JN161">
        <v>1.88721</v>
      </c>
      <c r="JO161">
        <v>2.54883</v>
      </c>
      <c r="JP161">
        <v>1.39893</v>
      </c>
      <c r="JQ161">
        <v>2.33765</v>
      </c>
      <c r="JR161">
        <v>1.44897</v>
      </c>
      <c r="JS161">
        <v>2.46948</v>
      </c>
      <c r="JT161">
        <v>36.9317</v>
      </c>
      <c r="JU161">
        <v>23.9737</v>
      </c>
      <c r="JV161">
        <v>18</v>
      </c>
      <c r="JW161">
        <v>479.562</v>
      </c>
      <c r="JX161">
        <v>467.139</v>
      </c>
      <c r="JY161">
        <v>28.3862</v>
      </c>
      <c r="JZ161">
        <v>29.7029</v>
      </c>
      <c r="KA161">
        <v>30.0001</v>
      </c>
      <c r="KB161">
        <v>29.3101</v>
      </c>
      <c r="KC161">
        <v>29.3595</v>
      </c>
      <c r="KD161">
        <v>37.7902</v>
      </c>
      <c r="KE161">
        <v>26.6273</v>
      </c>
      <c r="KF161">
        <v>82.4101</v>
      </c>
      <c r="KG161">
        <v>28.4227</v>
      </c>
      <c r="KH161">
        <v>821.652</v>
      </c>
      <c r="KI161">
        <v>18.8217</v>
      </c>
      <c r="KJ161">
        <v>100.758</v>
      </c>
      <c r="KK161">
        <v>100.205</v>
      </c>
    </row>
    <row r="162" spans="1:297">
      <c r="A162">
        <v>146</v>
      </c>
      <c r="B162">
        <v>1758990880.6</v>
      </c>
      <c r="C162">
        <v>3497</v>
      </c>
      <c r="D162" t="s">
        <v>736</v>
      </c>
      <c r="E162" t="s">
        <v>737</v>
      </c>
      <c r="F162">
        <v>5</v>
      </c>
      <c r="G162" t="s">
        <v>639</v>
      </c>
      <c r="H162" t="s">
        <v>436</v>
      </c>
      <c r="I162">
        <v>1758990873.118518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823.2909334015026</v>
      </c>
      <c r="AK162">
        <v>788.7128181818181</v>
      </c>
      <c r="AL162">
        <v>3.254000290798949</v>
      </c>
      <c r="AM162">
        <v>65.24186498620101</v>
      </c>
      <c r="AN162">
        <f>(AP162 - AO162 + DY162*1E3/(8.314*(EA162+273.15)) * AR162/DX162 * AQ162) * DX162/(100*DL162) * 1000/(1000 - AP162)</f>
        <v>0</v>
      </c>
      <c r="AO162">
        <v>18.86369690681608</v>
      </c>
      <c r="AP162">
        <v>23.25580363636362</v>
      </c>
      <c r="AQ162">
        <v>2.02418005122474E-05</v>
      </c>
      <c r="AR162">
        <v>120.3802365383431</v>
      </c>
      <c r="AS162">
        <v>2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3.93</v>
      </c>
      <c r="DM162">
        <v>0.5</v>
      </c>
      <c r="DN162" t="s">
        <v>438</v>
      </c>
      <c r="DO162">
        <v>2</v>
      </c>
      <c r="DP162" t="b">
        <v>1</v>
      </c>
      <c r="DQ162">
        <v>1758990873.118518</v>
      </c>
      <c r="DR162">
        <v>747.9221851851852</v>
      </c>
      <c r="DS162">
        <v>793.7768888888889</v>
      </c>
      <c r="DT162">
        <v>23.25172222222222</v>
      </c>
      <c r="DU162">
        <v>18.86108888888889</v>
      </c>
      <c r="DV162">
        <v>746.9487777777779</v>
      </c>
      <c r="DW162">
        <v>23.02552222222223</v>
      </c>
      <c r="DX162">
        <v>500.0244074074075</v>
      </c>
      <c r="DY162">
        <v>90.5748814814815</v>
      </c>
      <c r="DZ162">
        <v>0.05479651481481482</v>
      </c>
      <c r="EA162">
        <v>29.85955555555556</v>
      </c>
      <c r="EB162">
        <v>29.92338148148148</v>
      </c>
      <c r="EC162">
        <v>999.9000000000001</v>
      </c>
      <c r="ED162">
        <v>0</v>
      </c>
      <c r="EE162">
        <v>0</v>
      </c>
      <c r="EF162">
        <v>10009.94962962963</v>
      </c>
      <c r="EG162">
        <v>0</v>
      </c>
      <c r="EH162">
        <v>11.14417777777778</v>
      </c>
      <c r="EI162">
        <v>-45.85484074074075</v>
      </c>
      <c r="EJ162">
        <v>765.7266296296295</v>
      </c>
      <c r="EK162">
        <v>809.0363703703705</v>
      </c>
      <c r="EL162">
        <v>4.390641481481482</v>
      </c>
      <c r="EM162">
        <v>793.7768888888889</v>
      </c>
      <c r="EN162">
        <v>18.86108888888889</v>
      </c>
      <c r="EO162">
        <v>2.106022962962963</v>
      </c>
      <c r="EP162">
        <v>1.708340740740741</v>
      </c>
      <c r="EQ162">
        <v>18.26480370370371</v>
      </c>
      <c r="ER162">
        <v>14.97243703703704</v>
      </c>
      <c r="ES162">
        <v>2000.027407407407</v>
      </c>
      <c r="ET162">
        <v>0.9799973703703702</v>
      </c>
      <c r="EU162">
        <v>0.02000268518518518</v>
      </c>
      <c r="EV162">
        <v>0</v>
      </c>
      <c r="EW162">
        <v>724.2217037037037</v>
      </c>
      <c r="EX162">
        <v>5.000560000000001</v>
      </c>
      <c r="EY162">
        <v>14698.54814814815</v>
      </c>
      <c r="EZ162">
        <v>17295.11851851852</v>
      </c>
      <c r="FA162">
        <v>42.375</v>
      </c>
      <c r="FB162">
        <v>42.56199999999999</v>
      </c>
      <c r="FC162">
        <v>42.125</v>
      </c>
      <c r="FD162">
        <v>41.66862962962963</v>
      </c>
      <c r="FE162">
        <v>43.03444444444444</v>
      </c>
      <c r="FF162">
        <v>1955.117407407407</v>
      </c>
      <c r="FG162">
        <v>39.91</v>
      </c>
      <c r="FH162">
        <v>0</v>
      </c>
      <c r="FI162">
        <v>1758990889.8</v>
      </c>
      <c r="FJ162">
        <v>0</v>
      </c>
      <c r="FK162">
        <v>724.3900400000001</v>
      </c>
      <c r="FL162">
        <v>20.70984618601414</v>
      </c>
      <c r="FM162">
        <v>413.9538468713577</v>
      </c>
      <c r="FN162">
        <v>14701.836</v>
      </c>
      <c r="FO162">
        <v>15</v>
      </c>
      <c r="FP162">
        <v>0</v>
      </c>
      <c r="FQ162" t="s">
        <v>439</v>
      </c>
      <c r="FR162">
        <v>1747148579.5</v>
      </c>
      <c r="FS162">
        <v>1747148584.5</v>
      </c>
      <c r="FT162">
        <v>0</v>
      </c>
      <c r="FU162">
        <v>0.162</v>
      </c>
      <c r="FV162">
        <v>-0.001</v>
      </c>
      <c r="FW162">
        <v>0.139</v>
      </c>
      <c r="FX162">
        <v>0.058</v>
      </c>
      <c r="FY162">
        <v>420</v>
      </c>
      <c r="FZ162">
        <v>16</v>
      </c>
      <c r="GA162">
        <v>0.19</v>
      </c>
      <c r="GB162">
        <v>0.02</v>
      </c>
      <c r="GC162">
        <v>-45.78217804878049</v>
      </c>
      <c r="GD162">
        <v>-0.1479010452961426</v>
      </c>
      <c r="GE162">
        <v>0.1995784820409094</v>
      </c>
      <c r="GF162">
        <v>1</v>
      </c>
      <c r="GG162">
        <v>723.0015588235294</v>
      </c>
      <c r="GH162">
        <v>21.13187166430871</v>
      </c>
      <c r="GI162">
        <v>2.082504829330978</v>
      </c>
      <c r="GJ162">
        <v>0</v>
      </c>
      <c r="GK162">
        <v>4.391089756097561</v>
      </c>
      <c r="GL162">
        <v>-0.008306759581876577</v>
      </c>
      <c r="GM162">
        <v>0.001533417175198717</v>
      </c>
      <c r="GN162">
        <v>1</v>
      </c>
      <c r="GO162">
        <v>2</v>
      </c>
      <c r="GP162">
        <v>3</v>
      </c>
      <c r="GQ162" t="s">
        <v>446</v>
      </c>
      <c r="GR162">
        <v>3.12797</v>
      </c>
      <c r="GS162">
        <v>2.73214</v>
      </c>
      <c r="GT162">
        <v>0.131958</v>
      </c>
      <c r="GU162">
        <v>0.138038</v>
      </c>
      <c r="GV162">
        <v>0.104623</v>
      </c>
      <c r="GW162">
        <v>0.0908861</v>
      </c>
      <c r="GX162">
        <v>25982.5</v>
      </c>
      <c r="GY162">
        <v>25049.8</v>
      </c>
      <c r="GZ162">
        <v>30476.3</v>
      </c>
      <c r="HA162">
        <v>29319.1</v>
      </c>
      <c r="HB162">
        <v>37666.8</v>
      </c>
      <c r="HC162">
        <v>35074</v>
      </c>
      <c r="HD162">
        <v>46626.4</v>
      </c>
      <c r="HE162">
        <v>43563.4</v>
      </c>
      <c r="HF162">
        <v>1.81992</v>
      </c>
      <c r="HG162">
        <v>1.8477</v>
      </c>
      <c r="HH162">
        <v>0.09336319999999999</v>
      </c>
      <c r="HI162">
        <v>0</v>
      </c>
      <c r="HJ162">
        <v>28.4118</v>
      </c>
      <c r="HK162">
        <v>999.9</v>
      </c>
      <c r="HL162">
        <v>49.3</v>
      </c>
      <c r="HM162">
        <v>30.3</v>
      </c>
      <c r="HN162">
        <v>23.5934</v>
      </c>
      <c r="HO162">
        <v>63.1446</v>
      </c>
      <c r="HP162">
        <v>16.9151</v>
      </c>
      <c r="HQ162">
        <v>1</v>
      </c>
      <c r="HR162">
        <v>0.196781</v>
      </c>
      <c r="HS162">
        <v>-0.520994</v>
      </c>
      <c r="HT162">
        <v>20.1993</v>
      </c>
      <c r="HU162">
        <v>5.22583</v>
      </c>
      <c r="HV162">
        <v>11.974</v>
      </c>
      <c r="HW162">
        <v>4.96905</v>
      </c>
      <c r="HX162">
        <v>3.2892</v>
      </c>
      <c r="HY162">
        <v>9999</v>
      </c>
      <c r="HZ162">
        <v>9999</v>
      </c>
      <c r="IA162">
        <v>9999</v>
      </c>
      <c r="IB162">
        <v>23.2</v>
      </c>
      <c r="IC162">
        <v>4.97295</v>
      </c>
      <c r="ID162">
        <v>1.87728</v>
      </c>
      <c r="IE162">
        <v>1.87534</v>
      </c>
      <c r="IF162">
        <v>1.8782</v>
      </c>
      <c r="IG162">
        <v>1.87485</v>
      </c>
      <c r="IH162">
        <v>1.87847</v>
      </c>
      <c r="II162">
        <v>1.87561</v>
      </c>
      <c r="IJ162">
        <v>1.87672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1.002</v>
      </c>
      <c r="IY162">
        <v>0.2263</v>
      </c>
      <c r="IZ162">
        <v>0.000996156149449386</v>
      </c>
      <c r="JA162">
        <v>0.001508328056841608</v>
      </c>
      <c r="JB162">
        <v>-4.279944224615399E-07</v>
      </c>
      <c r="JC162">
        <v>2.026670128534865E-10</v>
      </c>
      <c r="JD162">
        <v>-0.04486732872085866</v>
      </c>
      <c r="JE162">
        <v>-0.001179386599836408</v>
      </c>
      <c r="JF162">
        <v>0.0006983580007418804</v>
      </c>
      <c r="JG162">
        <v>-5.900263066608664E-06</v>
      </c>
      <c r="JH162">
        <v>1</v>
      </c>
      <c r="JI162">
        <v>2117</v>
      </c>
      <c r="JJ162">
        <v>1</v>
      </c>
      <c r="JK162">
        <v>26</v>
      </c>
      <c r="JL162">
        <v>197371.7</v>
      </c>
      <c r="JM162">
        <v>197371.6</v>
      </c>
      <c r="JN162">
        <v>1.91406</v>
      </c>
      <c r="JO162">
        <v>2.54395</v>
      </c>
      <c r="JP162">
        <v>1.39893</v>
      </c>
      <c r="JQ162">
        <v>2.33765</v>
      </c>
      <c r="JR162">
        <v>1.44897</v>
      </c>
      <c r="JS162">
        <v>2.59155</v>
      </c>
      <c r="JT162">
        <v>36.9317</v>
      </c>
      <c r="JU162">
        <v>23.9649</v>
      </c>
      <c r="JV162">
        <v>18</v>
      </c>
      <c r="JW162">
        <v>479.602</v>
      </c>
      <c r="JX162">
        <v>467.175</v>
      </c>
      <c r="JY162">
        <v>28.4447</v>
      </c>
      <c r="JZ162">
        <v>29.7052</v>
      </c>
      <c r="KA162">
        <v>30.0001</v>
      </c>
      <c r="KB162">
        <v>29.3122</v>
      </c>
      <c r="KC162">
        <v>29.3619</v>
      </c>
      <c r="KD162">
        <v>38.4401</v>
      </c>
      <c r="KE162">
        <v>26.6273</v>
      </c>
      <c r="KF162">
        <v>82.4101</v>
      </c>
      <c r="KG162">
        <v>28.4806</v>
      </c>
      <c r="KH162">
        <v>841.688</v>
      </c>
      <c r="KI162">
        <v>18.8634</v>
      </c>
      <c r="KJ162">
        <v>100.759</v>
      </c>
      <c r="KK162">
        <v>100.206</v>
      </c>
    </row>
    <row r="163" spans="1:297">
      <c r="A163">
        <v>147</v>
      </c>
      <c r="B163">
        <v>1758990885.6</v>
      </c>
      <c r="C163">
        <v>3502</v>
      </c>
      <c r="D163" t="s">
        <v>738</v>
      </c>
      <c r="E163" t="s">
        <v>739</v>
      </c>
      <c r="F163">
        <v>5</v>
      </c>
      <c r="G163" t="s">
        <v>639</v>
      </c>
      <c r="H163" t="s">
        <v>436</v>
      </c>
      <c r="I163">
        <v>1758990877.832142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840.3090034081695</v>
      </c>
      <c r="AK163">
        <v>805.1783999999998</v>
      </c>
      <c r="AL163">
        <v>3.297076794490682</v>
      </c>
      <c r="AM163">
        <v>65.24186498620101</v>
      </c>
      <c r="AN163">
        <f>(AP163 - AO163 + DY163*1E3/(8.314*(EA163+273.15)) * AR163/DX163 * AQ163) * DX163/(100*DL163) * 1000/(1000 - AP163)</f>
        <v>0</v>
      </c>
      <c r="AO163">
        <v>18.86726080617361</v>
      </c>
      <c r="AP163">
        <v>23.2590515151515</v>
      </c>
      <c r="AQ163">
        <v>1.818214232577019E-05</v>
      </c>
      <c r="AR163">
        <v>120.3802365383431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3.93</v>
      </c>
      <c r="DM163">
        <v>0.5</v>
      </c>
      <c r="DN163" t="s">
        <v>438</v>
      </c>
      <c r="DO163">
        <v>2</v>
      </c>
      <c r="DP163" t="b">
        <v>1</v>
      </c>
      <c r="DQ163">
        <v>1758990877.832142</v>
      </c>
      <c r="DR163">
        <v>763.1556071428573</v>
      </c>
      <c r="DS163">
        <v>809.1337857142856</v>
      </c>
      <c r="DT163">
        <v>23.25401428571429</v>
      </c>
      <c r="DU163">
        <v>18.86368928571429</v>
      </c>
      <c r="DV163">
        <v>762.1637857142857</v>
      </c>
      <c r="DW163">
        <v>23.02777142857143</v>
      </c>
      <c r="DX163">
        <v>500.0368214285714</v>
      </c>
      <c r="DY163">
        <v>90.57505357142857</v>
      </c>
      <c r="DZ163">
        <v>0.05467252857142857</v>
      </c>
      <c r="EA163">
        <v>29.86763214285714</v>
      </c>
      <c r="EB163">
        <v>29.92901071428572</v>
      </c>
      <c r="EC163">
        <v>999.9000000000002</v>
      </c>
      <c r="ED163">
        <v>0</v>
      </c>
      <c r="EE163">
        <v>0</v>
      </c>
      <c r="EF163">
        <v>10006.25035714286</v>
      </c>
      <c r="EG163">
        <v>0</v>
      </c>
      <c r="EH163">
        <v>11.14551785714286</v>
      </c>
      <c r="EI163">
        <v>-45.97826428571428</v>
      </c>
      <c r="EJ163">
        <v>781.3245000000003</v>
      </c>
      <c r="EK163">
        <v>824.6906071428574</v>
      </c>
      <c r="EL163">
        <v>4.390335</v>
      </c>
      <c r="EM163">
        <v>809.1337857142856</v>
      </c>
      <c r="EN163">
        <v>18.86368928571429</v>
      </c>
      <c r="EO163">
        <v>2.106234642857143</v>
      </c>
      <c r="EP163">
        <v>1.708578928571429</v>
      </c>
      <c r="EQ163">
        <v>18.26640357142857</v>
      </c>
      <c r="ER163">
        <v>14.97459642857143</v>
      </c>
      <c r="ES163">
        <v>1999.971785714285</v>
      </c>
      <c r="ET163">
        <v>0.9799966785714284</v>
      </c>
      <c r="EU163">
        <v>0.02000328571428571</v>
      </c>
      <c r="EV163">
        <v>0</v>
      </c>
      <c r="EW163">
        <v>725.7706785714287</v>
      </c>
      <c r="EX163">
        <v>5.000560000000001</v>
      </c>
      <c r="EY163">
        <v>14730.14285714286</v>
      </c>
      <c r="EZ163">
        <v>17294.625</v>
      </c>
      <c r="FA163">
        <v>42.375</v>
      </c>
      <c r="FB163">
        <v>42.56199999999999</v>
      </c>
      <c r="FC163">
        <v>42.125</v>
      </c>
      <c r="FD163">
        <v>41.66042857142857</v>
      </c>
      <c r="FE163">
        <v>43.03542857142857</v>
      </c>
      <c r="FF163">
        <v>1955.061785714285</v>
      </c>
      <c r="FG163">
        <v>39.91</v>
      </c>
      <c r="FH163">
        <v>0</v>
      </c>
      <c r="FI163">
        <v>1758990894.6</v>
      </c>
      <c r="FJ163">
        <v>0</v>
      </c>
      <c r="FK163">
        <v>725.9672</v>
      </c>
      <c r="FL163">
        <v>19.91069233808956</v>
      </c>
      <c r="FM163">
        <v>401.1230776650031</v>
      </c>
      <c r="FN163">
        <v>14734.26</v>
      </c>
      <c r="FO163">
        <v>15</v>
      </c>
      <c r="FP163">
        <v>0</v>
      </c>
      <c r="FQ163" t="s">
        <v>439</v>
      </c>
      <c r="FR163">
        <v>1747148579.5</v>
      </c>
      <c r="FS163">
        <v>1747148584.5</v>
      </c>
      <c r="FT163">
        <v>0</v>
      </c>
      <c r="FU163">
        <v>0.162</v>
      </c>
      <c r="FV163">
        <v>-0.001</v>
      </c>
      <c r="FW163">
        <v>0.139</v>
      </c>
      <c r="FX163">
        <v>0.058</v>
      </c>
      <c r="FY163">
        <v>420</v>
      </c>
      <c r="FZ163">
        <v>16</v>
      </c>
      <c r="GA163">
        <v>0.19</v>
      </c>
      <c r="GB163">
        <v>0.02</v>
      </c>
      <c r="GC163">
        <v>-45.98984249999999</v>
      </c>
      <c r="GD163">
        <v>-1.286371857410937</v>
      </c>
      <c r="GE163">
        <v>0.3057524815005593</v>
      </c>
      <c r="GF163">
        <v>0</v>
      </c>
      <c r="GG163">
        <v>724.8440294117648</v>
      </c>
      <c r="GH163">
        <v>20.44826585128276</v>
      </c>
      <c r="GI163">
        <v>2.021188838942151</v>
      </c>
      <c r="GJ163">
        <v>0</v>
      </c>
      <c r="GK163">
        <v>4.390697</v>
      </c>
      <c r="GL163">
        <v>-0.002181838649171063</v>
      </c>
      <c r="GM163">
        <v>0.001387689086214883</v>
      </c>
      <c r="GN163">
        <v>1</v>
      </c>
      <c r="GO163">
        <v>1</v>
      </c>
      <c r="GP163">
        <v>3</v>
      </c>
      <c r="GQ163" t="s">
        <v>451</v>
      </c>
      <c r="GR163">
        <v>3.12788</v>
      </c>
      <c r="GS163">
        <v>2.73202</v>
      </c>
      <c r="GT163">
        <v>0.13379</v>
      </c>
      <c r="GU163">
        <v>0.139897</v>
      </c>
      <c r="GV163">
        <v>0.104639</v>
      </c>
      <c r="GW163">
        <v>0.0908957</v>
      </c>
      <c r="GX163">
        <v>25927.1</v>
      </c>
      <c r="GY163">
        <v>24995.8</v>
      </c>
      <c r="GZ163">
        <v>30475.6</v>
      </c>
      <c r="HA163">
        <v>29319.2</v>
      </c>
      <c r="HB163">
        <v>37665.5</v>
      </c>
      <c r="HC163">
        <v>35073.9</v>
      </c>
      <c r="HD163">
        <v>46625.5</v>
      </c>
      <c r="HE163">
        <v>43563.6</v>
      </c>
      <c r="HF163">
        <v>1.81992</v>
      </c>
      <c r="HG163">
        <v>1.8475</v>
      </c>
      <c r="HH163">
        <v>0.0945404</v>
      </c>
      <c r="HI163">
        <v>0</v>
      </c>
      <c r="HJ163">
        <v>28.4118</v>
      </c>
      <c r="HK163">
        <v>999.9</v>
      </c>
      <c r="HL163">
        <v>49.3</v>
      </c>
      <c r="HM163">
        <v>30.3</v>
      </c>
      <c r="HN163">
        <v>23.5936</v>
      </c>
      <c r="HO163">
        <v>63.0646</v>
      </c>
      <c r="HP163">
        <v>17.0192</v>
      </c>
      <c r="HQ163">
        <v>1</v>
      </c>
      <c r="HR163">
        <v>0.197139</v>
      </c>
      <c r="HS163">
        <v>-0.523102</v>
      </c>
      <c r="HT163">
        <v>20.1997</v>
      </c>
      <c r="HU163">
        <v>5.22822</v>
      </c>
      <c r="HV163">
        <v>11.974</v>
      </c>
      <c r="HW163">
        <v>4.9696</v>
      </c>
      <c r="HX163">
        <v>3.28953</v>
      </c>
      <c r="HY163">
        <v>9999</v>
      </c>
      <c r="HZ163">
        <v>9999</v>
      </c>
      <c r="IA163">
        <v>9999</v>
      </c>
      <c r="IB163">
        <v>23.2</v>
      </c>
      <c r="IC163">
        <v>4.97296</v>
      </c>
      <c r="ID163">
        <v>1.87729</v>
      </c>
      <c r="IE163">
        <v>1.87534</v>
      </c>
      <c r="IF163">
        <v>1.87819</v>
      </c>
      <c r="IG163">
        <v>1.87485</v>
      </c>
      <c r="IH163">
        <v>1.87848</v>
      </c>
      <c r="II163">
        <v>1.87561</v>
      </c>
      <c r="IJ163">
        <v>1.87674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1.022</v>
      </c>
      <c r="IY163">
        <v>0.2264</v>
      </c>
      <c r="IZ163">
        <v>0.000996156149449386</v>
      </c>
      <c r="JA163">
        <v>0.001508328056841608</v>
      </c>
      <c r="JB163">
        <v>-4.279944224615399E-07</v>
      </c>
      <c r="JC163">
        <v>2.026670128534865E-10</v>
      </c>
      <c r="JD163">
        <v>-0.04486732872085866</v>
      </c>
      <c r="JE163">
        <v>-0.001179386599836408</v>
      </c>
      <c r="JF163">
        <v>0.0006983580007418804</v>
      </c>
      <c r="JG163">
        <v>-5.900263066608664E-06</v>
      </c>
      <c r="JH163">
        <v>1</v>
      </c>
      <c r="JI163">
        <v>2117</v>
      </c>
      <c r="JJ163">
        <v>1</v>
      </c>
      <c r="JK163">
        <v>26</v>
      </c>
      <c r="JL163">
        <v>197371.8</v>
      </c>
      <c r="JM163">
        <v>197371.7</v>
      </c>
      <c r="JN163">
        <v>1.94946</v>
      </c>
      <c r="JO163">
        <v>2.53906</v>
      </c>
      <c r="JP163">
        <v>1.39893</v>
      </c>
      <c r="JQ163">
        <v>2.33887</v>
      </c>
      <c r="JR163">
        <v>1.44897</v>
      </c>
      <c r="JS163">
        <v>2.54028</v>
      </c>
      <c r="JT163">
        <v>36.9556</v>
      </c>
      <c r="JU163">
        <v>23.9824</v>
      </c>
      <c r="JV163">
        <v>18</v>
      </c>
      <c r="JW163">
        <v>479.611</v>
      </c>
      <c r="JX163">
        <v>467.06</v>
      </c>
      <c r="JY163">
        <v>28.5029</v>
      </c>
      <c r="JZ163">
        <v>29.7061</v>
      </c>
      <c r="KA163">
        <v>30.0001</v>
      </c>
      <c r="KB163">
        <v>29.3135</v>
      </c>
      <c r="KC163">
        <v>29.3639</v>
      </c>
      <c r="KD163">
        <v>39.037</v>
      </c>
      <c r="KE163">
        <v>26.6273</v>
      </c>
      <c r="KF163">
        <v>82.038</v>
      </c>
      <c r="KG163">
        <v>28.5257</v>
      </c>
      <c r="KH163">
        <v>855.044</v>
      </c>
      <c r="KI163">
        <v>18.8724</v>
      </c>
      <c r="KJ163">
        <v>100.757</v>
      </c>
      <c r="KK163">
        <v>100.206</v>
      </c>
    </row>
    <row r="164" spans="1:297">
      <c r="A164">
        <v>148</v>
      </c>
      <c r="B164">
        <v>1758990890.6</v>
      </c>
      <c r="C164">
        <v>3507</v>
      </c>
      <c r="D164" t="s">
        <v>740</v>
      </c>
      <c r="E164" t="s">
        <v>741</v>
      </c>
      <c r="F164">
        <v>5</v>
      </c>
      <c r="G164" t="s">
        <v>639</v>
      </c>
      <c r="H164" t="s">
        <v>436</v>
      </c>
      <c r="I164">
        <v>1758990883.1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857.413340698455</v>
      </c>
      <c r="AK164">
        <v>821.9206666666668</v>
      </c>
      <c r="AL164">
        <v>3.365021991769334</v>
      </c>
      <c r="AM164">
        <v>65.24186498620101</v>
      </c>
      <c r="AN164">
        <f>(AP164 - AO164 + DY164*1E3/(8.314*(EA164+273.15)) * AR164/DX164 * AQ164) * DX164/(100*DL164) * 1000/(1000 - AP164)</f>
        <v>0</v>
      </c>
      <c r="AO164">
        <v>18.83857409133371</v>
      </c>
      <c r="AP164">
        <v>23.25872545454545</v>
      </c>
      <c r="AQ164">
        <v>-2.532459361083429E-05</v>
      </c>
      <c r="AR164">
        <v>120.3802365383431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3.93</v>
      </c>
      <c r="DM164">
        <v>0.5</v>
      </c>
      <c r="DN164" t="s">
        <v>438</v>
      </c>
      <c r="DO164">
        <v>2</v>
      </c>
      <c r="DP164" t="b">
        <v>1</v>
      </c>
      <c r="DQ164">
        <v>1758990883.1</v>
      </c>
      <c r="DR164">
        <v>780.0831111111111</v>
      </c>
      <c r="DS164">
        <v>826.5032962962963</v>
      </c>
      <c r="DT164">
        <v>23.25741481481482</v>
      </c>
      <c r="DU164">
        <v>18.85918148148148</v>
      </c>
      <c r="DV164">
        <v>779.0708888888889</v>
      </c>
      <c r="DW164">
        <v>23.03108888888889</v>
      </c>
      <c r="DX164">
        <v>500.0107037037037</v>
      </c>
      <c r="DY164">
        <v>90.57524074074074</v>
      </c>
      <c r="DZ164">
        <v>0.05457821481481481</v>
      </c>
      <c r="EA164">
        <v>29.87941481481482</v>
      </c>
      <c r="EB164">
        <v>29.94067037037037</v>
      </c>
      <c r="EC164">
        <v>999.9000000000001</v>
      </c>
      <c r="ED164">
        <v>0</v>
      </c>
      <c r="EE164">
        <v>0</v>
      </c>
      <c r="EF164">
        <v>9996.293333333333</v>
      </c>
      <c r="EG164">
        <v>0</v>
      </c>
      <c r="EH164">
        <v>11.14817037037037</v>
      </c>
      <c r="EI164">
        <v>-46.42027777777777</v>
      </c>
      <c r="EJ164">
        <v>798.6578148148149</v>
      </c>
      <c r="EK164">
        <v>842.3900370370369</v>
      </c>
      <c r="EL164">
        <v>4.398234444444445</v>
      </c>
      <c r="EM164">
        <v>826.5032962962963</v>
      </c>
      <c r="EN164">
        <v>18.85918148148148</v>
      </c>
      <c r="EO164">
        <v>2.106546666666667</v>
      </c>
      <c r="EP164">
        <v>1.708175185185185</v>
      </c>
      <c r="EQ164">
        <v>18.26876666666667</v>
      </c>
      <c r="ER164">
        <v>14.97091481481482</v>
      </c>
      <c r="ES164">
        <v>1999.96037037037</v>
      </c>
      <c r="ET164">
        <v>0.9799964444444442</v>
      </c>
      <c r="EU164">
        <v>0.02000346666666666</v>
      </c>
      <c r="EV164">
        <v>0</v>
      </c>
      <c r="EW164">
        <v>727.5160000000001</v>
      </c>
      <c r="EX164">
        <v>5.000560000000001</v>
      </c>
      <c r="EY164">
        <v>14764.3037037037</v>
      </c>
      <c r="EZ164">
        <v>17294.52222222222</v>
      </c>
      <c r="FA164">
        <v>42.375</v>
      </c>
      <c r="FB164">
        <v>42.56199999999999</v>
      </c>
      <c r="FC164">
        <v>42.125</v>
      </c>
      <c r="FD164">
        <v>41.66633333333333</v>
      </c>
      <c r="FE164">
        <v>43.04362962962961</v>
      </c>
      <c r="FF164">
        <v>1955.05037037037</v>
      </c>
      <c r="FG164">
        <v>39.91</v>
      </c>
      <c r="FH164">
        <v>0</v>
      </c>
      <c r="FI164">
        <v>1758990899.4</v>
      </c>
      <c r="FJ164">
        <v>0</v>
      </c>
      <c r="FK164">
        <v>727.56876</v>
      </c>
      <c r="FL164">
        <v>19.45192305609617</v>
      </c>
      <c r="FM164">
        <v>382.730768799352</v>
      </c>
      <c r="FN164">
        <v>14765.532</v>
      </c>
      <c r="FO164">
        <v>15</v>
      </c>
      <c r="FP164">
        <v>0</v>
      </c>
      <c r="FQ164" t="s">
        <v>439</v>
      </c>
      <c r="FR164">
        <v>1747148579.5</v>
      </c>
      <c r="FS164">
        <v>1747148584.5</v>
      </c>
      <c r="FT164">
        <v>0</v>
      </c>
      <c r="FU164">
        <v>0.162</v>
      </c>
      <c r="FV164">
        <v>-0.001</v>
      </c>
      <c r="FW164">
        <v>0.139</v>
      </c>
      <c r="FX164">
        <v>0.058</v>
      </c>
      <c r="FY164">
        <v>420</v>
      </c>
      <c r="FZ164">
        <v>16</v>
      </c>
      <c r="GA164">
        <v>0.19</v>
      </c>
      <c r="GB164">
        <v>0.02</v>
      </c>
      <c r="GC164">
        <v>-46.19909024390243</v>
      </c>
      <c r="GD164">
        <v>-4.555756097560986</v>
      </c>
      <c r="GE164">
        <v>0.5242292450524229</v>
      </c>
      <c r="GF164">
        <v>0</v>
      </c>
      <c r="GG164">
        <v>726.4524411764706</v>
      </c>
      <c r="GH164">
        <v>19.79842628305997</v>
      </c>
      <c r="GI164">
        <v>1.955564341462233</v>
      </c>
      <c r="GJ164">
        <v>0</v>
      </c>
      <c r="GK164">
        <v>4.394574390243903</v>
      </c>
      <c r="GL164">
        <v>0.06779393728222707</v>
      </c>
      <c r="GM164">
        <v>0.009466506309160159</v>
      </c>
      <c r="GN164">
        <v>1</v>
      </c>
      <c r="GO164">
        <v>1</v>
      </c>
      <c r="GP164">
        <v>3</v>
      </c>
      <c r="GQ164" t="s">
        <v>451</v>
      </c>
      <c r="GR164">
        <v>3.12782</v>
      </c>
      <c r="GS164">
        <v>2.7326</v>
      </c>
      <c r="GT164">
        <v>0.135631</v>
      </c>
      <c r="GU164">
        <v>0.141762</v>
      </c>
      <c r="GV164">
        <v>0.104631</v>
      </c>
      <c r="GW164">
        <v>0.09077399999999999</v>
      </c>
      <c r="GX164">
        <v>25872.1</v>
      </c>
      <c r="GY164">
        <v>24941.4</v>
      </c>
      <c r="GZ164">
        <v>30475.8</v>
      </c>
      <c r="HA164">
        <v>29318.9</v>
      </c>
      <c r="HB164">
        <v>37666.3</v>
      </c>
      <c r="HC164">
        <v>35078.5</v>
      </c>
      <c r="HD164">
        <v>46625.9</v>
      </c>
      <c r="HE164">
        <v>43563.3</v>
      </c>
      <c r="HF164">
        <v>1.81977</v>
      </c>
      <c r="HG164">
        <v>1.84775</v>
      </c>
      <c r="HH164">
        <v>0.0957325</v>
      </c>
      <c r="HI164">
        <v>0</v>
      </c>
      <c r="HJ164">
        <v>28.4142</v>
      </c>
      <c r="HK164">
        <v>999.9</v>
      </c>
      <c r="HL164">
        <v>49.3</v>
      </c>
      <c r="HM164">
        <v>30.3</v>
      </c>
      <c r="HN164">
        <v>23.591</v>
      </c>
      <c r="HO164">
        <v>63.0446</v>
      </c>
      <c r="HP164">
        <v>17.1114</v>
      </c>
      <c r="HQ164">
        <v>1</v>
      </c>
      <c r="HR164">
        <v>0.197124</v>
      </c>
      <c r="HS164">
        <v>-0.499436</v>
      </c>
      <c r="HT164">
        <v>20.1997</v>
      </c>
      <c r="HU164">
        <v>5.22807</v>
      </c>
      <c r="HV164">
        <v>11.974</v>
      </c>
      <c r="HW164">
        <v>4.96965</v>
      </c>
      <c r="HX164">
        <v>3.28965</v>
      </c>
      <c r="HY164">
        <v>9999</v>
      </c>
      <c r="HZ164">
        <v>9999</v>
      </c>
      <c r="IA164">
        <v>9999</v>
      </c>
      <c r="IB164">
        <v>23.2</v>
      </c>
      <c r="IC164">
        <v>4.97296</v>
      </c>
      <c r="ID164">
        <v>1.87729</v>
      </c>
      <c r="IE164">
        <v>1.87536</v>
      </c>
      <c r="IF164">
        <v>1.87819</v>
      </c>
      <c r="IG164">
        <v>1.87486</v>
      </c>
      <c r="IH164">
        <v>1.87851</v>
      </c>
      <c r="II164">
        <v>1.87561</v>
      </c>
      <c r="IJ164">
        <v>1.87675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1.042</v>
      </c>
      <c r="IY164">
        <v>0.2263</v>
      </c>
      <c r="IZ164">
        <v>0.000996156149449386</v>
      </c>
      <c r="JA164">
        <v>0.001508328056841608</v>
      </c>
      <c r="JB164">
        <v>-4.279944224615399E-07</v>
      </c>
      <c r="JC164">
        <v>2.026670128534865E-10</v>
      </c>
      <c r="JD164">
        <v>-0.04486732872085866</v>
      </c>
      <c r="JE164">
        <v>-0.001179386599836408</v>
      </c>
      <c r="JF164">
        <v>0.0006983580007418804</v>
      </c>
      <c r="JG164">
        <v>-5.900263066608664E-06</v>
      </c>
      <c r="JH164">
        <v>1</v>
      </c>
      <c r="JI164">
        <v>2117</v>
      </c>
      <c r="JJ164">
        <v>1</v>
      </c>
      <c r="JK164">
        <v>26</v>
      </c>
      <c r="JL164">
        <v>197371.9</v>
      </c>
      <c r="JM164">
        <v>197371.8</v>
      </c>
      <c r="JN164">
        <v>1.98242</v>
      </c>
      <c r="JO164">
        <v>2.51831</v>
      </c>
      <c r="JP164">
        <v>1.39893</v>
      </c>
      <c r="JQ164">
        <v>2.33765</v>
      </c>
      <c r="JR164">
        <v>1.44897</v>
      </c>
      <c r="JS164">
        <v>2.51953</v>
      </c>
      <c r="JT164">
        <v>36.9556</v>
      </c>
      <c r="JU164">
        <v>23.9649</v>
      </c>
      <c r="JV164">
        <v>18</v>
      </c>
      <c r="JW164">
        <v>479.539</v>
      </c>
      <c r="JX164">
        <v>467.232</v>
      </c>
      <c r="JY164">
        <v>28.548</v>
      </c>
      <c r="JZ164">
        <v>29.7078</v>
      </c>
      <c r="KA164">
        <v>30.0001</v>
      </c>
      <c r="KB164">
        <v>29.3151</v>
      </c>
      <c r="KC164">
        <v>29.3651</v>
      </c>
      <c r="KD164">
        <v>39.6747</v>
      </c>
      <c r="KE164">
        <v>26.6273</v>
      </c>
      <c r="KF164">
        <v>82.038</v>
      </c>
      <c r="KG164">
        <v>28.5606</v>
      </c>
      <c r="KH164">
        <v>875.078</v>
      </c>
      <c r="KI164">
        <v>18.8942</v>
      </c>
      <c r="KJ164">
        <v>100.758</v>
      </c>
      <c r="KK164">
        <v>100.206</v>
      </c>
    </row>
    <row r="165" spans="1:297">
      <c r="A165">
        <v>149</v>
      </c>
      <c r="B165">
        <v>1758990895.6</v>
      </c>
      <c r="C165">
        <v>3512</v>
      </c>
      <c r="D165" t="s">
        <v>742</v>
      </c>
      <c r="E165" t="s">
        <v>743</v>
      </c>
      <c r="F165">
        <v>5</v>
      </c>
      <c r="G165" t="s">
        <v>639</v>
      </c>
      <c r="H165" t="s">
        <v>436</v>
      </c>
      <c r="I165">
        <v>1758990887.814285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874.613391875158</v>
      </c>
      <c r="AK165">
        <v>838.7856242424233</v>
      </c>
      <c r="AL165">
        <v>3.377855565357508</v>
      </c>
      <c r="AM165">
        <v>65.24186498620101</v>
      </c>
      <c r="AN165">
        <f>(AP165 - AO165 + DY165*1E3/(8.314*(EA165+273.15)) * AR165/DX165 * AQ165) * DX165/(100*DL165) * 1000/(1000 - AP165)</f>
        <v>0</v>
      </c>
      <c r="AO165">
        <v>18.82783541667593</v>
      </c>
      <c r="AP165">
        <v>23.24726060606059</v>
      </c>
      <c r="AQ165">
        <v>-3.458904773733759E-05</v>
      </c>
      <c r="AR165">
        <v>120.3802365383431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3.93</v>
      </c>
      <c r="DM165">
        <v>0.5</v>
      </c>
      <c r="DN165" t="s">
        <v>438</v>
      </c>
      <c r="DO165">
        <v>2</v>
      </c>
      <c r="DP165" t="b">
        <v>1</v>
      </c>
      <c r="DQ165">
        <v>1758990887.814285</v>
      </c>
      <c r="DR165">
        <v>795.3714642857143</v>
      </c>
      <c r="DS165">
        <v>842.3313571428571</v>
      </c>
      <c r="DT165">
        <v>23.25661785714286</v>
      </c>
      <c r="DU165">
        <v>18.84815</v>
      </c>
      <c r="DV165">
        <v>794.3408571428571</v>
      </c>
      <c r="DW165">
        <v>23.03031071428572</v>
      </c>
      <c r="DX165">
        <v>500.0017857142857</v>
      </c>
      <c r="DY165">
        <v>90.57620714285714</v>
      </c>
      <c r="DZ165">
        <v>0.05458862499999999</v>
      </c>
      <c r="EA165">
        <v>29.88867142857143</v>
      </c>
      <c r="EB165">
        <v>29.96549285714286</v>
      </c>
      <c r="EC165">
        <v>999.9000000000002</v>
      </c>
      <c r="ED165">
        <v>0</v>
      </c>
      <c r="EE165">
        <v>0</v>
      </c>
      <c r="EF165">
        <v>9994.399285714286</v>
      </c>
      <c r="EG165">
        <v>0</v>
      </c>
      <c r="EH165">
        <v>11.15671428571429</v>
      </c>
      <c r="EI165">
        <v>-46.95984285714286</v>
      </c>
      <c r="EJ165">
        <v>814.3095714285715</v>
      </c>
      <c r="EK165">
        <v>858.5124999999999</v>
      </c>
      <c r="EL165">
        <v>4.4084725</v>
      </c>
      <c r="EM165">
        <v>842.3313571428571</v>
      </c>
      <c r="EN165">
        <v>18.84815</v>
      </c>
      <c r="EO165">
        <v>2.106496785714286</v>
      </c>
      <c r="EP165">
        <v>1.707193928571428</v>
      </c>
      <c r="EQ165">
        <v>18.26839642857143</v>
      </c>
      <c r="ER165">
        <v>14.96199285714286</v>
      </c>
      <c r="ES165">
        <v>1999.981785714285</v>
      </c>
      <c r="ET165">
        <v>0.9799966785714285</v>
      </c>
      <c r="EU165">
        <v>0.02000328571428571</v>
      </c>
      <c r="EV165">
        <v>0</v>
      </c>
      <c r="EW165">
        <v>728.9663571428571</v>
      </c>
      <c r="EX165">
        <v>5.000560000000001</v>
      </c>
      <c r="EY165">
        <v>14794.12142857143</v>
      </c>
      <c r="EZ165">
        <v>17294.72142857143</v>
      </c>
      <c r="FA165">
        <v>42.375</v>
      </c>
      <c r="FB165">
        <v>42.56199999999999</v>
      </c>
      <c r="FC165">
        <v>42.125</v>
      </c>
      <c r="FD165">
        <v>41.67149999999999</v>
      </c>
      <c r="FE165">
        <v>43.03985714285714</v>
      </c>
      <c r="FF165">
        <v>1955.071785714286</v>
      </c>
      <c r="FG165">
        <v>39.91</v>
      </c>
      <c r="FH165">
        <v>0</v>
      </c>
      <c r="FI165">
        <v>1758990904.8</v>
      </c>
      <c r="FJ165">
        <v>0</v>
      </c>
      <c r="FK165">
        <v>729.1223461538464</v>
      </c>
      <c r="FL165">
        <v>19.00003421161637</v>
      </c>
      <c r="FM165">
        <v>368.4034191393982</v>
      </c>
      <c r="FN165">
        <v>14797.43846153846</v>
      </c>
      <c r="FO165">
        <v>15</v>
      </c>
      <c r="FP165">
        <v>0</v>
      </c>
      <c r="FQ165" t="s">
        <v>439</v>
      </c>
      <c r="FR165">
        <v>1747148579.5</v>
      </c>
      <c r="FS165">
        <v>1747148584.5</v>
      </c>
      <c r="FT165">
        <v>0</v>
      </c>
      <c r="FU165">
        <v>0.162</v>
      </c>
      <c r="FV165">
        <v>-0.001</v>
      </c>
      <c r="FW165">
        <v>0.139</v>
      </c>
      <c r="FX165">
        <v>0.058</v>
      </c>
      <c r="FY165">
        <v>420</v>
      </c>
      <c r="FZ165">
        <v>16</v>
      </c>
      <c r="GA165">
        <v>0.19</v>
      </c>
      <c r="GB165">
        <v>0.02</v>
      </c>
      <c r="GC165">
        <v>-46.58505609756097</v>
      </c>
      <c r="GD165">
        <v>-6.90828710801402</v>
      </c>
      <c r="GE165">
        <v>0.6860758967646051</v>
      </c>
      <c r="GF165">
        <v>0</v>
      </c>
      <c r="GG165">
        <v>728.0197647058823</v>
      </c>
      <c r="GH165">
        <v>18.99706647597086</v>
      </c>
      <c r="GI165">
        <v>1.87665183801025</v>
      </c>
      <c r="GJ165">
        <v>0</v>
      </c>
      <c r="GK165">
        <v>4.40312756097561</v>
      </c>
      <c r="GL165">
        <v>0.1347662717769989</v>
      </c>
      <c r="GM165">
        <v>0.0151088708849144</v>
      </c>
      <c r="GN165">
        <v>0</v>
      </c>
      <c r="GO165">
        <v>0</v>
      </c>
      <c r="GP165">
        <v>3</v>
      </c>
      <c r="GQ165" t="s">
        <v>472</v>
      </c>
      <c r="GR165">
        <v>3.12793</v>
      </c>
      <c r="GS165">
        <v>2.73235</v>
      </c>
      <c r="GT165">
        <v>0.137462</v>
      </c>
      <c r="GU165">
        <v>0.143575</v>
      </c>
      <c r="GV165">
        <v>0.104596</v>
      </c>
      <c r="GW165">
        <v>0.0907652</v>
      </c>
      <c r="GX165">
        <v>25816.8</v>
      </c>
      <c r="GY165">
        <v>24889</v>
      </c>
      <c r="GZ165">
        <v>30475.2</v>
      </c>
      <c r="HA165">
        <v>29319.3</v>
      </c>
      <c r="HB165">
        <v>37667.2</v>
      </c>
      <c r="HC165">
        <v>35079.5</v>
      </c>
      <c r="HD165">
        <v>46624.9</v>
      </c>
      <c r="HE165">
        <v>43563.9</v>
      </c>
      <c r="HF165">
        <v>1.82003</v>
      </c>
      <c r="HG165">
        <v>1.84743</v>
      </c>
      <c r="HH165">
        <v>0.0981018</v>
      </c>
      <c r="HI165">
        <v>0</v>
      </c>
      <c r="HJ165">
        <v>28.4162</v>
      </c>
      <c r="HK165">
        <v>999.9</v>
      </c>
      <c r="HL165">
        <v>49.3</v>
      </c>
      <c r="HM165">
        <v>30.3</v>
      </c>
      <c r="HN165">
        <v>23.5903</v>
      </c>
      <c r="HO165">
        <v>63.2346</v>
      </c>
      <c r="HP165">
        <v>16.899</v>
      </c>
      <c r="HQ165">
        <v>1</v>
      </c>
      <c r="HR165">
        <v>0.197236</v>
      </c>
      <c r="HS165">
        <v>-0.437102</v>
      </c>
      <c r="HT165">
        <v>20.2</v>
      </c>
      <c r="HU165">
        <v>5.22807</v>
      </c>
      <c r="HV165">
        <v>11.974</v>
      </c>
      <c r="HW165">
        <v>4.9695</v>
      </c>
      <c r="HX165">
        <v>3.28955</v>
      </c>
      <c r="HY165">
        <v>9999</v>
      </c>
      <c r="HZ165">
        <v>9999</v>
      </c>
      <c r="IA165">
        <v>9999</v>
      </c>
      <c r="IB165">
        <v>23.2</v>
      </c>
      <c r="IC165">
        <v>4.97295</v>
      </c>
      <c r="ID165">
        <v>1.87728</v>
      </c>
      <c r="IE165">
        <v>1.87532</v>
      </c>
      <c r="IF165">
        <v>1.87817</v>
      </c>
      <c r="IG165">
        <v>1.87485</v>
      </c>
      <c r="IH165">
        <v>1.87849</v>
      </c>
      <c r="II165">
        <v>1.8756</v>
      </c>
      <c r="IJ165">
        <v>1.8767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1.061</v>
      </c>
      <c r="IY165">
        <v>0.2261</v>
      </c>
      <c r="IZ165">
        <v>0.000996156149449386</v>
      </c>
      <c r="JA165">
        <v>0.001508328056841608</v>
      </c>
      <c r="JB165">
        <v>-4.279944224615399E-07</v>
      </c>
      <c r="JC165">
        <v>2.026670128534865E-10</v>
      </c>
      <c r="JD165">
        <v>-0.04486732872085866</v>
      </c>
      <c r="JE165">
        <v>-0.001179386599836408</v>
      </c>
      <c r="JF165">
        <v>0.0006983580007418804</v>
      </c>
      <c r="JG165">
        <v>-5.900263066608664E-06</v>
      </c>
      <c r="JH165">
        <v>1</v>
      </c>
      <c r="JI165">
        <v>2117</v>
      </c>
      <c r="JJ165">
        <v>1</v>
      </c>
      <c r="JK165">
        <v>26</v>
      </c>
      <c r="JL165">
        <v>197371.9</v>
      </c>
      <c r="JM165">
        <v>197371.9</v>
      </c>
      <c r="JN165">
        <v>2.0105</v>
      </c>
      <c r="JO165">
        <v>2.52563</v>
      </c>
      <c r="JP165">
        <v>1.39893</v>
      </c>
      <c r="JQ165">
        <v>2.33887</v>
      </c>
      <c r="JR165">
        <v>1.44897</v>
      </c>
      <c r="JS165">
        <v>2.6062</v>
      </c>
      <c r="JT165">
        <v>36.9556</v>
      </c>
      <c r="JU165">
        <v>23.9737</v>
      </c>
      <c r="JV165">
        <v>18</v>
      </c>
      <c r="JW165">
        <v>479.693</v>
      </c>
      <c r="JX165">
        <v>467.035</v>
      </c>
      <c r="JY165">
        <v>28.5793</v>
      </c>
      <c r="JZ165">
        <v>29.7086</v>
      </c>
      <c r="KA165">
        <v>30.0002</v>
      </c>
      <c r="KB165">
        <v>29.3177</v>
      </c>
      <c r="KC165">
        <v>29.367</v>
      </c>
      <c r="KD165">
        <v>40.2565</v>
      </c>
      <c r="KE165">
        <v>26.6273</v>
      </c>
      <c r="KF165">
        <v>82.038</v>
      </c>
      <c r="KG165">
        <v>28.5757</v>
      </c>
      <c r="KH165">
        <v>888.4349999999999</v>
      </c>
      <c r="KI165">
        <v>18.915</v>
      </c>
      <c r="KJ165">
        <v>100.756</v>
      </c>
      <c r="KK165">
        <v>100.207</v>
      </c>
    </row>
    <row r="166" spans="1:297">
      <c r="A166">
        <v>150</v>
      </c>
      <c r="B166">
        <v>1758990900.6</v>
      </c>
      <c r="C166">
        <v>3517</v>
      </c>
      <c r="D166" t="s">
        <v>744</v>
      </c>
      <c r="E166" t="s">
        <v>745</v>
      </c>
      <c r="F166">
        <v>5</v>
      </c>
      <c r="G166" t="s">
        <v>639</v>
      </c>
      <c r="H166" t="s">
        <v>436</v>
      </c>
      <c r="I166">
        <v>1758990893.1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891.6463042886999</v>
      </c>
      <c r="AK166">
        <v>855.6549575757573</v>
      </c>
      <c r="AL166">
        <v>3.372351779686479</v>
      </c>
      <c r="AM166">
        <v>65.24186498620101</v>
      </c>
      <c r="AN166">
        <f>(AP166 - AO166 + DY166*1E3/(8.314*(EA166+273.15)) * AR166/DX166 * AQ166) * DX166/(100*DL166) * 1000/(1000 - AP166)</f>
        <v>0</v>
      </c>
      <c r="AO166">
        <v>18.83091822992608</v>
      </c>
      <c r="AP166">
        <v>23.24151939393939</v>
      </c>
      <c r="AQ166">
        <v>-1.626166373584144E-05</v>
      </c>
      <c r="AR166">
        <v>120.3802365383431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3.93</v>
      </c>
      <c r="DM166">
        <v>0.5</v>
      </c>
      <c r="DN166" t="s">
        <v>438</v>
      </c>
      <c r="DO166">
        <v>2</v>
      </c>
      <c r="DP166" t="b">
        <v>1</v>
      </c>
      <c r="DQ166">
        <v>1758990893.1</v>
      </c>
      <c r="DR166">
        <v>812.6864074074074</v>
      </c>
      <c r="DS166">
        <v>860.0950370370369</v>
      </c>
      <c r="DT166">
        <v>23.25204444444445</v>
      </c>
      <c r="DU166">
        <v>18.83523703703704</v>
      </c>
      <c r="DV166">
        <v>811.634962962963</v>
      </c>
      <c r="DW166">
        <v>23.02582592592593</v>
      </c>
      <c r="DX166">
        <v>499.9705925925926</v>
      </c>
      <c r="DY166">
        <v>90.57639629629629</v>
      </c>
      <c r="DZ166">
        <v>0.05469994074074074</v>
      </c>
      <c r="EA166">
        <v>29.89882222222222</v>
      </c>
      <c r="EB166">
        <v>29.99608148148148</v>
      </c>
      <c r="EC166">
        <v>999.9000000000001</v>
      </c>
      <c r="ED166">
        <v>0</v>
      </c>
      <c r="EE166">
        <v>0</v>
      </c>
      <c r="EF166">
        <v>9996.875185185185</v>
      </c>
      <c r="EG166">
        <v>0</v>
      </c>
      <c r="EH166">
        <v>11.16038888888889</v>
      </c>
      <c r="EI166">
        <v>-47.4084962962963</v>
      </c>
      <c r="EJ166">
        <v>832.032888888889</v>
      </c>
      <c r="EK166">
        <v>876.6060370370369</v>
      </c>
      <c r="EL166">
        <v>4.41680962962963</v>
      </c>
      <c r="EM166">
        <v>860.0950370370369</v>
      </c>
      <c r="EN166">
        <v>18.83523703703704</v>
      </c>
      <c r="EO166">
        <v>2.106086666666667</v>
      </c>
      <c r="EP166">
        <v>1.706028148148148</v>
      </c>
      <c r="EQ166">
        <v>18.2652962962963</v>
      </c>
      <c r="ER166">
        <v>14.95138888888889</v>
      </c>
      <c r="ES166">
        <v>2000.01037037037</v>
      </c>
      <c r="ET166">
        <v>0.9799969999999999</v>
      </c>
      <c r="EU166">
        <v>0.02000301851851852</v>
      </c>
      <c r="EV166">
        <v>0</v>
      </c>
      <c r="EW166">
        <v>730.5273703703705</v>
      </c>
      <c r="EX166">
        <v>5.000560000000001</v>
      </c>
      <c r="EY166">
        <v>14826.33333333333</v>
      </c>
      <c r="EZ166">
        <v>17294.96296296296</v>
      </c>
      <c r="FA166">
        <v>42.375</v>
      </c>
      <c r="FB166">
        <v>42.56199999999999</v>
      </c>
      <c r="FC166">
        <v>42.125</v>
      </c>
      <c r="FD166">
        <v>41.6778148148148</v>
      </c>
      <c r="FE166">
        <v>43.04133333333333</v>
      </c>
      <c r="FF166">
        <v>1955.100370370371</v>
      </c>
      <c r="FG166">
        <v>39.91</v>
      </c>
      <c r="FH166">
        <v>0</v>
      </c>
      <c r="FI166">
        <v>1758990909.6</v>
      </c>
      <c r="FJ166">
        <v>0</v>
      </c>
      <c r="FK166">
        <v>730.5549615384617</v>
      </c>
      <c r="FL166">
        <v>16.86232479914136</v>
      </c>
      <c r="FM166">
        <v>355.2273504788359</v>
      </c>
      <c r="FN166">
        <v>14826.49230769231</v>
      </c>
      <c r="FO166">
        <v>15</v>
      </c>
      <c r="FP166">
        <v>0</v>
      </c>
      <c r="FQ166" t="s">
        <v>439</v>
      </c>
      <c r="FR166">
        <v>1747148579.5</v>
      </c>
      <c r="FS166">
        <v>1747148584.5</v>
      </c>
      <c r="FT166">
        <v>0</v>
      </c>
      <c r="FU166">
        <v>0.162</v>
      </c>
      <c r="FV166">
        <v>-0.001</v>
      </c>
      <c r="FW166">
        <v>0.139</v>
      </c>
      <c r="FX166">
        <v>0.058</v>
      </c>
      <c r="FY166">
        <v>420</v>
      </c>
      <c r="FZ166">
        <v>16</v>
      </c>
      <c r="GA166">
        <v>0.19</v>
      </c>
      <c r="GB166">
        <v>0.02</v>
      </c>
      <c r="GC166">
        <v>-47.14158</v>
      </c>
      <c r="GD166">
        <v>-5.063698311444549</v>
      </c>
      <c r="GE166">
        <v>0.5017295213558796</v>
      </c>
      <c r="GF166">
        <v>0</v>
      </c>
      <c r="GG166">
        <v>729.6365882352941</v>
      </c>
      <c r="GH166">
        <v>17.71443850966566</v>
      </c>
      <c r="GI166">
        <v>1.755148964980853</v>
      </c>
      <c r="GJ166">
        <v>0</v>
      </c>
      <c r="GK166">
        <v>4.4100655</v>
      </c>
      <c r="GL166">
        <v>0.09601823639774484</v>
      </c>
      <c r="GM166">
        <v>0.01338594878034428</v>
      </c>
      <c r="GN166">
        <v>1</v>
      </c>
      <c r="GO166">
        <v>1</v>
      </c>
      <c r="GP166">
        <v>3</v>
      </c>
      <c r="GQ166" t="s">
        <v>451</v>
      </c>
      <c r="GR166">
        <v>3.1279</v>
      </c>
      <c r="GS166">
        <v>2.73279</v>
      </c>
      <c r="GT166">
        <v>0.139274</v>
      </c>
      <c r="GU166">
        <v>0.145379</v>
      </c>
      <c r="GV166">
        <v>0.104576</v>
      </c>
      <c r="GW166">
        <v>0.0908123</v>
      </c>
      <c r="GX166">
        <v>25762.8</v>
      </c>
      <c r="GY166">
        <v>24836.1</v>
      </c>
      <c r="GZ166">
        <v>30475.5</v>
      </c>
      <c r="HA166">
        <v>29318.8</v>
      </c>
      <c r="HB166">
        <v>37668.1</v>
      </c>
      <c r="HC166">
        <v>35077.4</v>
      </c>
      <c r="HD166">
        <v>46624.9</v>
      </c>
      <c r="HE166">
        <v>43563.4</v>
      </c>
      <c r="HF166">
        <v>1.81988</v>
      </c>
      <c r="HG166">
        <v>1.8476</v>
      </c>
      <c r="HH166">
        <v>0.100262</v>
      </c>
      <c r="HI166">
        <v>0</v>
      </c>
      <c r="HJ166">
        <v>28.4198</v>
      </c>
      <c r="HK166">
        <v>999.9</v>
      </c>
      <c r="HL166">
        <v>49.3</v>
      </c>
      <c r="HM166">
        <v>30.3</v>
      </c>
      <c r="HN166">
        <v>23.5901</v>
      </c>
      <c r="HO166">
        <v>63.2746</v>
      </c>
      <c r="HP166">
        <v>17.1314</v>
      </c>
      <c r="HQ166">
        <v>1</v>
      </c>
      <c r="HR166">
        <v>0.197772</v>
      </c>
      <c r="HS166">
        <v>0.299036</v>
      </c>
      <c r="HT166">
        <v>20.1991</v>
      </c>
      <c r="HU166">
        <v>5.22897</v>
      </c>
      <c r="HV166">
        <v>11.974</v>
      </c>
      <c r="HW166">
        <v>4.96985</v>
      </c>
      <c r="HX166">
        <v>3.28975</v>
      </c>
      <c r="HY166">
        <v>9999</v>
      </c>
      <c r="HZ166">
        <v>9999</v>
      </c>
      <c r="IA166">
        <v>9999</v>
      </c>
      <c r="IB166">
        <v>23.2</v>
      </c>
      <c r="IC166">
        <v>4.97294</v>
      </c>
      <c r="ID166">
        <v>1.87729</v>
      </c>
      <c r="IE166">
        <v>1.87532</v>
      </c>
      <c r="IF166">
        <v>1.87818</v>
      </c>
      <c r="IG166">
        <v>1.87485</v>
      </c>
      <c r="IH166">
        <v>1.87847</v>
      </c>
      <c r="II166">
        <v>1.87561</v>
      </c>
      <c r="IJ166">
        <v>1.87674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1.082</v>
      </c>
      <c r="IY166">
        <v>0.226</v>
      </c>
      <c r="IZ166">
        <v>0.000996156149449386</v>
      </c>
      <c r="JA166">
        <v>0.001508328056841608</v>
      </c>
      <c r="JB166">
        <v>-4.279944224615399E-07</v>
      </c>
      <c r="JC166">
        <v>2.026670128534865E-10</v>
      </c>
      <c r="JD166">
        <v>-0.04486732872085866</v>
      </c>
      <c r="JE166">
        <v>-0.001179386599836408</v>
      </c>
      <c r="JF166">
        <v>0.0006983580007418804</v>
      </c>
      <c r="JG166">
        <v>-5.900263066608664E-06</v>
      </c>
      <c r="JH166">
        <v>1</v>
      </c>
      <c r="JI166">
        <v>2117</v>
      </c>
      <c r="JJ166">
        <v>1</v>
      </c>
      <c r="JK166">
        <v>26</v>
      </c>
      <c r="JL166">
        <v>197372</v>
      </c>
      <c r="JM166">
        <v>197371.9</v>
      </c>
      <c r="JN166">
        <v>2.03735</v>
      </c>
      <c r="JO166">
        <v>2.54395</v>
      </c>
      <c r="JP166">
        <v>1.39893</v>
      </c>
      <c r="JQ166">
        <v>2.33765</v>
      </c>
      <c r="JR166">
        <v>1.44897</v>
      </c>
      <c r="JS166">
        <v>2.4646</v>
      </c>
      <c r="JT166">
        <v>36.9556</v>
      </c>
      <c r="JU166">
        <v>23.9562</v>
      </c>
      <c r="JV166">
        <v>18</v>
      </c>
      <c r="JW166">
        <v>479.619</v>
      </c>
      <c r="JX166">
        <v>467.168</v>
      </c>
      <c r="JY166">
        <v>28.5593</v>
      </c>
      <c r="JZ166">
        <v>29.7103</v>
      </c>
      <c r="KA166">
        <v>30.0006</v>
      </c>
      <c r="KB166">
        <v>29.3192</v>
      </c>
      <c r="KC166">
        <v>29.3694</v>
      </c>
      <c r="KD166">
        <v>40.9001</v>
      </c>
      <c r="KE166">
        <v>26.3274</v>
      </c>
      <c r="KF166">
        <v>82.038</v>
      </c>
      <c r="KG166">
        <v>28.3471</v>
      </c>
      <c r="KH166">
        <v>908.554</v>
      </c>
      <c r="KI166">
        <v>18.9377</v>
      </c>
      <c r="KJ166">
        <v>100.756</v>
      </c>
      <c r="KK166">
        <v>100.206</v>
      </c>
    </row>
    <row r="167" spans="1:297">
      <c r="A167">
        <v>151</v>
      </c>
      <c r="B167">
        <v>1758990905.6</v>
      </c>
      <c r="C167">
        <v>3522</v>
      </c>
      <c r="D167" t="s">
        <v>746</v>
      </c>
      <c r="E167" t="s">
        <v>747</v>
      </c>
      <c r="F167">
        <v>5</v>
      </c>
      <c r="G167" t="s">
        <v>639</v>
      </c>
      <c r="H167" t="s">
        <v>436</v>
      </c>
      <c r="I167">
        <v>1758990897.814285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908.5670214050065</v>
      </c>
      <c r="AK167">
        <v>872.4692545454541</v>
      </c>
      <c r="AL167">
        <v>3.363319496400166</v>
      </c>
      <c r="AM167">
        <v>65.24186498620101</v>
      </c>
      <c r="AN167">
        <f>(AP167 - AO167 + DY167*1E3/(8.314*(EA167+273.15)) * AR167/DX167 * AQ167) * DX167/(100*DL167) * 1000/(1000 - AP167)</f>
        <v>0</v>
      </c>
      <c r="AO167">
        <v>18.9307203380164</v>
      </c>
      <c r="AP167">
        <v>23.25393151515152</v>
      </c>
      <c r="AQ167">
        <v>0.005236557205485519</v>
      </c>
      <c r="AR167">
        <v>120.3802365383431</v>
      </c>
      <c r="AS167">
        <v>2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3.93</v>
      </c>
      <c r="DM167">
        <v>0.5</v>
      </c>
      <c r="DN167" t="s">
        <v>438</v>
      </c>
      <c r="DO167">
        <v>2</v>
      </c>
      <c r="DP167" t="b">
        <v>1</v>
      </c>
      <c r="DQ167">
        <v>1758990897.814285</v>
      </c>
      <c r="DR167">
        <v>828.2109285714286</v>
      </c>
      <c r="DS167">
        <v>875.8504285714286</v>
      </c>
      <c r="DT167">
        <v>23.24698214285714</v>
      </c>
      <c r="DU167">
        <v>18.85308928571429</v>
      </c>
      <c r="DV167">
        <v>827.1404999999999</v>
      </c>
      <c r="DW167">
        <v>23.02088214285714</v>
      </c>
      <c r="DX167">
        <v>500.0278214285714</v>
      </c>
      <c r="DY167">
        <v>90.57667142857142</v>
      </c>
      <c r="DZ167">
        <v>0.05469113928571429</v>
      </c>
      <c r="EA167">
        <v>29.90595714285714</v>
      </c>
      <c r="EB167">
        <v>30.02981071428571</v>
      </c>
      <c r="EC167">
        <v>999.9000000000002</v>
      </c>
      <c r="ED167">
        <v>0</v>
      </c>
      <c r="EE167">
        <v>0</v>
      </c>
      <c r="EF167">
        <v>10007.43571428572</v>
      </c>
      <c r="EG167">
        <v>0</v>
      </c>
      <c r="EH167">
        <v>11.16222857142857</v>
      </c>
      <c r="EI167">
        <v>-47.63934285714286</v>
      </c>
      <c r="EJ167">
        <v>847.9225357142857</v>
      </c>
      <c r="EK167">
        <v>892.6805357142858</v>
      </c>
      <c r="EL167">
        <v>4.393898214285715</v>
      </c>
      <c r="EM167">
        <v>875.8504285714286</v>
      </c>
      <c r="EN167">
        <v>18.85308928571429</v>
      </c>
      <c r="EO167">
        <v>2.105634285714285</v>
      </c>
      <c r="EP167">
        <v>1.707649285714286</v>
      </c>
      <c r="EQ167">
        <v>18.26186785714286</v>
      </c>
      <c r="ER167">
        <v>14.96611785714286</v>
      </c>
      <c r="ES167">
        <v>2000.007857142857</v>
      </c>
      <c r="ET167">
        <v>0.9799969285714284</v>
      </c>
      <c r="EU167">
        <v>0.02000307142857143</v>
      </c>
      <c r="EV167">
        <v>0</v>
      </c>
      <c r="EW167">
        <v>731.9348928571428</v>
      </c>
      <c r="EX167">
        <v>5.000560000000001</v>
      </c>
      <c r="EY167">
        <v>14853.92857142857</v>
      </c>
      <c r="EZ167">
        <v>17294.93571428572</v>
      </c>
      <c r="FA167">
        <v>42.375</v>
      </c>
      <c r="FB167">
        <v>42.56199999999999</v>
      </c>
      <c r="FC167">
        <v>42.125</v>
      </c>
      <c r="FD167">
        <v>41.67592857142856</v>
      </c>
      <c r="FE167">
        <v>43.02878571428571</v>
      </c>
      <c r="FF167">
        <v>1955.097857142857</v>
      </c>
      <c r="FG167">
        <v>39.91</v>
      </c>
      <c r="FH167">
        <v>0</v>
      </c>
      <c r="FI167">
        <v>1758990914.4</v>
      </c>
      <c r="FJ167">
        <v>0</v>
      </c>
      <c r="FK167">
        <v>731.9675384615385</v>
      </c>
      <c r="FL167">
        <v>17.13641026329772</v>
      </c>
      <c r="FM167">
        <v>344.7179486598263</v>
      </c>
      <c r="FN167">
        <v>14854.54615384615</v>
      </c>
      <c r="FO167">
        <v>15</v>
      </c>
      <c r="FP167">
        <v>0</v>
      </c>
      <c r="FQ167" t="s">
        <v>439</v>
      </c>
      <c r="FR167">
        <v>1747148579.5</v>
      </c>
      <c r="FS167">
        <v>1747148584.5</v>
      </c>
      <c r="FT167">
        <v>0</v>
      </c>
      <c r="FU167">
        <v>0.162</v>
      </c>
      <c r="FV167">
        <v>-0.001</v>
      </c>
      <c r="FW167">
        <v>0.139</v>
      </c>
      <c r="FX167">
        <v>0.058</v>
      </c>
      <c r="FY167">
        <v>420</v>
      </c>
      <c r="FZ167">
        <v>16</v>
      </c>
      <c r="GA167">
        <v>0.19</v>
      </c>
      <c r="GB167">
        <v>0.02</v>
      </c>
      <c r="GC167">
        <v>-47.4289</v>
      </c>
      <c r="GD167">
        <v>-3.426022514071197</v>
      </c>
      <c r="GE167">
        <v>0.352219653057577</v>
      </c>
      <c r="GF167">
        <v>0</v>
      </c>
      <c r="GG167">
        <v>730.9075882352943</v>
      </c>
      <c r="GH167">
        <v>17.67886937865397</v>
      </c>
      <c r="GI167">
        <v>1.746593829978917</v>
      </c>
      <c r="GJ167">
        <v>0</v>
      </c>
      <c r="GK167">
        <v>4.403165</v>
      </c>
      <c r="GL167">
        <v>-0.1545818386491563</v>
      </c>
      <c r="GM167">
        <v>0.0281842777093897</v>
      </c>
      <c r="GN167">
        <v>0</v>
      </c>
      <c r="GO167">
        <v>0</v>
      </c>
      <c r="GP167">
        <v>3</v>
      </c>
      <c r="GQ167" t="s">
        <v>472</v>
      </c>
      <c r="GR167">
        <v>3.12801</v>
      </c>
      <c r="GS167">
        <v>2.73245</v>
      </c>
      <c r="GT167">
        <v>0.14106</v>
      </c>
      <c r="GU167">
        <v>0.147141</v>
      </c>
      <c r="GV167">
        <v>0.104624</v>
      </c>
      <c r="GW167">
        <v>0.0911728</v>
      </c>
      <c r="GX167">
        <v>25709.1</v>
      </c>
      <c r="GY167">
        <v>24784.5</v>
      </c>
      <c r="GZ167">
        <v>30475.3</v>
      </c>
      <c r="HA167">
        <v>29318.3</v>
      </c>
      <c r="HB167">
        <v>37666.1</v>
      </c>
      <c r="HC167">
        <v>35063</v>
      </c>
      <c r="HD167">
        <v>46624.8</v>
      </c>
      <c r="HE167">
        <v>43562.8</v>
      </c>
      <c r="HF167">
        <v>1.81988</v>
      </c>
      <c r="HG167">
        <v>1.84767</v>
      </c>
      <c r="HH167">
        <v>0.10097</v>
      </c>
      <c r="HI167">
        <v>0</v>
      </c>
      <c r="HJ167">
        <v>28.4228</v>
      </c>
      <c r="HK167">
        <v>999.9</v>
      </c>
      <c r="HL167">
        <v>49.3</v>
      </c>
      <c r="HM167">
        <v>30.3</v>
      </c>
      <c r="HN167">
        <v>23.5938</v>
      </c>
      <c r="HO167">
        <v>63.1346</v>
      </c>
      <c r="HP167">
        <v>16.859</v>
      </c>
      <c r="HQ167">
        <v>1</v>
      </c>
      <c r="HR167">
        <v>0.198859</v>
      </c>
      <c r="HS167">
        <v>0.352429</v>
      </c>
      <c r="HT167">
        <v>20.2</v>
      </c>
      <c r="HU167">
        <v>5.22882</v>
      </c>
      <c r="HV167">
        <v>11.974</v>
      </c>
      <c r="HW167">
        <v>4.96965</v>
      </c>
      <c r="HX167">
        <v>3.28963</v>
      </c>
      <c r="HY167">
        <v>9999</v>
      </c>
      <c r="HZ167">
        <v>9999</v>
      </c>
      <c r="IA167">
        <v>9999</v>
      </c>
      <c r="IB167">
        <v>23.2</v>
      </c>
      <c r="IC167">
        <v>4.97294</v>
      </c>
      <c r="ID167">
        <v>1.87729</v>
      </c>
      <c r="IE167">
        <v>1.87532</v>
      </c>
      <c r="IF167">
        <v>1.87817</v>
      </c>
      <c r="IG167">
        <v>1.87486</v>
      </c>
      <c r="IH167">
        <v>1.87848</v>
      </c>
      <c r="II167">
        <v>1.87561</v>
      </c>
      <c r="IJ167">
        <v>1.87674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1.102</v>
      </c>
      <c r="IY167">
        <v>0.2263</v>
      </c>
      <c r="IZ167">
        <v>0.000996156149449386</v>
      </c>
      <c r="JA167">
        <v>0.001508328056841608</v>
      </c>
      <c r="JB167">
        <v>-4.279944224615399E-07</v>
      </c>
      <c r="JC167">
        <v>2.026670128534865E-10</v>
      </c>
      <c r="JD167">
        <v>-0.04486732872085866</v>
      </c>
      <c r="JE167">
        <v>-0.001179386599836408</v>
      </c>
      <c r="JF167">
        <v>0.0006983580007418804</v>
      </c>
      <c r="JG167">
        <v>-5.900263066608664E-06</v>
      </c>
      <c r="JH167">
        <v>1</v>
      </c>
      <c r="JI167">
        <v>2117</v>
      </c>
      <c r="JJ167">
        <v>1</v>
      </c>
      <c r="JK167">
        <v>26</v>
      </c>
      <c r="JL167">
        <v>197372.1</v>
      </c>
      <c r="JM167">
        <v>197372</v>
      </c>
      <c r="JN167">
        <v>2.07153</v>
      </c>
      <c r="JO167">
        <v>2.53906</v>
      </c>
      <c r="JP167">
        <v>1.39893</v>
      </c>
      <c r="JQ167">
        <v>2.33765</v>
      </c>
      <c r="JR167">
        <v>1.44897</v>
      </c>
      <c r="JS167">
        <v>2.61108</v>
      </c>
      <c r="JT167">
        <v>36.9794</v>
      </c>
      <c r="JU167">
        <v>23.9737</v>
      </c>
      <c r="JV167">
        <v>18</v>
      </c>
      <c r="JW167">
        <v>479.627</v>
      </c>
      <c r="JX167">
        <v>467.237</v>
      </c>
      <c r="JY167">
        <v>28.3547</v>
      </c>
      <c r="JZ167">
        <v>29.7106</v>
      </c>
      <c r="KA167">
        <v>30.0007</v>
      </c>
      <c r="KB167">
        <v>29.3202</v>
      </c>
      <c r="KC167">
        <v>29.372</v>
      </c>
      <c r="KD167">
        <v>41.486</v>
      </c>
      <c r="KE167">
        <v>26.3274</v>
      </c>
      <c r="KF167">
        <v>82.038</v>
      </c>
      <c r="KG167">
        <v>28.2934</v>
      </c>
      <c r="KH167">
        <v>921.931</v>
      </c>
      <c r="KI167">
        <v>18.9322</v>
      </c>
      <c r="KJ167">
        <v>100.756</v>
      </c>
      <c r="KK167">
        <v>100.204</v>
      </c>
    </row>
    <row r="168" spans="1:297">
      <c r="A168">
        <v>152</v>
      </c>
      <c r="B168">
        <v>1758990910.6</v>
      </c>
      <c r="C168">
        <v>3527</v>
      </c>
      <c r="D168" t="s">
        <v>748</v>
      </c>
      <c r="E168" t="s">
        <v>749</v>
      </c>
      <c r="F168">
        <v>5</v>
      </c>
      <c r="G168" t="s">
        <v>639</v>
      </c>
      <c r="H168" t="s">
        <v>436</v>
      </c>
      <c r="I168">
        <v>1758990903.1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925.8655681722105</v>
      </c>
      <c r="AK168">
        <v>889.3704545454547</v>
      </c>
      <c r="AL168">
        <v>3.385581790513439</v>
      </c>
      <c r="AM168">
        <v>65.24186498620101</v>
      </c>
      <c r="AN168">
        <f>(AP168 - AO168 + DY168*1E3/(8.314*(EA168+273.15)) * AR168/DX168 * AQ168) * DX168/(100*DL168) * 1000/(1000 - AP168)</f>
        <v>0</v>
      </c>
      <c r="AO168">
        <v>18.95815233733299</v>
      </c>
      <c r="AP168">
        <v>23.27882545454544</v>
      </c>
      <c r="AQ168">
        <v>0.002363740050981387</v>
      </c>
      <c r="AR168">
        <v>120.3802365383431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3.93</v>
      </c>
      <c r="DM168">
        <v>0.5</v>
      </c>
      <c r="DN168" t="s">
        <v>438</v>
      </c>
      <c r="DO168">
        <v>2</v>
      </c>
      <c r="DP168" t="b">
        <v>1</v>
      </c>
      <c r="DQ168">
        <v>1758990903.1</v>
      </c>
      <c r="DR168">
        <v>845.6260370370371</v>
      </c>
      <c r="DS168">
        <v>893.5306666666665</v>
      </c>
      <c r="DT168">
        <v>23.25276296296296</v>
      </c>
      <c r="DU168">
        <v>18.89642962962963</v>
      </c>
      <c r="DV168">
        <v>844.5344074074072</v>
      </c>
      <c r="DW168">
        <v>23.02654444444445</v>
      </c>
      <c r="DX168">
        <v>500.0425925925926</v>
      </c>
      <c r="DY168">
        <v>90.57613703703704</v>
      </c>
      <c r="DZ168">
        <v>0.05456021111111111</v>
      </c>
      <c r="EA168">
        <v>29.91094444444445</v>
      </c>
      <c r="EB168">
        <v>30.05743703703704</v>
      </c>
      <c r="EC168">
        <v>999.9000000000001</v>
      </c>
      <c r="ED168">
        <v>0</v>
      </c>
      <c r="EE168">
        <v>0</v>
      </c>
      <c r="EF168">
        <v>10011.62592592593</v>
      </c>
      <c r="EG168">
        <v>0</v>
      </c>
      <c r="EH168">
        <v>11.15797777777778</v>
      </c>
      <c r="EI168">
        <v>-47.90455925925926</v>
      </c>
      <c r="EJ168">
        <v>865.7574074074075</v>
      </c>
      <c r="EK168">
        <v>910.7410000000001</v>
      </c>
      <c r="EL168">
        <v>4.356336666666667</v>
      </c>
      <c r="EM168">
        <v>893.5306666666665</v>
      </c>
      <c r="EN168">
        <v>18.89642962962963</v>
      </c>
      <c r="EO168">
        <v>2.106145925925926</v>
      </c>
      <c r="EP168">
        <v>1.711564814814815</v>
      </c>
      <c r="EQ168">
        <v>18.26572592592592</v>
      </c>
      <c r="ER168">
        <v>15.00166296296296</v>
      </c>
      <c r="ES168">
        <v>2000.016666666667</v>
      </c>
      <c r="ET168">
        <v>0.9799969999999999</v>
      </c>
      <c r="EU168">
        <v>0.02000301481481481</v>
      </c>
      <c r="EV168">
        <v>0</v>
      </c>
      <c r="EW168">
        <v>733.5137777777777</v>
      </c>
      <c r="EX168">
        <v>5.000560000000001</v>
      </c>
      <c r="EY168">
        <v>14884.89259259259</v>
      </c>
      <c r="EZ168">
        <v>17294.98888888889</v>
      </c>
      <c r="FA168">
        <v>42.375</v>
      </c>
      <c r="FB168">
        <v>42.56199999999999</v>
      </c>
      <c r="FC168">
        <v>42.125</v>
      </c>
      <c r="FD168">
        <v>41.6801111111111</v>
      </c>
      <c r="FE168">
        <v>43.02296296296296</v>
      </c>
      <c r="FF168">
        <v>1955.106666666667</v>
      </c>
      <c r="FG168">
        <v>39.91</v>
      </c>
      <c r="FH168">
        <v>0</v>
      </c>
      <c r="FI168">
        <v>1758990919.8</v>
      </c>
      <c r="FJ168">
        <v>0</v>
      </c>
      <c r="FK168">
        <v>733.6570000000002</v>
      </c>
      <c r="FL168">
        <v>18.45607694853899</v>
      </c>
      <c r="FM168">
        <v>349.6384620288751</v>
      </c>
      <c r="FN168">
        <v>14887.78</v>
      </c>
      <c r="FO168">
        <v>15</v>
      </c>
      <c r="FP168">
        <v>0</v>
      </c>
      <c r="FQ168" t="s">
        <v>439</v>
      </c>
      <c r="FR168">
        <v>1747148579.5</v>
      </c>
      <c r="FS168">
        <v>1747148584.5</v>
      </c>
      <c r="FT168">
        <v>0</v>
      </c>
      <c r="FU168">
        <v>0.162</v>
      </c>
      <c r="FV168">
        <v>-0.001</v>
      </c>
      <c r="FW168">
        <v>0.139</v>
      </c>
      <c r="FX168">
        <v>0.058</v>
      </c>
      <c r="FY168">
        <v>420</v>
      </c>
      <c r="FZ168">
        <v>16</v>
      </c>
      <c r="GA168">
        <v>0.19</v>
      </c>
      <c r="GB168">
        <v>0.02</v>
      </c>
      <c r="GC168">
        <v>-47.784265</v>
      </c>
      <c r="GD168">
        <v>-2.831234521575916</v>
      </c>
      <c r="GE168">
        <v>0.2879973476874391</v>
      </c>
      <c r="GF168">
        <v>0</v>
      </c>
      <c r="GG168">
        <v>732.6920882352941</v>
      </c>
      <c r="GH168">
        <v>17.60163484468882</v>
      </c>
      <c r="GI168">
        <v>1.738604652954014</v>
      </c>
      <c r="GJ168">
        <v>0</v>
      </c>
      <c r="GK168">
        <v>4.374550999999999</v>
      </c>
      <c r="GL168">
        <v>-0.4689509943714876</v>
      </c>
      <c r="GM168">
        <v>0.04871903692603128</v>
      </c>
      <c r="GN168">
        <v>0</v>
      </c>
      <c r="GO168">
        <v>0</v>
      </c>
      <c r="GP168">
        <v>3</v>
      </c>
      <c r="GQ168" t="s">
        <v>472</v>
      </c>
      <c r="GR168">
        <v>3.12794</v>
      </c>
      <c r="GS168">
        <v>2.73199</v>
      </c>
      <c r="GT168">
        <v>0.14284</v>
      </c>
      <c r="GU168">
        <v>0.148929</v>
      </c>
      <c r="GV168">
        <v>0.104701</v>
      </c>
      <c r="GW168">
        <v>0.0912109</v>
      </c>
      <c r="GX168">
        <v>25656.2</v>
      </c>
      <c r="GY168">
        <v>24732.8</v>
      </c>
      <c r="GZ168">
        <v>30475.8</v>
      </c>
      <c r="HA168">
        <v>29318.7</v>
      </c>
      <c r="HB168">
        <v>37663.8</v>
      </c>
      <c r="HC168">
        <v>35061.8</v>
      </c>
      <c r="HD168">
        <v>46625.8</v>
      </c>
      <c r="HE168">
        <v>43563.1</v>
      </c>
      <c r="HF168">
        <v>1.81973</v>
      </c>
      <c r="HG168">
        <v>1.8477</v>
      </c>
      <c r="HH168">
        <v>0.101164</v>
      </c>
      <c r="HI168">
        <v>0</v>
      </c>
      <c r="HJ168">
        <v>28.4271</v>
      </c>
      <c r="HK168">
        <v>999.9</v>
      </c>
      <c r="HL168">
        <v>49.3</v>
      </c>
      <c r="HM168">
        <v>30.3</v>
      </c>
      <c r="HN168">
        <v>23.5904</v>
      </c>
      <c r="HO168">
        <v>62.9646</v>
      </c>
      <c r="HP168">
        <v>17.0353</v>
      </c>
      <c r="HQ168">
        <v>1</v>
      </c>
      <c r="HR168">
        <v>0.198498</v>
      </c>
      <c r="HS168">
        <v>0.302277</v>
      </c>
      <c r="HT168">
        <v>20.2001</v>
      </c>
      <c r="HU168">
        <v>5.22867</v>
      </c>
      <c r="HV168">
        <v>11.974</v>
      </c>
      <c r="HW168">
        <v>4.9698</v>
      </c>
      <c r="HX168">
        <v>3.28968</v>
      </c>
      <c r="HY168">
        <v>9999</v>
      </c>
      <c r="HZ168">
        <v>9999</v>
      </c>
      <c r="IA168">
        <v>9999</v>
      </c>
      <c r="IB168">
        <v>23.2</v>
      </c>
      <c r="IC168">
        <v>4.97292</v>
      </c>
      <c r="ID168">
        <v>1.87729</v>
      </c>
      <c r="IE168">
        <v>1.87536</v>
      </c>
      <c r="IF168">
        <v>1.8782</v>
      </c>
      <c r="IG168">
        <v>1.87485</v>
      </c>
      <c r="IH168">
        <v>1.8785</v>
      </c>
      <c r="II168">
        <v>1.87561</v>
      </c>
      <c r="IJ168">
        <v>1.87675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1.121</v>
      </c>
      <c r="IY168">
        <v>0.2268</v>
      </c>
      <c r="IZ168">
        <v>0.000996156149449386</v>
      </c>
      <c r="JA168">
        <v>0.001508328056841608</v>
      </c>
      <c r="JB168">
        <v>-4.279944224615399E-07</v>
      </c>
      <c r="JC168">
        <v>2.026670128534865E-10</v>
      </c>
      <c r="JD168">
        <v>-0.04486732872085866</v>
      </c>
      <c r="JE168">
        <v>-0.001179386599836408</v>
      </c>
      <c r="JF168">
        <v>0.0006983580007418804</v>
      </c>
      <c r="JG168">
        <v>-5.900263066608664E-06</v>
      </c>
      <c r="JH168">
        <v>1</v>
      </c>
      <c r="JI168">
        <v>2117</v>
      </c>
      <c r="JJ168">
        <v>1</v>
      </c>
      <c r="JK168">
        <v>26</v>
      </c>
      <c r="JL168">
        <v>197372.2</v>
      </c>
      <c r="JM168">
        <v>197372.1</v>
      </c>
      <c r="JN168">
        <v>2.09717</v>
      </c>
      <c r="JO168">
        <v>2.53296</v>
      </c>
      <c r="JP168">
        <v>1.39893</v>
      </c>
      <c r="JQ168">
        <v>2.33887</v>
      </c>
      <c r="JR168">
        <v>1.44897</v>
      </c>
      <c r="JS168">
        <v>2.53906</v>
      </c>
      <c r="JT168">
        <v>36.9794</v>
      </c>
      <c r="JU168">
        <v>23.9737</v>
      </c>
      <c r="JV168">
        <v>18</v>
      </c>
      <c r="JW168">
        <v>479.56</v>
      </c>
      <c r="JX168">
        <v>467.259</v>
      </c>
      <c r="JY168">
        <v>28.2618</v>
      </c>
      <c r="JZ168">
        <v>29.7129</v>
      </c>
      <c r="KA168">
        <v>30.0002</v>
      </c>
      <c r="KB168">
        <v>29.3227</v>
      </c>
      <c r="KC168">
        <v>29.3727</v>
      </c>
      <c r="KD168">
        <v>42.1247</v>
      </c>
      <c r="KE168">
        <v>26.3274</v>
      </c>
      <c r="KF168">
        <v>82.038</v>
      </c>
      <c r="KG168">
        <v>28.2236</v>
      </c>
      <c r="KH168">
        <v>941.989</v>
      </c>
      <c r="KI168">
        <v>18.9231</v>
      </c>
      <c r="KJ168">
        <v>100.758</v>
      </c>
      <c r="KK168">
        <v>100.205</v>
      </c>
    </row>
    <row r="169" spans="1:297">
      <c r="A169">
        <v>153</v>
      </c>
      <c r="B169">
        <v>1758990915.6</v>
      </c>
      <c r="C169">
        <v>3532</v>
      </c>
      <c r="D169" t="s">
        <v>750</v>
      </c>
      <c r="E169" t="s">
        <v>751</v>
      </c>
      <c r="F169">
        <v>5</v>
      </c>
      <c r="G169" t="s">
        <v>639</v>
      </c>
      <c r="H169" t="s">
        <v>436</v>
      </c>
      <c r="I169">
        <v>1758990907.814285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942.9922718521449</v>
      </c>
      <c r="AK169">
        <v>906.3180484848484</v>
      </c>
      <c r="AL169">
        <v>3.40053151536558</v>
      </c>
      <c r="AM169">
        <v>65.24186498620101</v>
      </c>
      <c r="AN169">
        <f>(AP169 - AO169 + DY169*1E3/(8.314*(EA169+273.15)) * AR169/DX169 * AQ169) * DX169/(100*DL169) * 1000/(1000 - AP169)</f>
        <v>0</v>
      </c>
      <c r="AO169">
        <v>18.96287854710812</v>
      </c>
      <c r="AP169">
        <v>23.28862727272727</v>
      </c>
      <c r="AQ169">
        <v>0.0003246961043303413</v>
      </c>
      <c r="AR169">
        <v>120.3802365383431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3.93</v>
      </c>
      <c r="DM169">
        <v>0.5</v>
      </c>
      <c r="DN169" t="s">
        <v>438</v>
      </c>
      <c r="DO169">
        <v>2</v>
      </c>
      <c r="DP169" t="b">
        <v>1</v>
      </c>
      <c r="DQ169">
        <v>1758990907.814285</v>
      </c>
      <c r="DR169">
        <v>861.1529642857142</v>
      </c>
      <c r="DS169">
        <v>909.3251428571429</v>
      </c>
      <c r="DT169">
        <v>23.26591785714286</v>
      </c>
      <c r="DU169">
        <v>18.93670714285714</v>
      </c>
      <c r="DV169">
        <v>860.0423571428572</v>
      </c>
      <c r="DW169">
        <v>23.03942142857143</v>
      </c>
      <c r="DX169">
        <v>500.0528214285715</v>
      </c>
      <c r="DY169">
        <v>90.57651428571428</v>
      </c>
      <c r="DZ169">
        <v>0.05438327499999999</v>
      </c>
      <c r="EA169">
        <v>29.91015</v>
      </c>
      <c r="EB169">
        <v>30.06988571428571</v>
      </c>
      <c r="EC169">
        <v>999.9000000000002</v>
      </c>
      <c r="ED169">
        <v>0</v>
      </c>
      <c r="EE169">
        <v>0</v>
      </c>
      <c r="EF169">
        <v>10014.56357142857</v>
      </c>
      <c r="EG169">
        <v>0</v>
      </c>
      <c r="EH169">
        <v>11.15261428571429</v>
      </c>
      <c r="EI169">
        <v>-48.17213571428572</v>
      </c>
      <c r="EJ169">
        <v>881.6659642857142</v>
      </c>
      <c r="EK169">
        <v>926.8774642857143</v>
      </c>
      <c r="EL169">
        <v>4.329211785714286</v>
      </c>
      <c r="EM169">
        <v>909.3251428571429</v>
      </c>
      <c r="EN169">
        <v>18.93670714285714</v>
      </c>
      <c r="EO169">
        <v>2.107346428571429</v>
      </c>
      <c r="EP169">
        <v>1.715220714285714</v>
      </c>
      <c r="EQ169">
        <v>18.2748</v>
      </c>
      <c r="ER169">
        <v>15.03483928571428</v>
      </c>
      <c r="ES169">
        <v>2000.01</v>
      </c>
      <c r="ET169">
        <v>0.9799969642857143</v>
      </c>
      <c r="EU169">
        <v>0.02000307142857143</v>
      </c>
      <c r="EV169">
        <v>0</v>
      </c>
      <c r="EW169">
        <v>734.8866428571429</v>
      </c>
      <c r="EX169">
        <v>5.000560000000001</v>
      </c>
      <c r="EY169">
        <v>14912.32142857143</v>
      </c>
      <c r="EZ169">
        <v>17294.93571428572</v>
      </c>
      <c r="FA169">
        <v>42.375</v>
      </c>
      <c r="FB169">
        <v>42.56199999999999</v>
      </c>
      <c r="FC169">
        <v>42.125</v>
      </c>
      <c r="FD169">
        <v>41.67592857142857</v>
      </c>
      <c r="FE169">
        <v>43.01771428571428</v>
      </c>
      <c r="FF169">
        <v>1955.1</v>
      </c>
      <c r="FG169">
        <v>39.91</v>
      </c>
      <c r="FH169">
        <v>0</v>
      </c>
      <c r="FI169">
        <v>1758990924.6</v>
      </c>
      <c r="FJ169">
        <v>0</v>
      </c>
      <c r="FK169">
        <v>735.0748000000001</v>
      </c>
      <c r="FL169">
        <v>16.81746155643399</v>
      </c>
      <c r="FM169">
        <v>356.0153851925328</v>
      </c>
      <c r="FN169">
        <v>14915.916</v>
      </c>
      <c r="FO169">
        <v>15</v>
      </c>
      <c r="FP169">
        <v>0</v>
      </c>
      <c r="FQ169" t="s">
        <v>439</v>
      </c>
      <c r="FR169">
        <v>1747148579.5</v>
      </c>
      <c r="FS169">
        <v>1747148584.5</v>
      </c>
      <c r="FT169">
        <v>0</v>
      </c>
      <c r="FU169">
        <v>0.162</v>
      </c>
      <c r="FV169">
        <v>-0.001</v>
      </c>
      <c r="FW169">
        <v>0.139</v>
      </c>
      <c r="FX169">
        <v>0.058</v>
      </c>
      <c r="FY169">
        <v>420</v>
      </c>
      <c r="FZ169">
        <v>16</v>
      </c>
      <c r="GA169">
        <v>0.19</v>
      </c>
      <c r="GB169">
        <v>0.02</v>
      </c>
      <c r="GC169">
        <v>-47.99285</v>
      </c>
      <c r="GD169">
        <v>-3.458003752344978</v>
      </c>
      <c r="GE169">
        <v>0.345938229312691</v>
      </c>
      <c r="GF169">
        <v>0</v>
      </c>
      <c r="GG169">
        <v>733.7334705882353</v>
      </c>
      <c r="GH169">
        <v>17.58799082997285</v>
      </c>
      <c r="GI169">
        <v>1.736916423118752</v>
      </c>
      <c r="GJ169">
        <v>0</v>
      </c>
      <c r="GK169">
        <v>4.3542805</v>
      </c>
      <c r="GL169">
        <v>-0.3993269043152025</v>
      </c>
      <c r="GM169">
        <v>0.04458913813643409</v>
      </c>
      <c r="GN169">
        <v>0</v>
      </c>
      <c r="GO169">
        <v>0</v>
      </c>
      <c r="GP169">
        <v>3</v>
      </c>
      <c r="GQ169" t="s">
        <v>472</v>
      </c>
      <c r="GR169">
        <v>3.12805</v>
      </c>
      <c r="GS169">
        <v>2.73207</v>
      </c>
      <c r="GT169">
        <v>0.144606</v>
      </c>
      <c r="GU169">
        <v>0.150682</v>
      </c>
      <c r="GV169">
        <v>0.104721</v>
      </c>
      <c r="GW169">
        <v>0.0912249</v>
      </c>
      <c r="GX169">
        <v>25603.5</v>
      </c>
      <c r="GY169">
        <v>24681.4</v>
      </c>
      <c r="GZ169">
        <v>30476.1</v>
      </c>
      <c r="HA169">
        <v>29318.3</v>
      </c>
      <c r="HB169">
        <v>37663.3</v>
      </c>
      <c r="HC169">
        <v>35061.1</v>
      </c>
      <c r="HD169">
        <v>46626.1</v>
      </c>
      <c r="HE169">
        <v>43562.7</v>
      </c>
      <c r="HF169">
        <v>1.81985</v>
      </c>
      <c r="HG169">
        <v>1.84757</v>
      </c>
      <c r="HH169">
        <v>0.100724</v>
      </c>
      <c r="HI169">
        <v>0</v>
      </c>
      <c r="HJ169">
        <v>28.4295</v>
      </c>
      <c r="HK169">
        <v>999.9</v>
      </c>
      <c r="HL169">
        <v>49.3</v>
      </c>
      <c r="HM169">
        <v>30.3</v>
      </c>
      <c r="HN169">
        <v>23.5916</v>
      </c>
      <c r="HO169">
        <v>62.9446</v>
      </c>
      <c r="HP169">
        <v>16.8429</v>
      </c>
      <c r="HQ169">
        <v>1</v>
      </c>
      <c r="HR169">
        <v>0.198338</v>
      </c>
      <c r="HS169">
        <v>0.298235</v>
      </c>
      <c r="HT169">
        <v>20.2004</v>
      </c>
      <c r="HU169">
        <v>5.22837</v>
      </c>
      <c r="HV169">
        <v>11.974</v>
      </c>
      <c r="HW169">
        <v>4.9697</v>
      </c>
      <c r="HX169">
        <v>3.28955</v>
      </c>
      <c r="HY169">
        <v>9999</v>
      </c>
      <c r="HZ169">
        <v>9999</v>
      </c>
      <c r="IA169">
        <v>9999</v>
      </c>
      <c r="IB169">
        <v>23.2</v>
      </c>
      <c r="IC169">
        <v>4.97293</v>
      </c>
      <c r="ID169">
        <v>1.87729</v>
      </c>
      <c r="IE169">
        <v>1.87532</v>
      </c>
      <c r="IF169">
        <v>1.8782</v>
      </c>
      <c r="IG169">
        <v>1.87485</v>
      </c>
      <c r="IH169">
        <v>1.87849</v>
      </c>
      <c r="II169">
        <v>1.87561</v>
      </c>
      <c r="IJ169">
        <v>1.87674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1.142</v>
      </c>
      <c r="IY169">
        <v>0.227</v>
      </c>
      <c r="IZ169">
        <v>0.000996156149449386</v>
      </c>
      <c r="JA169">
        <v>0.001508328056841608</v>
      </c>
      <c r="JB169">
        <v>-4.279944224615399E-07</v>
      </c>
      <c r="JC169">
        <v>2.026670128534865E-10</v>
      </c>
      <c r="JD169">
        <v>-0.04486732872085866</v>
      </c>
      <c r="JE169">
        <v>-0.001179386599836408</v>
      </c>
      <c r="JF169">
        <v>0.0006983580007418804</v>
      </c>
      <c r="JG169">
        <v>-5.900263066608664E-06</v>
      </c>
      <c r="JH169">
        <v>1</v>
      </c>
      <c r="JI169">
        <v>2117</v>
      </c>
      <c r="JJ169">
        <v>1</v>
      </c>
      <c r="JK169">
        <v>26</v>
      </c>
      <c r="JL169">
        <v>197372.3</v>
      </c>
      <c r="JM169">
        <v>197372.2</v>
      </c>
      <c r="JN169">
        <v>2.13379</v>
      </c>
      <c r="JO169">
        <v>2.53906</v>
      </c>
      <c r="JP169">
        <v>1.39893</v>
      </c>
      <c r="JQ169">
        <v>2.33887</v>
      </c>
      <c r="JR169">
        <v>1.44897</v>
      </c>
      <c r="JS169">
        <v>2.58423</v>
      </c>
      <c r="JT169">
        <v>36.9556</v>
      </c>
      <c r="JU169">
        <v>23.9824</v>
      </c>
      <c r="JV169">
        <v>18</v>
      </c>
      <c r="JW169">
        <v>479.634</v>
      </c>
      <c r="JX169">
        <v>467.192</v>
      </c>
      <c r="JY169">
        <v>28.1839</v>
      </c>
      <c r="JZ169">
        <v>29.7129</v>
      </c>
      <c r="KA169">
        <v>30</v>
      </c>
      <c r="KB169">
        <v>29.3236</v>
      </c>
      <c r="KC169">
        <v>29.3745</v>
      </c>
      <c r="KD169">
        <v>42.7074</v>
      </c>
      <c r="KE169">
        <v>26.3274</v>
      </c>
      <c r="KF169">
        <v>82.038</v>
      </c>
      <c r="KG169">
        <v>28.1483</v>
      </c>
      <c r="KH169">
        <v>955.525</v>
      </c>
      <c r="KI169">
        <v>18.9244</v>
      </c>
      <c r="KJ169">
        <v>100.758</v>
      </c>
      <c r="KK169">
        <v>100.204</v>
      </c>
    </row>
    <row r="170" spans="1:297">
      <c r="A170">
        <v>154</v>
      </c>
      <c r="B170">
        <v>1758990920.6</v>
      </c>
      <c r="C170">
        <v>3537</v>
      </c>
      <c r="D170" t="s">
        <v>752</v>
      </c>
      <c r="E170" t="s">
        <v>753</v>
      </c>
      <c r="F170">
        <v>5</v>
      </c>
      <c r="G170" t="s">
        <v>639</v>
      </c>
      <c r="H170" t="s">
        <v>436</v>
      </c>
      <c r="I170">
        <v>1758990913.1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960.2980248804973</v>
      </c>
      <c r="AK170">
        <v>923.3012121212122</v>
      </c>
      <c r="AL170">
        <v>3.403510613618574</v>
      </c>
      <c r="AM170">
        <v>65.24186498620101</v>
      </c>
      <c r="AN170">
        <f>(AP170 - AO170 + DY170*1E3/(8.314*(EA170+273.15)) * AR170/DX170 * AQ170) * DX170/(100*DL170) * 1000/(1000 - AP170)</f>
        <v>0</v>
      </c>
      <c r="AO170">
        <v>18.9657300206487</v>
      </c>
      <c r="AP170">
        <v>23.28471454545454</v>
      </c>
      <c r="AQ170">
        <v>-0.0001300337008442086</v>
      </c>
      <c r="AR170">
        <v>120.3802365383431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3.93</v>
      </c>
      <c r="DM170">
        <v>0.5</v>
      </c>
      <c r="DN170" t="s">
        <v>438</v>
      </c>
      <c r="DO170">
        <v>2</v>
      </c>
      <c r="DP170" t="b">
        <v>1</v>
      </c>
      <c r="DQ170">
        <v>1758990913.1</v>
      </c>
      <c r="DR170">
        <v>878.5974814814815</v>
      </c>
      <c r="DS170">
        <v>927.183037037037</v>
      </c>
      <c r="DT170">
        <v>23.28079259259259</v>
      </c>
      <c r="DU170">
        <v>18.96107037037037</v>
      </c>
      <c r="DV170">
        <v>877.4656666666667</v>
      </c>
      <c r="DW170">
        <v>23.05397777777778</v>
      </c>
      <c r="DX170">
        <v>500.0588518518518</v>
      </c>
      <c r="DY170">
        <v>90.57634444444446</v>
      </c>
      <c r="DZ170">
        <v>0.05409613333333334</v>
      </c>
      <c r="EA170">
        <v>29.90484814814815</v>
      </c>
      <c r="EB170">
        <v>30.07508148148149</v>
      </c>
      <c r="EC170">
        <v>999.9000000000001</v>
      </c>
      <c r="ED170">
        <v>0</v>
      </c>
      <c r="EE170">
        <v>0</v>
      </c>
      <c r="EF170">
        <v>10012.57777777778</v>
      </c>
      <c r="EG170">
        <v>0</v>
      </c>
      <c r="EH170">
        <v>11.14785555555556</v>
      </c>
      <c r="EI170">
        <v>-48.58554814814815</v>
      </c>
      <c r="EJ170">
        <v>899.5395925925926</v>
      </c>
      <c r="EK170">
        <v>945.1032592592593</v>
      </c>
      <c r="EL170">
        <v>4.319718148148148</v>
      </c>
      <c r="EM170">
        <v>927.183037037037</v>
      </c>
      <c r="EN170">
        <v>18.96107037037037</v>
      </c>
      <c r="EO170">
        <v>2.10868962962963</v>
      </c>
      <c r="EP170">
        <v>1.717425185185185</v>
      </c>
      <c r="EQ170">
        <v>18.28495555555556</v>
      </c>
      <c r="ER170">
        <v>15.05481851851852</v>
      </c>
      <c r="ES170">
        <v>1999.993333333334</v>
      </c>
      <c r="ET170">
        <v>0.9799968148148147</v>
      </c>
      <c r="EU170">
        <v>0.02000323703703704</v>
      </c>
      <c r="EV170">
        <v>0</v>
      </c>
      <c r="EW170">
        <v>736.3815925925926</v>
      </c>
      <c r="EX170">
        <v>5.000560000000001</v>
      </c>
      <c r="EY170">
        <v>14943.15555555556</v>
      </c>
      <c r="EZ170">
        <v>17294.78888888889</v>
      </c>
      <c r="FA170">
        <v>42.375</v>
      </c>
      <c r="FB170">
        <v>42.56199999999999</v>
      </c>
      <c r="FC170">
        <v>42.125</v>
      </c>
      <c r="FD170">
        <v>41.66862962962963</v>
      </c>
      <c r="FE170">
        <v>43.01837037037038</v>
      </c>
      <c r="FF170">
        <v>1955.083333333333</v>
      </c>
      <c r="FG170">
        <v>39.91</v>
      </c>
      <c r="FH170">
        <v>0</v>
      </c>
      <c r="FI170">
        <v>1758990929.4</v>
      </c>
      <c r="FJ170">
        <v>0</v>
      </c>
      <c r="FK170">
        <v>736.4502799999999</v>
      </c>
      <c r="FL170">
        <v>16.48399997861067</v>
      </c>
      <c r="FM170">
        <v>347.2692303123995</v>
      </c>
      <c r="FN170">
        <v>14944.116</v>
      </c>
      <c r="FO170">
        <v>15</v>
      </c>
      <c r="FP170">
        <v>0</v>
      </c>
      <c r="FQ170" t="s">
        <v>439</v>
      </c>
      <c r="FR170">
        <v>1747148579.5</v>
      </c>
      <c r="FS170">
        <v>1747148584.5</v>
      </c>
      <c r="FT170">
        <v>0</v>
      </c>
      <c r="FU170">
        <v>0.162</v>
      </c>
      <c r="FV170">
        <v>-0.001</v>
      </c>
      <c r="FW170">
        <v>0.139</v>
      </c>
      <c r="FX170">
        <v>0.058</v>
      </c>
      <c r="FY170">
        <v>420</v>
      </c>
      <c r="FZ170">
        <v>16</v>
      </c>
      <c r="GA170">
        <v>0.19</v>
      </c>
      <c r="GB170">
        <v>0.02</v>
      </c>
      <c r="GC170">
        <v>-48.3672825</v>
      </c>
      <c r="GD170">
        <v>-4.462539962476328</v>
      </c>
      <c r="GE170">
        <v>0.4403672296433396</v>
      </c>
      <c r="GF170">
        <v>0</v>
      </c>
      <c r="GG170">
        <v>735.4750588235295</v>
      </c>
      <c r="GH170">
        <v>17.1266615726375</v>
      </c>
      <c r="GI170">
        <v>1.692074308985282</v>
      </c>
      <c r="GJ170">
        <v>0</v>
      </c>
      <c r="GK170">
        <v>4.3263455</v>
      </c>
      <c r="GL170">
        <v>-0.09197808630393517</v>
      </c>
      <c r="GM170">
        <v>0.02008684581386536</v>
      </c>
      <c r="GN170">
        <v>1</v>
      </c>
      <c r="GO170">
        <v>1</v>
      </c>
      <c r="GP170">
        <v>3</v>
      </c>
      <c r="GQ170" t="s">
        <v>451</v>
      </c>
      <c r="GR170">
        <v>3.1278</v>
      </c>
      <c r="GS170">
        <v>2.73175</v>
      </c>
      <c r="GT170">
        <v>0.146353</v>
      </c>
      <c r="GU170">
        <v>0.152454</v>
      </c>
      <c r="GV170">
        <v>0.104709</v>
      </c>
      <c r="GW170">
        <v>0.0912312</v>
      </c>
      <c r="GX170">
        <v>25550.8</v>
      </c>
      <c r="GY170">
        <v>24630.5</v>
      </c>
      <c r="GZ170">
        <v>30475.6</v>
      </c>
      <c r="HA170">
        <v>29319</v>
      </c>
      <c r="HB170">
        <v>37663.2</v>
      </c>
      <c r="HC170">
        <v>35061.7</v>
      </c>
      <c r="HD170">
        <v>46625.1</v>
      </c>
      <c r="HE170">
        <v>43563.6</v>
      </c>
      <c r="HF170">
        <v>1.81968</v>
      </c>
      <c r="HG170">
        <v>1.84807</v>
      </c>
      <c r="HH170">
        <v>0.100747</v>
      </c>
      <c r="HI170">
        <v>0</v>
      </c>
      <c r="HJ170">
        <v>28.4313</v>
      </c>
      <c r="HK170">
        <v>999.9</v>
      </c>
      <c r="HL170">
        <v>49.3</v>
      </c>
      <c r="HM170">
        <v>30.4</v>
      </c>
      <c r="HN170">
        <v>23.7287</v>
      </c>
      <c r="HO170">
        <v>62.7146</v>
      </c>
      <c r="HP170">
        <v>16.9151</v>
      </c>
      <c r="HQ170">
        <v>1</v>
      </c>
      <c r="HR170">
        <v>0.198445</v>
      </c>
      <c r="HS170">
        <v>0.324632</v>
      </c>
      <c r="HT170">
        <v>20.2002</v>
      </c>
      <c r="HU170">
        <v>5.22807</v>
      </c>
      <c r="HV170">
        <v>11.974</v>
      </c>
      <c r="HW170">
        <v>4.9693</v>
      </c>
      <c r="HX170">
        <v>3.28955</v>
      </c>
      <c r="HY170">
        <v>9999</v>
      </c>
      <c r="HZ170">
        <v>9999</v>
      </c>
      <c r="IA170">
        <v>9999</v>
      </c>
      <c r="IB170">
        <v>23.2</v>
      </c>
      <c r="IC170">
        <v>4.97293</v>
      </c>
      <c r="ID170">
        <v>1.87728</v>
      </c>
      <c r="IE170">
        <v>1.87533</v>
      </c>
      <c r="IF170">
        <v>1.87818</v>
      </c>
      <c r="IG170">
        <v>1.87485</v>
      </c>
      <c r="IH170">
        <v>1.87847</v>
      </c>
      <c r="II170">
        <v>1.8756</v>
      </c>
      <c r="IJ170">
        <v>1.87677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1.162</v>
      </c>
      <c r="IY170">
        <v>0.2269</v>
      </c>
      <c r="IZ170">
        <v>0.000996156149449386</v>
      </c>
      <c r="JA170">
        <v>0.001508328056841608</v>
      </c>
      <c r="JB170">
        <v>-4.279944224615399E-07</v>
      </c>
      <c r="JC170">
        <v>2.026670128534865E-10</v>
      </c>
      <c r="JD170">
        <v>-0.04486732872085866</v>
      </c>
      <c r="JE170">
        <v>-0.001179386599836408</v>
      </c>
      <c r="JF170">
        <v>0.0006983580007418804</v>
      </c>
      <c r="JG170">
        <v>-5.900263066608664E-06</v>
      </c>
      <c r="JH170">
        <v>1</v>
      </c>
      <c r="JI170">
        <v>2117</v>
      </c>
      <c r="JJ170">
        <v>1</v>
      </c>
      <c r="JK170">
        <v>26</v>
      </c>
      <c r="JL170">
        <v>197372.4</v>
      </c>
      <c r="JM170">
        <v>197372.3</v>
      </c>
      <c r="JN170">
        <v>2.1582</v>
      </c>
      <c r="JO170">
        <v>2.52686</v>
      </c>
      <c r="JP170">
        <v>1.39893</v>
      </c>
      <c r="JQ170">
        <v>2.33765</v>
      </c>
      <c r="JR170">
        <v>1.44897</v>
      </c>
      <c r="JS170">
        <v>2.54028</v>
      </c>
      <c r="JT170">
        <v>36.9794</v>
      </c>
      <c r="JU170">
        <v>23.9824</v>
      </c>
      <c r="JV170">
        <v>18</v>
      </c>
      <c r="JW170">
        <v>479.549</v>
      </c>
      <c r="JX170">
        <v>467.538</v>
      </c>
      <c r="JY170">
        <v>28.1106</v>
      </c>
      <c r="JZ170">
        <v>29.7138</v>
      </c>
      <c r="KA170">
        <v>30.0001</v>
      </c>
      <c r="KB170">
        <v>29.3252</v>
      </c>
      <c r="KC170">
        <v>29.377</v>
      </c>
      <c r="KD170">
        <v>43.3356</v>
      </c>
      <c r="KE170">
        <v>26.3274</v>
      </c>
      <c r="KF170">
        <v>82.038</v>
      </c>
      <c r="KG170">
        <v>28.0748</v>
      </c>
      <c r="KH170">
        <v>975.579</v>
      </c>
      <c r="KI170">
        <v>18.9286</v>
      </c>
      <c r="KJ170">
        <v>100.756</v>
      </c>
      <c r="KK170">
        <v>100.206</v>
      </c>
    </row>
    <row r="171" spans="1:297">
      <c r="A171">
        <v>155</v>
      </c>
      <c r="B171">
        <v>1758990925.6</v>
      </c>
      <c r="C171">
        <v>3542</v>
      </c>
      <c r="D171" t="s">
        <v>754</v>
      </c>
      <c r="E171" t="s">
        <v>755</v>
      </c>
      <c r="F171">
        <v>5</v>
      </c>
      <c r="G171" t="s">
        <v>639</v>
      </c>
      <c r="H171" t="s">
        <v>436</v>
      </c>
      <c r="I171">
        <v>1758990917.814285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977.3961350408412</v>
      </c>
      <c r="AK171">
        <v>940.2322969696964</v>
      </c>
      <c r="AL171">
        <v>3.390472676149099</v>
      </c>
      <c r="AM171">
        <v>65.24186498620101</v>
      </c>
      <c r="AN171">
        <f>(AP171 - AO171 + DY171*1E3/(8.314*(EA171+273.15)) * AR171/DX171 * AQ171) * DX171/(100*DL171) * 1000/(1000 - AP171)</f>
        <v>0</v>
      </c>
      <c r="AO171">
        <v>18.96909396935016</v>
      </c>
      <c r="AP171">
        <v>23.2771490909091</v>
      </c>
      <c r="AQ171">
        <v>-0.0002301289526751897</v>
      </c>
      <c r="AR171">
        <v>120.3802365383431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3.93</v>
      </c>
      <c r="DM171">
        <v>0.5</v>
      </c>
      <c r="DN171" t="s">
        <v>438</v>
      </c>
      <c r="DO171">
        <v>2</v>
      </c>
      <c r="DP171" t="b">
        <v>1</v>
      </c>
      <c r="DQ171">
        <v>1758990917.814285</v>
      </c>
      <c r="DR171">
        <v>894.2011428571428</v>
      </c>
      <c r="DS171">
        <v>943.0706785714284</v>
      </c>
      <c r="DT171">
        <v>23.28428571428571</v>
      </c>
      <c r="DU171">
        <v>18.96501428571428</v>
      </c>
      <c r="DV171">
        <v>893.0502142857142</v>
      </c>
      <c r="DW171">
        <v>23.05739285714285</v>
      </c>
      <c r="DX171">
        <v>500.0185357142856</v>
      </c>
      <c r="DY171">
        <v>90.57619285714286</v>
      </c>
      <c r="DZ171">
        <v>0.05409209642857143</v>
      </c>
      <c r="EA171">
        <v>29.89838571428572</v>
      </c>
      <c r="EB171">
        <v>30.0714</v>
      </c>
      <c r="EC171">
        <v>999.9000000000002</v>
      </c>
      <c r="ED171">
        <v>0</v>
      </c>
      <c r="EE171">
        <v>0</v>
      </c>
      <c r="EF171">
        <v>9999.133214285714</v>
      </c>
      <c r="EG171">
        <v>0</v>
      </c>
      <c r="EH171">
        <v>11.14374285714286</v>
      </c>
      <c r="EI171">
        <v>-48.86949642857143</v>
      </c>
      <c r="EJ171">
        <v>915.5183214285714</v>
      </c>
      <c r="EK171">
        <v>961.3018571428573</v>
      </c>
      <c r="EL171">
        <v>4.3192625</v>
      </c>
      <c r="EM171">
        <v>943.0706785714284</v>
      </c>
      <c r="EN171">
        <v>18.96501428571428</v>
      </c>
      <c r="EO171">
        <v>2.109002142857143</v>
      </c>
      <c r="EP171">
        <v>1.71778</v>
      </c>
      <c r="EQ171">
        <v>18.28732142857143</v>
      </c>
      <c r="ER171">
        <v>15.05803214285714</v>
      </c>
      <c r="ES171">
        <v>1999.980714285714</v>
      </c>
      <c r="ET171">
        <v>0.9799965714285712</v>
      </c>
      <c r="EU171">
        <v>0.02000339285714286</v>
      </c>
      <c r="EV171">
        <v>0</v>
      </c>
      <c r="EW171">
        <v>737.6662142857142</v>
      </c>
      <c r="EX171">
        <v>5.000560000000001</v>
      </c>
      <c r="EY171">
        <v>14970.04642857143</v>
      </c>
      <c r="EZ171">
        <v>17294.68214285714</v>
      </c>
      <c r="FA171">
        <v>42.375</v>
      </c>
      <c r="FB171">
        <v>42.56199999999999</v>
      </c>
      <c r="FC171">
        <v>42.125</v>
      </c>
      <c r="FD171">
        <v>41.6692857142857</v>
      </c>
      <c r="FE171">
        <v>43.02657142857142</v>
      </c>
      <c r="FF171">
        <v>1955.070714285714</v>
      </c>
      <c r="FG171">
        <v>39.91</v>
      </c>
      <c r="FH171">
        <v>0</v>
      </c>
      <c r="FI171">
        <v>1758990934.8</v>
      </c>
      <c r="FJ171">
        <v>0</v>
      </c>
      <c r="FK171">
        <v>737.8560769230769</v>
      </c>
      <c r="FL171">
        <v>16.63439317630663</v>
      </c>
      <c r="FM171">
        <v>339.4529917171984</v>
      </c>
      <c r="FN171">
        <v>14973.16923076923</v>
      </c>
      <c r="FO171">
        <v>15</v>
      </c>
      <c r="FP171">
        <v>0</v>
      </c>
      <c r="FQ171" t="s">
        <v>439</v>
      </c>
      <c r="FR171">
        <v>1747148579.5</v>
      </c>
      <c r="FS171">
        <v>1747148584.5</v>
      </c>
      <c r="FT171">
        <v>0</v>
      </c>
      <c r="FU171">
        <v>0.162</v>
      </c>
      <c r="FV171">
        <v>-0.001</v>
      </c>
      <c r="FW171">
        <v>0.139</v>
      </c>
      <c r="FX171">
        <v>0.058</v>
      </c>
      <c r="FY171">
        <v>420</v>
      </c>
      <c r="FZ171">
        <v>16</v>
      </c>
      <c r="GA171">
        <v>0.19</v>
      </c>
      <c r="GB171">
        <v>0.02</v>
      </c>
      <c r="GC171">
        <v>-48.65186341463415</v>
      </c>
      <c r="GD171">
        <v>-4.117973519163813</v>
      </c>
      <c r="GE171">
        <v>0.4182025840958397</v>
      </c>
      <c r="GF171">
        <v>0</v>
      </c>
      <c r="GG171">
        <v>736.8422647058824</v>
      </c>
      <c r="GH171">
        <v>16.51292590223935</v>
      </c>
      <c r="GI171">
        <v>1.630921560288283</v>
      </c>
      <c r="GJ171">
        <v>0</v>
      </c>
      <c r="GK171">
        <v>4.317787073170732</v>
      </c>
      <c r="GL171">
        <v>0.008490940766556241</v>
      </c>
      <c r="GM171">
        <v>0.005473334580826308</v>
      </c>
      <c r="GN171">
        <v>1</v>
      </c>
      <c r="GO171">
        <v>1</v>
      </c>
      <c r="GP171">
        <v>3</v>
      </c>
      <c r="GQ171" t="s">
        <v>451</v>
      </c>
      <c r="GR171">
        <v>3.12778</v>
      </c>
      <c r="GS171">
        <v>2.73198</v>
      </c>
      <c r="GT171">
        <v>0.148093</v>
      </c>
      <c r="GU171">
        <v>0.154164</v>
      </c>
      <c r="GV171">
        <v>0.104681</v>
      </c>
      <c r="GW171">
        <v>0.0912444</v>
      </c>
      <c r="GX171">
        <v>25498.5</v>
      </c>
      <c r="GY171">
        <v>24580.7</v>
      </c>
      <c r="GZ171">
        <v>30475.4</v>
      </c>
      <c r="HA171">
        <v>29318.9</v>
      </c>
      <c r="HB171">
        <v>37664.2</v>
      </c>
      <c r="HC171">
        <v>35061.2</v>
      </c>
      <c r="HD171">
        <v>46624.7</v>
      </c>
      <c r="HE171">
        <v>43563.4</v>
      </c>
      <c r="HF171">
        <v>1.81957</v>
      </c>
      <c r="HG171">
        <v>1.8481</v>
      </c>
      <c r="HH171">
        <v>0.0999048</v>
      </c>
      <c r="HI171">
        <v>0</v>
      </c>
      <c r="HJ171">
        <v>28.4337</v>
      </c>
      <c r="HK171">
        <v>999.9</v>
      </c>
      <c r="HL171">
        <v>49.3</v>
      </c>
      <c r="HM171">
        <v>30.3</v>
      </c>
      <c r="HN171">
        <v>23.592</v>
      </c>
      <c r="HO171">
        <v>63.1146</v>
      </c>
      <c r="HP171">
        <v>17.0312</v>
      </c>
      <c r="HQ171">
        <v>1</v>
      </c>
      <c r="HR171">
        <v>0.198641</v>
      </c>
      <c r="HS171">
        <v>0.355482</v>
      </c>
      <c r="HT171">
        <v>20.2</v>
      </c>
      <c r="HU171">
        <v>5.22747</v>
      </c>
      <c r="HV171">
        <v>11.974</v>
      </c>
      <c r="HW171">
        <v>4.9696</v>
      </c>
      <c r="HX171">
        <v>3.28953</v>
      </c>
      <c r="HY171">
        <v>9999</v>
      </c>
      <c r="HZ171">
        <v>9999</v>
      </c>
      <c r="IA171">
        <v>9999</v>
      </c>
      <c r="IB171">
        <v>23.2</v>
      </c>
      <c r="IC171">
        <v>4.97291</v>
      </c>
      <c r="ID171">
        <v>1.87729</v>
      </c>
      <c r="IE171">
        <v>1.87535</v>
      </c>
      <c r="IF171">
        <v>1.87818</v>
      </c>
      <c r="IG171">
        <v>1.87485</v>
      </c>
      <c r="IH171">
        <v>1.87847</v>
      </c>
      <c r="II171">
        <v>1.8756</v>
      </c>
      <c r="IJ171">
        <v>1.87676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1.183</v>
      </c>
      <c r="IY171">
        <v>0.2267</v>
      </c>
      <c r="IZ171">
        <v>0.000996156149449386</v>
      </c>
      <c r="JA171">
        <v>0.001508328056841608</v>
      </c>
      <c r="JB171">
        <v>-4.279944224615399E-07</v>
      </c>
      <c r="JC171">
        <v>2.026670128534865E-10</v>
      </c>
      <c r="JD171">
        <v>-0.04486732872085866</v>
      </c>
      <c r="JE171">
        <v>-0.001179386599836408</v>
      </c>
      <c r="JF171">
        <v>0.0006983580007418804</v>
      </c>
      <c r="JG171">
        <v>-5.900263066608664E-06</v>
      </c>
      <c r="JH171">
        <v>1</v>
      </c>
      <c r="JI171">
        <v>2117</v>
      </c>
      <c r="JJ171">
        <v>1</v>
      </c>
      <c r="JK171">
        <v>26</v>
      </c>
      <c r="JL171">
        <v>197372.4</v>
      </c>
      <c r="JM171">
        <v>197372.4</v>
      </c>
      <c r="JN171">
        <v>2.1936</v>
      </c>
      <c r="JO171">
        <v>2.53784</v>
      </c>
      <c r="JP171">
        <v>1.39893</v>
      </c>
      <c r="JQ171">
        <v>2.33765</v>
      </c>
      <c r="JR171">
        <v>1.44897</v>
      </c>
      <c r="JS171">
        <v>2.53174</v>
      </c>
      <c r="JT171">
        <v>36.9794</v>
      </c>
      <c r="JU171">
        <v>23.9737</v>
      </c>
      <c r="JV171">
        <v>18</v>
      </c>
      <c r="JW171">
        <v>479.507</v>
      </c>
      <c r="JX171">
        <v>467.555</v>
      </c>
      <c r="JY171">
        <v>28.0399</v>
      </c>
      <c r="JZ171">
        <v>29.7154</v>
      </c>
      <c r="KA171">
        <v>30.0002</v>
      </c>
      <c r="KB171">
        <v>29.3274</v>
      </c>
      <c r="KC171">
        <v>29.3771</v>
      </c>
      <c r="KD171">
        <v>43.9082</v>
      </c>
      <c r="KE171">
        <v>26.3274</v>
      </c>
      <c r="KF171">
        <v>82.038</v>
      </c>
      <c r="KG171">
        <v>28.0033</v>
      </c>
      <c r="KH171">
        <v>988.954</v>
      </c>
      <c r="KI171">
        <v>18.942</v>
      </c>
      <c r="KJ171">
        <v>100.756</v>
      </c>
      <c r="KK171">
        <v>100.206</v>
      </c>
    </row>
    <row r="172" spans="1:297">
      <c r="A172">
        <v>156</v>
      </c>
      <c r="B172">
        <v>1758990930.6</v>
      </c>
      <c r="C172">
        <v>3547</v>
      </c>
      <c r="D172" t="s">
        <v>756</v>
      </c>
      <c r="E172" t="s">
        <v>757</v>
      </c>
      <c r="F172">
        <v>5</v>
      </c>
      <c r="G172" t="s">
        <v>639</v>
      </c>
      <c r="H172" t="s">
        <v>436</v>
      </c>
      <c r="I172">
        <v>1758990923.1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994.5025604685191</v>
      </c>
      <c r="AK172">
        <v>957.2971393939392</v>
      </c>
      <c r="AL172">
        <v>3.413101814579071</v>
      </c>
      <c r="AM172">
        <v>65.24186498620101</v>
      </c>
      <c r="AN172">
        <f>(AP172 - AO172 + DY172*1E3/(8.314*(EA172+273.15)) * AR172/DX172 * AQ172) * DX172/(100*DL172) * 1000/(1000 - AP172)</f>
        <v>0</v>
      </c>
      <c r="AO172">
        <v>18.97259144357096</v>
      </c>
      <c r="AP172">
        <v>23.26431757575758</v>
      </c>
      <c r="AQ172">
        <v>-0.000227783597813352</v>
      </c>
      <c r="AR172">
        <v>120.3802365383431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3.93</v>
      </c>
      <c r="DM172">
        <v>0.5</v>
      </c>
      <c r="DN172" t="s">
        <v>438</v>
      </c>
      <c r="DO172">
        <v>2</v>
      </c>
      <c r="DP172" t="b">
        <v>1</v>
      </c>
      <c r="DQ172">
        <v>1758990923.1</v>
      </c>
      <c r="DR172">
        <v>911.7474814814815</v>
      </c>
      <c r="DS172">
        <v>960.8851111111112</v>
      </c>
      <c r="DT172">
        <v>23.27910740740741</v>
      </c>
      <c r="DU172">
        <v>18.96842962962963</v>
      </c>
      <c r="DV172">
        <v>910.575</v>
      </c>
      <c r="DW172">
        <v>23.05232222222223</v>
      </c>
      <c r="DX172">
        <v>500.0085555555555</v>
      </c>
      <c r="DY172">
        <v>90.57592222222223</v>
      </c>
      <c r="DZ172">
        <v>0.0540730814814815</v>
      </c>
      <c r="EA172">
        <v>29.89115925925926</v>
      </c>
      <c r="EB172">
        <v>30.06550740740741</v>
      </c>
      <c r="EC172">
        <v>999.9000000000001</v>
      </c>
      <c r="ED172">
        <v>0</v>
      </c>
      <c r="EE172">
        <v>0</v>
      </c>
      <c r="EF172">
        <v>10001.00111111111</v>
      </c>
      <c r="EG172">
        <v>0</v>
      </c>
      <c r="EH172">
        <v>11.1431</v>
      </c>
      <c r="EI172">
        <v>-49.13755925925926</v>
      </c>
      <c r="EJ172">
        <v>933.4779629629629</v>
      </c>
      <c r="EK172">
        <v>979.4642222222222</v>
      </c>
      <c r="EL172">
        <v>4.310664814814815</v>
      </c>
      <c r="EM172">
        <v>960.8851111111112</v>
      </c>
      <c r="EN172">
        <v>18.96842962962963</v>
      </c>
      <c r="EO172">
        <v>2.108526666666667</v>
      </c>
      <c r="EP172">
        <v>1.718084444444445</v>
      </c>
      <c r="EQ172">
        <v>18.28373333333333</v>
      </c>
      <c r="ER172">
        <v>15.06078518518518</v>
      </c>
      <c r="ES172">
        <v>2000.008518518519</v>
      </c>
      <c r="ET172">
        <v>0.9799966666666665</v>
      </c>
      <c r="EU172">
        <v>0.02000324444444444</v>
      </c>
      <c r="EV172">
        <v>0</v>
      </c>
      <c r="EW172">
        <v>739.1672592592591</v>
      </c>
      <c r="EX172">
        <v>5.000560000000001</v>
      </c>
      <c r="EY172">
        <v>14999.98518518518</v>
      </c>
      <c r="EZ172">
        <v>17294.91851851852</v>
      </c>
      <c r="FA172">
        <v>42.375</v>
      </c>
      <c r="FB172">
        <v>42.56199999999999</v>
      </c>
      <c r="FC172">
        <v>42.125</v>
      </c>
      <c r="FD172">
        <v>41.6778148148148</v>
      </c>
      <c r="FE172">
        <v>43.03214814814814</v>
      </c>
      <c r="FF172">
        <v>1955.098518518518</v>
      </c>
      <c r="FG172">
        <v>39.91</v>
      </c>
      <c r="FH172">
        <v>0</v>
      </c>
      <c r="FI172">
        <v>1758990939.6</v>
      </c>
      <c r="FJ172">
        <v>0</v>
      </c>
      <c r="FK172">
        <v>739.2078461538463</v>
      </c>
      <c r="FL172">
        <v>16.50051282058011</v>
      </c>
      <c r="FM172">
        <v>336.7760684146599</v>
      </c>
      <c r="FN172">
        <v>15000.20384615385</v>
      </c>
      <c r="FO172">
        <v>15</v>
      </c>
      <c r="FP172">
        <v>0</v>
      </c>
      <c r="FQ172" t="s">
        <v>439</v>
      </c>
      <c r="FR172">
        <v>1747148579.5</v>
      </c>
      <c r="FS172">
        <v>1747148584.5</v>
      </c>
      <c r="FT172">
        <v>0</v>
      </c>
      <c r="FU172">
        <v>0.162</v>
      </c>
      <c r="FV172">
        <v>-0.001</v>
      </c>
      <c r="FW172">
        <v>0.139</v>
      </c>
      <c r="FX172">
        <v>0.058</v>
      </c>
      <c r="FY172">
        <v>420</v>
      </c>
      <c r="FZ172">
        <v>16</v>
      </c>
      <c r="GA172">
        <v>0.19</v>
      </c>
      <c r="GB172">
        <v>0.02</v>
      </c>
      <c r="GC172">
        <v>-48.9710575</v>
      </c>
      <c r="GD172">
        <v>-2.956231519699624</v>
      </c>
      <c r="GE172">
        <v>0.3083401781210974</v>
      </c>
      <c r="GF172">
        <v>0</v>
      </c>
      <c r="GG172">
        <v>738.3505588235294</v>
      </c>
      <c r="GH172">
        <v>16.84401833464587</v>
      </c>
      <c r="GI172">
        <v>1.661617128532893</v>
      </c>
      <c r="GJ172">
        <v>0</v>
      </c>
      <c r="GK172">
        <v>4.31428725</v>
      </c>
      <c r="GL172">
        <v>-0.09853812382739217</v>
      </c>
      <c r="GM172">
        <v>0.01021578239478012</v>
      </c>
      <c r="GN172">
        <v>1</v>
      </c>
      <c r="GO172">
        <v>1</v>
      </c>
      <c r="GP172">
        <v>3</v>
      </c>
      <c r="GQ172" t="s">
        <v>451</v>
      </c>
      <c r="GR172">
        <v>3.12793</v>
      </c>
      <c r="GS172">
        <v>2.73178</v>
      </c>
      <c r="GT172">
        <v>0.149817</v>
      </c>
      <c r="GU172">
        <v>0.15587</v>
      </c>
      <c r="GV172">
        <v>0.104642</v>
      </c>
      <c r="GW172">
        <v>0.0912558</v>
      </c>
      <c r="GX172">
        <v>25446.7</v>
      </c>
      <c r="GY172">
        <v>24530.9</v>
      </c>
      <c r="GZ172">
        <v>30475.2</v>
      </c>
      <c r="HA172">
        <v>29318.7</v>
      </c>
      <c r="HB172">
        <v>37665.8</v>
      </c>
      <c r="HC172">
        <v>35060.7</v>
      </c>
      <c r="HD172">
        <v>46624.5</v>
      </c>
      <c r="HE172">
        <v>43563.3</v>
      </c>
      <c r="HF172">
        <v>1.81977</v>
      </c>
      <c r="HG172">
        <v>1.84778</v>
      </c>
      <c r="HH172">
        <v>0.0995621</v>
      </c>
      <c r="HI172">
        <v>0</v>
      </c>
      <c r="HJ172">
        <v>28.4337</v>
      </c>
      <c r="HK172">
        <v>999.9</v>
      </c>
      <c r="HL172">
        <v>49.3</v>
      </c>
      <c r="HM172">
        <v>30.3</v>
      </c>
      <c r="HN172">
        <v>23.5913</v>
      </c>
      <c r="HO172">
        <v>62.7646</v>
      </c>
      <c r="HP172">
        <v>16.8029</v>
      </c>
      <c r="HQ172">
        <v>1</v>
      </c>
      <c r="HR172">
        <v>0.198887</v>
      </c>
      <c r="HS172">
        <v>0.36217</v>
      </c>
      <c r="HT172">
        <v>20.2002</v>
      </c>
      <c r="HU172">
        <v>5.22912</v>
      </c>
      <c r="HV172">
        <v>11.974</v>
      </c>
      <c r="HW172">
        <v>4.9699</v>
      </c>
      <c r="HX172">
        <v>3.28968</v>
      </c>
      <c r="HY172">
        <v>9999</v>
      </c>
      <c r="HZ172">
        <v>9999</v>
      </c>
      <c r="IA172">
        <v>9999</v>
      </c>
      <c r="IB172">
        <v>23.2</v>
      </c>
      <c r="IC172">
        <v>4.9729</v>
      </c>
      <c r="ID172">
        <v>1.87729</v>
      </c>
      <c r="IE172">
        <v>1.87532</v>
      </c>
      <c r="IF172">
        <v>1.87814</v>
      </c>
      <c r="IG172">
        <v>1.87485</v>
      </c>
      <c r="IH172">
        <v>1.87843</v>
      </c>
      <c r="II172">
        <v>1.8756</v>
      </c>
      <c r="IJ172">
        <v>1.87671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1.203</v>
      </c>
      <c r="IY172">
        <v>0.2265</v>
      </c>
      <c r="IZ172">
        <v>0.000996156149449386</v>
      </c>
      <c r="JA172">
        <v>0.001508328056841608</v>
      </c>
      <c r="JB172">
        <v>-4.279944224615399E-07</v>
      </c>
      <c r="JC172">
        <v>2.026670128534865E-10</v>
      </c>
      <c r="JD172">
        <v>-0.04486732872085866</v>
      </c>
      <c r="JE172">
        <v>-0.001179386599836408</v>
      </c>
      <c r="JF172">
        <v>0.0006983580007418804</v>
      </c>
      <c r="JG172">
        <v>-5.900263066608664E-06</v>
      </c>
      <c r="JH172">
        <v>1</v>
      </c>
      <c r="JI172">
        <v>2117</v>
      </c>
      <c r="JJ172">
        <v>1</v>
      </c>
      <c r="JK172">
        <v>26</v>
      </c>
      <c r="JL172">
        <v>197372.5</v>
      </c>
      <c r="JM172">
        <v>197372.4</v>
      </c>
      <c r="JN172">
        <v>2.21924</v>
      </c>
      <c r="JO172">
        <v>2.52808</v>
      </c>
      <c r="JP172">
        <v>1.39893</v>
      </c>
      <c r="JQ172">
        <v>2.33765</v>
      </c>
      <c r="JR172">
        <v>1.44897</v>
      </c>
      <c r="JS172">
        <v>2.59766</v>
      </c>
      <c r="JT172">
        <v>36.9794</v>
      </c>
      <c r="JU172">
        <v>23.9824</v>
      </c>
      <c r="JV172">
        <v>18</v>
      </c>
      <c r="JW172">
        <v>479.62</v>
      </c>
      <c r="JX172">
        <v>467.362</v>
      </c>
      <c r="JY172">
        <v>27.9716</v>
      </c>
      <c r="JZ172">
        <v>29.7154</v>
      </c>
      <c r="KA172">
        <v>30</v>
      </c>
      <c r="KB172">
        <v>29.3277</v>
      </c>
      <c r="KC172">
        <v>29.3795</v>
      </c>
      <c r="KD172">
        <v>44.5334</v>
      </c>
      <c r="KE172">
        <v>26.3274</v>
      </c>
      <c r="KF172">
        <v>82.038</v>
      </c>
      <c r="KG172">
        <v>27.9434</v>
      </c>
      <c r="KH172">
        <v>1009.01</v>
      </c>
      <c r="KI172">
        <v>18.9587</v>
      </c>
      <c r="KJ172">
        <v>100.755</v>
      </c>
      <c r="KK172">
        <v>100.205</v>
      </c>
    </row>
    <row r="173" spans="1:297">
      <c r="A173">
        <v>157</v>
      </c>
      <c r="B173">
        <v>1758990935.6</v>
      </c>
      <c r="C173">
        <v>3552</v>
      </c>
      <c r="D173" t="s">
        <v>758</v>
      </c>
      <c r="E173" t="s">
        <v>759</v>
      </c>
      <c r="F173">
        <v>5</v>
      </c>
      <c r="G173" t="s">
        <v>639</v>
      </c>
      <c r="H173" t="s">
        <v>436</v>
      </c>
      <c r="I173">
        <v>1758990927.814285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1011.62904274836</v>
      </c>
      <c r="AK173">
        <v>974.2432666666667</v>
      </c>
      <c r="AL173">
        <v>3.393301631644913</v>
      </c>
      <c r="AM173">
        <v>65.24186498620101</v>
      </c>
      <c r="AN173">
        <f>(AP173 - AO173 + DY173*1E3/(8.314*(EA173+273.15)) * AR173/DX173 * AQ173) * DX173/(100*DL173) * 1000/(1000 - AP173)</f>
        <v>0</v>
      </c>
      <c r="AO173">
        <v>18.9756837521632</v>
      </c>
      <c r="AP173">
        <v>23.25346484848485</v>
      </c>
      <c r="AQ173">
        <v>-0.0002271093239265793</v>
      </c>
      <c r="AR173">
        <v>120.3802365383431</v>
      </c>
      <c r="AS173">
        <v>2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3.93</v>
      </c>
      <c r="DM173">
        <v>0.5</v>
      </c>
      <c r="DN173" t="s">
        <v>438</v>
      </c>
      <c r="DO173">
        <v>2</v>
      </c>
      <c r="DP173" t="b">
        <v>1</v>
      </c>
      <c r="DQ173">
        <v>1758990927.814285</v>
      </c>
      <c r="DR173">
        <v>927.4021071428571</v>
      </c>
      <c r="DS173">
        <v>976.6965714285715</v>
      </c>
      <c r="DT173">
        <v>23.27065</v>
      </c>
      <c r="DU173">
        <v>18.971525</v>
      </c>
      <c r="DV173">
        <v>926.2102500000001</v>
      </c>
      <c r="DW173">
        <v>23.04404642857143</v>
      </c>
      <c r="DX173">
        <v>500.0115</v>
      </c>
      <c r="DY173">
        <v>90.57573928571428</v>
      </c>
      <c r="DZ173">
        <v>0.05407628571428571</v>
      </c>
      <c r="EA173">
        <v>29.88524285714286</v>
      </c>
      <c r="EB173">
        <v>30.0592642857143</v>
      </c>
      <c r="EC173">
        <v>999.9000000000002</v>
      </c>
      <c r="ED173">
        <v>0</v>
      </c>
      <c r="EE173">
        <v>0</v>
      </c>
      <c r="EF173">
        <v>9995.233214285714</v>
      </c>
      <c r="EG173">
        <v>0</v>
      </c>
      <c r="EH173">
        <v>11.1431</v>
      </c>
      <c r="EI173">
        <v>-49.29423571428571</v>
      </c>
      <c r="EJ173">
        <v>949.4973571428571</v>
      </c>
      <c r="EK173">
        <v>995.58475</v>
      </c>
      <c r="EL173">
        <v>4.299118928571429</v>
      </c>
      <c r="EM173">
        <v>976.6965714285715</v>
      </c>
      <c r="EN173">
        <v>18.971525</v>
      </c>
      <c r="EO173">
        <v>2.107757142857143</v>
      </c>
      <c r="EP173">
        <v>1.718361071428572</v>
      </c>
      <c r="EQ173">
        <v>18.277925</v>
      </c>
      <c r="ER173">
        <v>15.06329642857143</v>
      </c>
      <c r="ES173">
        <v>2000.044285714286</v>
      </c>
      <c r="ET173">
        <v>0.9799969285714284</v>
      </c>
      <c r="EU173">
        <v>0.02000297142857143</v>
      </c>
      <c r="EV173">
        <v>0</v>
      </c>
      <c r="EW173">
        <v>740.4887142857142</v>
      </c>
      <c r="EX173">
        <v>5.000560000000001</v>
      </c>
      <c r="EY173">
        <v>15025.91071428571</v>
      </c>
      <c r="EZ173">
        <v>17295.23928571429</v>
      </c>
      <c r="FA173">
        <v>42.375</v>
      </c>
      <c r="FB173">
        <v>42.56199999999999</v>
      </c>
      <c r="FC173">
        <v>42.125</v>
      </c>
      <c r="FD173">
        <v>41.67592857142857</v>
      </c>
      <c r="FE173">
        <v>43.03321428571428</v>
      </c>
      <c r="FF173">
        <v>1955.134285714286</v>
      </c>
      <c r="FG173">
        <v>39.91</v>
      </c>
      <c r="FH173">
        <v>0</v>
      </c>
      <c r="FI173">
        <v>1758990944.4</v>
      </c>
      <c r="FJ173">
        <v>0</v>
      </c>
      <c r="FK173">
        <v>740.5478076923076</v>
      </c>
      <c r="FL173">
        <v>16.42758973553835</v>
      </c>
      <c r="FM173">
        <v>326.3418803636389</v>
      </c>
      <c r="FN173">
        <v>15026.65</v>
      </c>
      <c r="FO173">
        <v>15</v>
      </c>
      <c r="FP173">
        <v>0</v>
      </c>
      <c r="FQ173" t="s">
        <v>439</v>
      </c>
      <c r="FR173">
        <v>1747148579.5</v>
      </c>
      <c r="FS173">
        <v>1747148584.5</v>
      </c>
      <c r="FT173">
        <v>0</v>
      </c>
      <c r="FU173">
        <v>0.162</v>
      </c>
      <c r="FV173">
        <v>-0.001</v>
      </c>
      <c r="FW173">
        <v>0.139</v>
      </c>
      <c r="FX173">
        <v>0.058</v>
      </c>
      <c r="FY173">
        <v>420</v>
      </c>
      <c r="FZ173">
        <v>16</v>
      </c>
      <c r="GA173">
        <v>0.19</v>
      </c>
      <c r="GB173">
        <v>0.02</v>
      </c>
      <c r="GC173">
        <v>-49.2094</v>
      </c>
      <c r="GD173">
        <v>-2.009106191369594</v>
      </c>
      <c r="GE173">
        <v>0.2135984936744642</v>
      </c>
      <c r="GF173">
        <v>0</v>
      </c>
      <c r="GG173">
        <v>739.711</v>
      </c>
      <c r="GH173">
        <v>16.78906035010446</v>
      </c>
      <c r="GI173">
        <v>1.66075193812923</v>
      </c>
      <c r="GJ173">
        <v>0</v>
      </c>
      <c r="GK173">
        <v>4.304607499999999</v>
      </c>
      <c r="GL173">
        <v>-0.1486820262664259</v>
      </c>
      <c r="GM173">
        <v>0.01444753832837968</v>
      </c>
      <c r="GN173">
        <v>0</v>
      </c>
      <c r="GO173">
        <v>0</v>
      </c>
      <c r="GP173">
        <v>3</v>
      </c>
      <c r="GQ173" t="s">
        <v>472</v>
      </c>
      <c r="GR173">
        <v>3.12781</v>
      </c>
      <c r="GS173">
        <v>2.73174</v>
      </c>
      <c r="GT173">
        <v>0.151516</v>
      </c>
      <c r="GU173">
        <v>0.157546</v>
      </c>
      <c r="GV173">
        <v>0.104604</v>
      </c>
      <c r="GW173">
        <v>0.0912644</v>
      </c>
      <c r="GX173">
        <v>25396</v>
      </c>
      <c r="GY173">
        <v>24482.2</v>
      </c>
      <c r="GZ173">
        <v>30475.3</v>
      </c>
      <c r="HA173">
        <v>29318.8</v>
      </c>
      <c r="HB173">
        <v>37667.9</v>
      </c>
      <c r="HC173">
        <v>35060.5</v>
      </c>
      <c r="HD173">
        <v>46625</v>
      </c>
      <c r="HE173">
        <v>43563.3</v>
      </c>
      <c r="HF173">
        <v>1.81942</v>
      </c>
      <c r="HG173">
        <v>1.84813</v>
      </c>
      <c r="HH173">
        <v>0.09958450000000001</v>
      </c>
      <c r="HI173">
        <v>0</v>
      </c>
      <c r="HJ173">
        <v>28.435</v>
      </c>
      <c r="HK173">
        <v>999.9</v>
      </c>
      <c r="HL173">
        <v>49.3</v>
      </c>
      <c r="HM173">
        <v>30.4</v>
      </c>
      <c r="HN173">
        <v>23.7271</v>
      </c>
      <c r="HO173">
        <v>63.3746</v>
      </c>
      <c r="HP173">
        <v>17.0593</v>
      </c>
      <c r="HQ173">
        <v>1</v>
      </c>
      <c r="HR173">
        <v>0.198524</v>
      </c>
      <c r="HS173">
        <v>0.36656</v>
      </c>
      <c r="HT173">
        <v>20.1999</v>
      </c>
      <c r="HU173">
        <v>5.22852</v>
      </c>
      <c r="HV173">
        <v>11.974</v>
      </c>
      <c r="HW173">
        <v>4.96985</v>
      </c>
      <c r="HX173">
        <v>3.28965</v>
      </c>
      <c r="HY173">
        <v>9999</v>
      </c>
      <c r="HZ173">
        <v>9999</v>
      </c>
      <c r="IA173">
        <v>9999</v>
      </c>
      <c r="IB173">
        <v>23.2</v>
      </c>
      <c r="IC173">
        <v>4.97292</v>
      </c>
      <c r="ID173">
        <v>1.87729</v>
      </c>
      <c r="IE173">
        <v>1.87532</v>
      </c>
      <c r="IF173">
        <v>1.87818</v>
      </c>
      <c r="IG173">
        <v>1.87485</v>
      </c>
      <c r="IH173">
        <v>1.87847</v>
      </c>
      <c r="II173">
        <v>1.8756</v>
      </c>
      <c r="IJ173">
        <v>1.87671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1.224</v>
      </c>
      <c r="IY173">
        <v>0.2262</v>
      </c>
      <c r="IZ173">
        <v>0.000996156149449386</v>
      </c>
      <c r="JA173">
        <v>0.001508328056841608</v>
      </c>
      <c r="JB173">
        <v>-4.279944224615399E-07</v>
      </c>
      <c r="JC173">
        <v>2.026670128534865E-10</v>
      </c>
      <c r="JD173">
        <v>-0.04486732872085866</v>
      </c>
      <c r="JE173">
        <v>-0.001179386599836408</v>
      </c>
      <c r="JF173">
        <v>0.0006983580007418804</v>
      </c>
      <c r="JG173">
        <v>-5.900263066608664E-06</v>
      </c>
      <c r="JH173">
        <v>1</v>
      </c>
      <c r="JI173">
        <v>2117</v>
      </c>
      <c r="JJ173">
        <v>1</v>
      </c>
      <c r="JK173">
        <v>26</v>
      </c>
      <c r="JL173">
        <v>197372.6</v>
      </c>
      <c r="JM173">
        <v>197372.5</v>
      </c>
      <c r="JN173">
        <v>2.25342</v>
      </c>
      <c r="JO173">
        <v>2.53906</v>
      </c>
      <c r="JP173">
        <v>1.39893</v>
      </c>
      <c r="JQ173">
        <v>2.33765</v>
      </c>
      <c r="JR173">
        <v>1.44897</v>
      </c>
      <c r="JS173">
        <v>2.47681</v>
      </c>
      <c r="JT173">
        <v>36.9794</v>
      </c>
      <c r="JU173">
        <v>23.9649</v>
      </c>
      <c r="JV173">
        <v>18</v>
      </c>
      <c r="JW173">
        <v>479.441</v>
      </c>
      <c r="JX173">
        <v>467.596</v>
      </c>
      <c r="JY173">
        <v>27.9131</v>
      </c>
      <c r="JZ173">
        <v>29.717</v>
      </c>
      <c r="KA173">
        <v>30.0001</v>
      </c>
      <c r="KB173">
        <v>29.3299</v>
      </c>
      <c r="KC173">
        <v>29.3803</v>
      </c>
      <c r="KD173">
        <v>45.1009</v>
      </c>
      <c r="KE173">
        <v>26.3274</v>
      </c>
      <c r="KF173">
        <v>82.038</v>
      </c>
      <c r="KG173">
        <v>27.8883</v>
      </c>
      <c r="KH173">
        <v>1022.38</v>
      </c>
      <c r="KI173">
        <v>18.984</v>
      </c>
      <c r="KJ173">
        <v>100.756</v>
      </c>
      <c r="KK173">
        <v>100.205</v>
      </c>
    </row>
    <row r="174" spans="1:297">
      <c r="A174">
        <v>158</v>
      </c>
      <c r="B174">
        <v>1758990940.6</v>
      </c>
      <c r="C174">
        <v>3557</v>
      </c>
      <c r="D174" t="s">
        <v>760</v>
      </c>
      <c r="E174" t="s">
        <v>761</v>
      </c>
      <c r="F174">
        <v>5</v>
      </c>
      <c r="G174" t="s">
        <v>639</v>
      </c>
      <c r="H174" t="s">
        <v>436</v>
      </c>
      <c r="I174">
        <v>1758990933.1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1028.626814634245</v>
      </c>
      <c r="AK174">
        <v>991.020206060606</v>
      </c>
      <c r="AL174">
        <v>3.353691204349122</v>
      </c>
      <c r="AM174">
        <v>65.24186498620101</v>
      </c>
      <c r="AN174">
        <f>(AP174 - AO174 + DY174*1E3/(8.314*(EA174+273.15)) * AR174/DX174 * AQ174) * DX174/(100*DL174) * 1000/(1000 - AP174)</f>
        <v>0</v>
      </c>
      <c r="AO174">
        <v>18.97899076739139</v>
      </c>
      <c r="AP174">
        <v>23.23357030303029</v>
      </c>
      <c r="AQ174">
        <v>-0.0001994668711045061</v>
      </c>
      <c r="AR174">
        <v>120.3802365383431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3.93</v>
      </c>
      <c r="DM174">
        <v>0.5</v>
      </c>
      <c r="DN174" t="s">
        <v>438</v>
      </c>
      <c r="DO174">
        <v>2</v>
      </c>
      <c r="DP174" t="b">
        <v>1</v>
      </c>
      <c r="DQ174">
        <v>1758990933.1</v>
      </c>
      <c r="DR174">
        <v>944.9245925925925</v>
      </c>
      <c r="DS174">
        <v>994.3958148148149</v>
      </c>
      <c r="DT174">
        <v>23.25655555555555</v>
      </c>
      <c r="DU174">
        <v>18.9748962962963</v>
      </c>
      <c r="DV174">
        <v>943.7110000000001</v>
      </c>
      <c r="DW174">
        <v>23.03025185185185</v>
      </c>
      <c r="DX174">
        <v>499.9868888888889</v>
      </c>
      <c r="DY174">
        <v>90.57657037037036</v>
      </c>
      <c r="DZ174">
        <v>0.05412063703703704</v>
      </c>
      <c r="EA174">
        <v>29.87893703703703</v>
      </c>
      <c r="EB174">
        <v>30.0552962962963</v>
      </c>
      <c r="EC174">
        <v>999.9000000000001</v>
      </c>
      <c r="ED174">
        <v>0</v>
      </c>
      <c r="EE174">
        <v>0</v>
      </c>
      <c r="EF174">
        <v>10002.36888888889</v>
      </c>
      <c r="EG174">
        <v>0</v>
      </c>
      <c r="EH174">
        <v>11.1431</v>
      </c>
      <c r="EI174">
        <v>-49.47101481481481</v>
      </c>
      <c r="EJ174">
        <v>967.4233703703702</v>
      </c>
      <c r="EK174">
        <v>1013.629703703704</v>
      </c>
      <c r="EL174">
        <v>4.281656296296297</v>
      </c>
      <c r="EM174">
        <v>994.3958148148149</v>
      </c>
      <c r="EN174">
        <v>18.9748962962963</v>
      </c>
      <c r="EO174">
        <v>2.106499259259259</v>
      </c>
      <c r="EP174">
        <v>1.718681851851852</v>
      </c>
      <c r="EQ174">
        <v>18.26842222222222</v>
      </c>
      <c r="ER174">
        <v>15.06619259259259</v>
      </c>
      <c r="ES174">
        <v>2000.057777777778</v>
      </c>
      <c r="ET174">
        <v>0.9799969999999999</v>
      </c>
      <c r="EU174">
        <v>0.02000291851851852</v>
      </c>
      <c r="EV174">
        <v>0</v>
      </c>
      <c r="EW174">
        <v>741.9078148148147</v>
      </c>
      <c r="EX174">
        <v>5.000560000000001</v>
      </c>
      <c r="EY174">
        <v>15054.23333333334</v>
      </c>
      <c r="EZ174">
        <v>17295.36296296296</v>
      </c>
      <c r="FA174">
        <v>42.375</v>
      </c>
      <c r="FB174">
        <v>42.56199999999999</v>
      </c>
      <c r="FC174">
        <v>42.12033333333333</v>
      </c>
      <c r="FD174">
        <v>41.67322222222221</v>
      </c>
      <c r="FE174">
        <v>43.02066666666666</v>
      </c>
      <c r="FF174">
        <v>1955.147777777778</v>
      </c>
      <c r="FG174">
        <v>39.91</v>
      </c>
      <c r="FH174">
        <v>0</v>
      </c>
      <c r="FI174">
        <v>1758990949.8</v>
      </c>
      <c r="FJ174">
        <v>0</v>
      </c>
      <c r="FK174">
        <v>742.05696</v>
      </c>
      <c r="FL174">
        <v>15.43707694298564</v>
      </c>
      <c r="FM174">
        <v>310.600000492756</v>
      </c>
      <c r="FN174">
        <v>15057.192</v>
      </c>
      <c r="FO174">
        <v>15</v>
      </c>
      <c r="FP174">
        <v>0</v>
      </c>
      <c r="FQ174" t="s">
        <v>439</v>
      </c>
      <c r="FR174">
        <v>1747148579.5</v>
      </c>
      <c r="FS174">
        <v>1747148584.5</v>
      </c>
      <c r="FT174">
        <v>0</v>
      </c>
      <c r="FU174">
        <v>0.162</v>
      </c>
      <c r="FV174">
        <v>-0.001</v>
      </c>
      <c r="FW174">
        <v>0.139</v>
      </c>
      <c r="FX174">
        <v>0.058</v>
      </c>
      <c r="FY174">
        <v>420</v>
      </c>
      <c r="FZ174">
        <v>16</v>
      </c>
      <c r="GA174">
        <v>0.19</v>
      </c>
      <c r="GB174">
        <v>0.02</v>
      </c>
      <c r="GC174">
        <v>-49.36330975609756</v>
      </c>
      <c r="GD174">
        <v>-1.844339372822336</v>
      </c>
      <c r="GE174">
        <v>0.1924065307507786</v>
      </c>
      <c r="GF174">
        <v>0</v>
      </c>
      <c r="GG174">
        <v>740.9990882352942</v>
      </c>
      <c r="GH174">
        <v>16.18574485035029</v>
      </c>
      <c r="GI174">
        <v>1.603828202763381</v>
      </c>
      <c r="GJ174">
        <v>0</v>
      </c>
      <c r="GK174">
        <v>4.292421707317073</v>
      </c>
      <c r="GL174">
        <v>-0.1890301045296188</v>
      </c>
      <c r="GM174">
        <v>0.01880971815538631</v>
      </c>
      <c r="GN174">
        <v>0</v>
      </c>
      <c r="GO174">
        <v>0</v>
      </c>
      <c r="GP174">
        <v>3</v>
      </c>
      <c r="GQ174" t="s">
        <v>472</v>
      </c>
      <c r="GR174">
        <v>3.12797</v>
      </c>
      <c r="GS174">
        <v>2.73213</v>
      </c>
      <c r="GT174">
        <v>0.153192</v>
      </c>
      <c r="GU174">
        <v>0.159228</v>
      </c>
      <c r="GV174">
        <v>0.104548</v>
      </c>
      <c r="GW174">
        <v>0.0912762</v>
      </c>
      <c r="GX174">
        <v>25345.7</v>
      </c>
      <c r="GY174">
        <v>24433.2</v>
      </c>
      <c r="GZ174">
        <v>30475.3</v>
      </c>
      <c r="HA174">
        <v>29318.7</v>
      </c>
      <c r="HB174">
        <v>37670.3</v>
      </c>
      <c r="HC174">
        <v>35059.8</v>
      </c>
      <c r="HD174">
        <v>46624.8</v>
      </c>
      <c r="HE174">
        <v>43562.8</v>
      </c>
      <c r="HF174">
        <v>1.81973</v>
      </c>
      <c r="HG174">
        <v>1.84802</v>
      </c>
      <c r="HH174">
        <v>0.0991225</v>
      </c>
      <c r="HI174">
        <v>0</v>
      </c>
      <c r="HJ174">
        <v>28.4361</v>
      </c>
      <c r="HK174">
        <v>999.9</v>
      </c>
      <c r="HL174">
        <v>49.2</v>
      </c>
      <c r="HM174">
        <v>30.4</v>
      </c>
      <c r="HN174">
        <v>23.6758</v>
      </c>
      <c r="HO174">
        <v>63.3246</v>
      </c>
      <c r="HP174">
        <v>16.8349</v>
      </c>
      <c r="HQ174">
        <v>1</v>
      </c>
      <c r="HR174">
        <v>0.198951</v>
      </c>
      <c r="HS174">
        <v>0.375752</v>
      </c>
      <c r="HT174">
        <v>20.1999</v>
      </c>
      <c r="HU174">
        <v>5.22897</v>
      </c>
      <c r="HV174">
        <v>11.974</v>
      </c>
      <c r="HW174">
        <v>4.97025</v>
      </c>
      <c r="HX174">
        <v>3.28973</v>
      </c>
      <c r="HY174">
        <v>9999</v>
      </c>
      <c r="HZ174">
        <v>9999</v>
      </c>
      <c r="IA174">
        <v>9999</v>
      </c>
      <c r="IB174">
        <v>23.2</v>
      </c>
      <c r="IC174">
        <v>4.97292</v>
      </c>
      <c r="ID174">
        <v>1.87726</v>
      </c>
      <c r="IE174">
        <v>1.87532</v>
      </c>
      <c r="IF174">
        <v>1.87812</v>
      </c>
      <c r="IG174">
        <v>1.87485</v>
      </c>
      <c r="IH174">
        <v>1.8784</v>
      </c>
      <c r="II174">
        <v>1.87555</v>
      </c>
      <c r="IJ174">
        <v>1.87669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1.244</v>
      </c>
      <c r="IY174">
        <v>0.2258</v>
      </c>
      <c r="IZ174">
        <v>0.000996156149449386</v>
      </c>
      <c r="JA174">
        <v>0.001508328056841608</v>
      </c>
      <c r="JB174">
        <v>-4.279944224615399E-07</v>
      </c>
      <c r="JC174">
        <v>2.026670128534865E-10</v>
      </c>
      <c r="JD174">
        <v>-0.04486732872085866</v>
      </c>
      <c r="JE174">
        <v>-0.001179386599836408</v>
      </c>
      <c r="JF174">
        <v>0.0006983580007418804</v>
      </c>
      <c r="JG174">
        <v>-5.900263066608664E-06</v>
      </c>
      <c r="JH174">
        <v>1</v>
      </c>
      <c r="JI174">
        <v>2117</v>
      </c>
      <c r="JJ174">
        <v>1</v>
      </c>
      <c r="JK174">
        <v>26</v>
      </c>
      <c r="JL174">
        <v>197372.7</v>
      </c>
      <c r="JM174">
        <v>197372.6</v>
      </c>
      <c r="JN174">
        <v>2.27905</v>
      </c>
      <c r="JO174">
        <v>2.5293</v>
      </c>
      <c r="JP174">
        <v>1.39893</v>
      </c>
      <c r="JQ174">
        <v>2.33765</v>
      </c>
      <c r="JR174">
        <v>1.44897</v>
      </c>
      <c r="JS174">
        <v>2.59644</v>
      </c>
      <c r="JT174">
        <v>36.9794</v>
      </c>
      <c r="JU174">
        <v>23.9824</v>
      </c>
      <c r="JV174">
        <v>18</v>
      </c>
      <c r="JW174">
        <v>479.609</v>
      </c>
      <c r="JX174">
        <v>467.544</v>
      </c>
      <c r="JY174">
        <v>27.8614</v>
      </c>
      <c r="JZ174">
        <v>29.718</v>
      </c>
      <c r="KA174">
        <v>30.0001</v>
      </c>
      <c r="KB174">
        <v>29.3303</v>
      </c>
      <c r="KC174">
        <v>29.382</v>
      </c>
      <c r="KD174">
        <v>45.7311</v>
      </c>
      <c r="KE174">
        <v>26.3274</v>
      </c>
      <c r="KF174">
        <v>82.038</v>
      </c>
      <c r="KG174">
        <v>27.8326</v>
      </c>
      <c r="KH174">
        <v>1042.42</v>
      </c>
      <c r="KI174">
        <v>19.014</v>
      </c>
      <c r="KJ174">
        <v>100.756</v>
      </c>
      <c r="KK174">
        <v>100.205</v>
      </c>
    </row>
    <row r="175" spans="1:297">
      <c r="A175">
        <v>159</v>
      </c>
      <c r="B175">
        <v>1758990945.6</v>
      </c>
      <c r="C175">
        <v>3562</v>
      </c>
      <c r="D175" t="s">
        <v>762</v>
      </c>
      <c r="E175" t="s">
        <v>763</v>
      </c>
      <c r="F175">
        <v>5</v>
      </c>
      <c r="G175" t="s">
        <v>639</v>
      </c>
      <c r="H175" t="s">
        <v>436</v>
      </c>
      <c r="I175">
        <v>1758990937.814285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1045.758259821951</v>
      </c>
      <c r="AK175">
        <v>1008.032309090908</v>
      </c>
      <c r="AL175">
        <v>3.417969689701299</v>
      </c>
      <c r="AM175">
        <v>65.24186498620101</v>
      </c>
      <c r="AN175">
        <f>(AP175 - AO175 + DY175*1E3/(8.314*(EA175+273.15)) * AR175/DX175 * AQ175) * DX175/(100*DL175) * 1000/(1000 - AP175)</f>
        <v>0</v>
      </c>
      <c r="AO175">
        <v>18.97888068266225</v>
      </c>
      <c r="AP175">
        <v>23.21376848484848</v>
      </c>
      <c r="AQ175">
        <v>-0.0002371492146575471</v>
      </c>
      <c r="AR175">
        <v>120.3802365383431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3.93</v>
      </c>
      <c r="DM175">
        <v>0.5</v>
      </c>
      <c r="DN175" t="s">
        <v>438</v>
      </c>
      <c r="DO175">
        <v>2</v>
      </c>
      <c r="DP175" t="b">
        <v>1</v>
      </c>
      <c r="DQ175">
        <v>1758990937.814285</v>
      </c>
      <c r="DR175">
        <v>960.5030714285714</v>
      </c>
      <c r="DS175">
        <v>1010.192464285714</v>
      </c>
      <c r="DT175">
        <v>23.24174642857143</v>
      </c>
      <c r="DU175">
        <v>18.97707857142857</v>
      </c>
      <c r="DV175">
        <v>959.2700714285714</v>
      </c>
      <c r="DW175">
        <v>23.01575714285714</v>
      </c>
      <c r="DX175">
        <v>499.9883214285714</v>
      </c>
      <c r="DY175">
        <v>90.57795357142857</v>
      </c>
      <c r="DZ175">
        <v>0.05411546428571428</v>
      </c>
      <c r="EA175">
        <v>29.87233928571428</v>
      </c>
      <c r="EB175">
        <v>30.05093571428572</v>
      </c>
      <c r="EC175">
        <v>999.9000000000002</v>
      </c>
      <c r="ED175">
        <v>0</v>
      </c>
      <c r="EE175">
        <v>0</v>
      </c>
      <c r="EF175">
        <v>10007.05357142857</v>
      </c>
      <c r="EG175">
        <v>0</v>
      </c>
      <c r="EH175">
        <v>11.1431</v>
      </c>
      <c r="EI175">
        <v>-49.68926785714286</v>
      </c>
      <c r="EJ175">
        <v>983.3578214285715</v>
      </c>
      <c r="EK175">
        <v>1029.733928571429</v>
      </c>
      <c r="EL175">
        <v>4.264671071428571</v>
      </c>
      <c r="EM175">
        <v>1010.192464285714</v>
      </c>
      <c r="EN175">
        <v>18.97707857142857</v>
      </c>
      <c r="EO175">
        <v>2.10519</v>
      </c>
      <c r="EP175">
        <v>1.718904642857143</v>
      </c>
      <c r="EQ175">
        <v>18.25851071428571</v>
      </c>
      <c r="ER175">
        <v>15.06821428571429</v>
      </c>
      <c r="ES175">
        <v>2000.053928571429</v>
      </c>
      <c r="ET175">
        <v>0.9799969999999999</v>
      </c>
      <c r="EU175">
        <v>0.02000297142857143</v>
      </c>
      <c r="EV175">
        <v>0</v>
      </c>
      <c r="EW175">
        <v>743.1285357142857</v>
      </c>
      <c r="EX175">
        <v>5.000560000000001</v>
      </c>
      <c r="EY175">
        <v>15078.28928571429</v>
      </c>
      <c r="EZ175">
        <v>17295.33571428572</v>
      </c>
      <c r="FA175">
        <v>42.375</v>
      </c>
      <c r="FB175">
        <v>42.56199999999999</v>
      </c>
      <c r="FC175">
        <v>42.1205</v>
      </c>
      <c r="FD175">
        <v>41.6692857142857</v>
      </c>
      <c r="FE175">
        <v>43.01992857142857</v>
      </c>
      <c r="FF175">
        <v>1955.143928571429</v>
      </c>
      <c r="FG175">
        <v>39.91</v>
      </c>
      <c r="FH175">
        <v>0</v>
      </c>
      <c r="FI175">
        <v>1758990954.6</v>
      </c>
      <c r="FJ175">
        <v>0</v>
      </c>
      <c r="FK175">
        <v>743.2891200000001</v>
      </c>
      <c r="FL175">
        <v>14.58861541304989</v>
      </c>
      <c r="FM175">
        <v>300.3384619490241</v>
      </c>
      <c r="FN175">
        <v>15081.656</v>
      </c>
      <c r="FO175">
        <v>15</v>
      </c>
      <c r="FP175">
        <v>0</v>
      </c>
      <c r="FQ175" t="s">
        <v>439</v>
      </c>
      <c r="FR175">
        <v>1747148579.5</v>
      </c>
      <c r="FS175">
        <v>1747148584.5</v>
      </c>
      <c r="FT175">
        <v>0</v>
      </c>
      <c r="FU175">
        <v>0.162</v>
      </c>
      <c r="FV175">
        <v>-0.001</v>
      </c>
      <c r="FW175">
        <v>0.139</v>
      </c>
      <c r="FX175">
        <v>0.058</v>
      </c>
      <c r="FY175">
        <v>420</v>
      </c>
      <c r="FZ175">
        <v>16</v>
      </c>
      <c r="GA175">
        <v>0.19</v>
      </c>
      <c r="GB175">
        <v>0.02</v>
      </c>
      <c r="GC175">
        <v>-49.55605365853658</v>
      </c>
      <c r="GD175">
        <v>-2.577673170731869</v>
      </c>
      <c r="GE175">
        <v>0.2636607910374953</v>
      </c>
      <c r="GF175">
        <v>0</v>
      </c>
      <c r="GG175">
        <v>742.2873823529412</v>
      </c>
      <c r="GH175">
        <v>15.53003818537649</v>
      </c>
      <c r="GI175">
        <v>1.53815014976368</v>
      </c>
      <c r="GJ175">
        <v>0</v>
      </c>
      <c r="GK175">
        <v>4.275823170731708</v>
      </c>
      <c r="GL175">
        <v>-0.2155210452961593</v>
      </c>
      <c r="GM175">
        <v>0.02135322120430823</v>
      </c>
      <c r="GN175">
        <v>0</v>
      </c>
      <c r="GO175">
        <v>0</v>
      </c>
      <c r="GP175">
        <v>3</v>
      </c>
      <c r="GQ175" t="s">
        <v>472</v>
      </c>
      <c r="GR175">
        <v>3.12788</v>
      </c>
      <c r="GS175">
        <v>2.73222</v>
      </c>
      <c r="GT175">
        <v>0.154867</v>
      </c>
      <c r="GU175">
        <v>0.160884</v>
      </c>
      <c r="GV175">
        <v>0.104484</v>
      </c>
      <c r="GW175">
        <v>0.0912818</v>
      </c>
      <c r="GX175">
        <v>25295.7</v>
      </c>
      <c r="GY175">
        <v>24385.1</v>
      </c>
      <c r="GZ175">
        <v>30475.5</v>
      </c>
      <c r="HA175">
        <v>29318.7</v>
      </c>
      <c r="HB175">
        <v>37673.4</v>
      </c>
      <c r="HC175">
        <v>35059.6</v>
      </c>
      <c r="HD175">
        <v>46625.1</v>
      </c>
      <c r="HE175">
        <v>43562.6</v>
      </c>
      <c r="HF175">
        <v>1.8195</v>
      </c>
      <c r="HG175">
        <v>1.84808</v>
      </c>
      <c r="HH175">
        <v>0.0982285</v>
      </c>
      <c r="HI175">
        <v>0</v>
      </c>
      <c r="HJ175">
        <v>28.4361</v>
      </c>
      <c r="HK175">
        <v>999.9</v>
      </c>
      <c r="HL175">
        <v>49.2</v>
      </c>
      <c r="HM175">
        <v>30.4</v>
      </c>
      <c r="HN175">
        <v>23.6795</v>
      </c>
      <c r="HO175">
        <v>63.0346</v>
      </c>
      <c r="HP175">
        <v>17.0272</v>
      </c>
      <c r="HQ175">
        <v>1</v>
      </c>
      <c r="HR175">
        <v>0.19893</v>
      </c>
      <c r="HS175">
        <v>0.393971</v>
      </c>
      <c r="HT175">
        <v>20.2</v>
      </c>
      <c r="HU175">
        <v>5.22852</v>
      </c>
      <c r="HV175">
        <v>11.974</v>
      </c>
      <c r="HW175">
        <v>4.96965</v>
      </c>
      <c r="HX175">
        <v>3.28963</v>
      </c>
      <c r="HY175">
        <v>9999</v>
      </c>
      <c r="HZ175">
        <v>9999</v>
      </c>
      <c r="IA175">
        <v>9999</v>
      </c>
      <c r="IB175">
        <v>23.2</v>
      </c>
      <c r="IC175">
        <v>4.97292</v>
      </c>
      <c r="ID175">
        <v>1.87728</v>
      </c>
      <c r="IE175">
        <v>1.87532</v>
      </c>
      <c r="IF175">
        <v>1.87819</v>
      </c>
      <c r="IG175">
        <v>1.87485</v>
      </c>
      <c r="IH175">
        <v>1.87843</v>
      </c>
      <c r="II175">
        <v>1.87558</v>
      </c>
      <c r="IJ175">
        <v>1.8767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1.265</v>
      </c>
      <c r="IY175">
        <v>0.2254</v>
      </c>
      <c r="IZ175">
        <v>0.000996156149449386</v>
      </c>
      <c r="JA175">
        <v>0.001508328056841608</v>
      </c>
      <c r="JB175">
        <v>-4.279944224615399E-07</v>
      </c>
      <c r="JC175">
        <v>2.026670128534865E-10</v>
      </c>
      <c r="JD175">
        <v>-0.04486732872085866</v>
      </c>
      <c r="JE175">
        <v>-0.001179386599836408</v>
      </c>
      <c r="JF175">
        <v>0.0006983580007418804</v>
      </c>
      <c r="JG175">
        <v>-5.900263066608664E-06</v>
      </c>
      <c r="JH175">
        <v>1</v>
      </c>
      <c r="JI175">
        <v>2117</v>
      </c>
      <c r="JJ175">
        <v>1</v>
      </c>
      <c r="JK175">
        <v>26</v>
      </c>
      <c r="JL175">
        <v>197372.8</v>
      </c>
      <c r="JM175">
        <v>197372.7</v>
      </c>
      <c r="JN175">
        <v>2.31201</v>
      </c>
      <c r="JO175">
        <v>2.53418</v>
      </c>
      <c r="JP175">
        <v>1.39893</v>
      </c>
      <c r="JQ175">
        <v>2.33765</v>
      </c>
      <c r="JR175">
        <v>1.44897</v>
      </c>
      <c r="JS175">
        <v>2.49756</v>
      </c>
      <c r="JT175">
        <v>36.9794</v>
      </c>
      <c r="JU175">
        <v>23.9824</v>
      </c>
      <c r="JV175">
        <v>18</v>
      </c>
      <c r="JW175">
        <v>479.501</v>
      </c>
      <c r="JX175">
        <v>467.587</v>
      </c>
      <c r="JY175">
        <v>27.8069</v>
      </c>
      <c r="JZ175">
        <v>29.718</v>
      </c>
      <c r="KA175">
        <v>30.0001</v>
      </c>
      <c r="KB175">
        <v>29.3328</v>
      </c>
      <c r="KC175">
        <v>29.3834</v>
      </c>
      <c r="KD175">
        <v>46.2895</v>
      </c>
      <c r="KE175">
        <v>26.3274</v>
      </c>
      <c r="KF175">
        <v>82.038</v>
      </c>
      <c r="KG175">
        <v>27.7835</v>
      </c>
      <c r="KH175">
        <v>1055.78</v>
      </c>
      <c r="KI175">
        <v>19.0567</v>
      </c>
      <c r="KJ175">
        <v>100.756</v>
      </c>
      <c r="KK175">
        <v>100.205</v>
      </c>
    </row>
    <row r="176" spans="1:297">
      <c r="A176">
        <v>160</v>
      </c>
      <c r="B176">
        <v>1758990950.6</v>
      </c>
      <c r="C176">
        <v>3567</v>
      </c>
      <c r="D176" t="s">
        <v>764</v>
      </c>
      <c r="E176" t="s">
        <v>765</v>
      </c>
      <c r="F176">
        <v>5</v>
      </c>
      <c r="G176" t="s">
        <v>639</v>
      </c>
      <c r="H176" t="s">
        <v>436</v>
      </c>
      <c r="I176">
        <v>1758990943.1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1062.913358381662</v>
      </c>
      <c r="AK176">
        <v>1025.008545454545</v>
      </c>
      <c r="AL176">
        <v>3.404594208142437</v>
      </c>
      <c r="AM176">
        <v>65.24186498620101</v>
      </c>
      <c r="AN176">
        <f>(AP176 - AO176 + DY176*1E3/(8.314*(EA176+273.15)) * AR176/DX176 * AQ176) * DX176/(100*DL176) * 1000/(1000 - AP176)</f>
        <v>0</v>
      </c>
      <c r="AO176">
        <v>18.98238444722913</v>
      </c>
      <c r="AP176">
        <v>23.19075272727272</v>
      </c>
      <c r="AQ176">
        <v>-0.00512393528894673</v>
      </c>
      <c r="AR176">
        <v>120.3802365383431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3.93</v>
      </c>
      <c r="DM176">
        <v>0.5</v>
      </c>
      <c r="DN176" t="s">
        <v>438</v>
      </c>
      <c r="DO176">
        <v>2</v>
      </c>
      <c r="DP176" t="b">
        <v>1</v>
      </c>
      <c r="DQ176">
        <v>1758990943.1</v>
      </c>
      <c r="DR176">
        <v>977.9827407407408</v>
      </c>
      <c r="DS176">
        <v>1027.92962962963</v>
      </c>
      <c r="DT176">
        <v>23.22131481481481</v>
      </c>
      <c r="DU176">
        <v>18.97947407407407</v>
      </c>
      <c r="DV176">
        <v>976.728074074074</v>
      </c>
      <c r="DW176">
        <v>22.99575925925926</v>
      </c>
      <c r="DX176">
        <v>499.9874074074075</v>
      </c>
      <c r="DY176">
        <v>90.57900370370372</v>
      </c>
      <c r="DZ176">
        <v>0.05424622222222222</v>
      </c>
      <c r="EA176">
        <v>29.86343333333333</v>
      </c>
      <c r="EB176">
        <v>30.04755185185186</v>
      </c>
      <c r="EC176">
        <v>999.9000000000001</v>
      </c>
      <c r="ED176">
        <v>0</v>
      </c>
      <c r="EE176">
        <v>0</v>
      </c>
      <c r="EF176">
        <v>10012.64</v>
      </c>
      <c r="EG176">
        <v>0</v>
      </c>
      <c r="EH176">
        <v>11.1431</v>
      </c>
      <c r="EI176">
        <v>-49.9470037037037</v>
      </c>
      <c r="EJ176">
        <v>1001.232407407407</v>
      </c>
      <c r="EK176">
        <v>1047.816666666667</v>
      </c>
      <c r="EL176">
        <v>4.24185037037037</v>
      </c>
      <c r="EM176">
        <v>1027.92962962963</v>
      </c>
      <c r="EN176">
        <v>18.97947407407407</v>
      </c>
      <c r="EO176">
        <v>2.103362592592593</v>
      </c>
      <c r="EP176">
        <v>1.71914037037037</v>
      </c>
      <c r="EQ176">
        <v>18.24467407407407</v>
      </c>
      <c r="ER176">
        <v>15.07034814814815</v>
      </c>
      <c r="ES176">
        <v>2000.034444444444</v>
      </c>
      <c r="ET176">
        <v>0.9799967777777776</v>
      </c>
      <c r="EU176">
        <v>0.02000314074074074</v>
      </c>
      <c r="EV176">
        <v>0</v>
      </c>
      <c r="EW176">
        <v>744.4217037037037</v>
      </c>
      <c r="EX176">
        <v>5.000560000000001</v>
      </c>
      <c r="EY176">
        <v>15104.33333333333</v>
      </c>
      <c r="EZ176">
        <v>17295.16296296296</v>
      </c>
      <c r="FA176">
        <v>42.375</v>
      </c>
      <c r="FB176">
        <v>42.56199999999999</v>
      </c>
      <c r="FC176">
        <v>42.12033333333333</v>
      </c>
      <c r="FD176">
        <v>41.6778148148148</v>
      </c>
      <c r="FE176">
        <v>43.02525925925925</v>
      </c>
      <c r="FF176">
        <v>1955.124444444445</v>
      </c>
      <c r="FG176">
        <v>39.91</v>
      </c>
      <c r="FH176">
        <v>0</v>
      </c>
      <c r="FI176">
        <v>1758990959.4</v>
      </c>
      <c r="FJ176">
        <v>0</v>
      </c>
      <c r="FK176">
        <v>744.4546800000001</v>
      </c>
      <c r="FL176">
        <v>14.90669229393913</v>
      </c>
      <c r="FM176">
        <v>288.4307687679336</v>
      </c>
      <c r="FN176">
        <v>15105.328</v>
      </c>
      <c r="FO176">
        <v>15</v>
      </c>
      <c r="FP176">
        <v>0</v>
      </c>
      <c r="FQ176" t="s">
        <v>439</v>
      </c>
      <c r="FR176">
        <v>1747148579.5</v>
      </c>
      <c r="FS176">
        <v>1747148584.5</v>
      </c>
      <c r="FT176">
        <v>0</v>
      </c>
      <c r="FU176">
        <v>0.162</v>
      </c>
      <c r="FV176">
        <v>-0.001</v>
      </c>
      <c r="FW176">
        <v>0.139</v>
      </c>
      <c r="FX176">
        <v>0.058</v>
      </c>
      <c r="FY176">
        <v>420</v>
      </c>
      <c r="FZ176">
        <v>16</v>
      </c>
      <c r="GA176">
        <v>0.19</v>
      </c>
      <c r="GB176">
        <v>0.02</v>
      </c>
      <c r="GC176">
        <v>-49.81425249999999</v>
      </c>
      <c r="GD176">
        <v>-2.93137148217623</v>
      </c>
      <c r="GE176">
        <v>0.2903704495876772</v>
      </c>
      <c r="GF176">
        <v>0</v>
      </c>
      <c r="GG176">
        <v>743.6620882352942</v>
      </c>
      <c r="GH176">
        <v>14.81043545011884</v>
      </c>
      <c r="GI176">
        <v>1.468362941342727</v>
      </c>
      <c r="GJ176">
        <v>0</v>
      </c>
      <c r="GK176">
        <v>4.25342625</v>
      </c>
      <c r="GL176">
        <v>-0.2554319324577913</v>
      </c>
      <c r="GM176">
        <v>0.02465812520118876</v>
      </c>
      <c r="GN176">
        <v>0</v>
      </c>
      <c r="GO176">
        <v>0</v>
      </c>
      <c r="GP176">
        <v>3</v>
      </c>
      <c r="GQ176" t="s">
        <v>472</v>
      </c>
      <c r="GR176">
        <v>3.12798</v>
      </c>
      <c r="GS176">
        <v>2.73226</v>
      </c>
      <c r="GT176">
        <v>0.15653</v>
      </c>
      <c r="GU176">
        <v>0.162536</v>
      </c>
      <c r="GV176">
        <v>0.104415</v>
      </c>
      <c r="GW176">
        <v>0.0912898</v>
      </c>
      <c r="GX176">
        <v>25246.1</v>
      </c>
      <c r="GY176">
        <v>24336.7</v>
      </c>
      <c r="GZ176">
        <v>30475.8</v>
      </c>
      <c r="HA176">
        <v>29318.3</v>
      </c>
      <c r="HB176">
        <v>37676.7</v>
      </c>
      <c r="HC176">
        <v>35059.1</v>
      </c>
      <c r="HD176">
        <v>46625.5</v>
      </c>
      <c r="HE176">
        <v>43562.2</v>
      </c>
      <c r="HF176">
        <v>1.8198</v>
      </c>
      <c r="HG176">
        <v>1.84792</v>
      </c>
      <c r="HH176">
        <v>0.0993758</v>
      </c>
      <c r="HI176">
        <v>0</v>
      </c>
      <c r="HJ176">
        <v>28.4361</v>
      </c>
      <c r="HK176">
        <v>999.9</v>
      </c>
      <c r="HL176">
        <v>49.2</v>
      </c>
      <c r="HM176">
        <v>30.4</v>
      </c>
      <c r="HN176">
        <v>23.6795</v>
      </c>
      <c r="HO176">
        <v>63.3446</v>
      </c>
      <c r="HP176">
        <v>16.887</v>
      </c>
      <c r="HQ176">
        <v>1</v>
      </c>
      <c r="HR176">
        <v>0.198933</v>
      </c>
      <c r="HS176">
        <v>0.384572</v>
      </c>
      <c r="HT176">
        <v>20.2001</v>
      </c>
      <c r="HU176">
        <v>5.22912</v>
      </c>
      <c r="HV176">
        <v>11.974</v>
      </c>
      <c r="HW176">
        <v>4.96995</v>
      </c>
      <c r="HX176">
        <v>3.28958</v>
      </c>
      <c r="HY176">
        <v>9999</v>
      </c>
      <c r="HZ176">
        <v>9999</v>
      </c>
      <c r="IA176">
        <v>9999</v>
      </c>
      <c r="IB176">
        <v>23.2</v>
      </c>
      <c r="IC176">
        <v>4.97293</v>
      </c>
      <c r="ID176">
        <v>1.87729</v>
      </c>
      <c r="IE176">
        <v>1.87533</v>
      </c>
      <c r="IF176">
        <v>1.87817</v>
      </c>
      <c r="IG176">
        <v>1.87485</v>
      </c>
      <c r="IH176">
        <v>1.87843</v>
      </c>
      <c r="II176">
        <v>1.87558</v>
      </c>
      <c r="IJ176">
        <v>1.87673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1.29</v>
      </c>
      <c r="IY176">
        <v>0.2249</v>
      </c>
      <c r="IZ176">
        <v>0.000996156149449386</v>
      </c>
      <c r="JA176">
        <v>0.001508328056841608</v>
      </c>
      <c r="JB176">
        <v>-4.279944224615399E-07</v>
      </c>
      <c r="JC176">
        <v>2.026670128534865E-10</v>
      </c>
      <c r="JD176">
        <v>-0.04486732872085866</v>
      </c>
      <c r="JE176">
        <v>-0.001179386599836408</v>
      </c>
      <c r="JF176">
        <v>0.0006983580007418804</v>
      </c>
      <c r="JG176">
        <v>-5.900263066608664E-06</v>
      </c>
      <c r="JH176">
        <v>1</v>
      </c>
      <c r="JI176">
        <v>2117</v>
      </c>
      <c r="JJ176">
        <v>1</v>
      </c>
      <c r="JK176">
        <v>26</v>
      </c>
      <c r="JL176">
        <v>197372.9</v>
      </c>
      <c r="JM176">
        <v>197372.8</v>
      </c>
      <c r="JN176">
        <v>2.33765</v>
      </c>
      <c r="JO176">
        <v>2.5354</v>
      </c>
      <c r="JP176">
        <v>1.39893</v>
      </c>
      <c r="JQ176">
        <v>2.33765</v>
      </c>
      <c r="JR176">
        <v>1.44897</v>
      </c>
      <c r="JS176">
        <v>2.5647</v>
      </c>
      <c r="JT176">
        <v>37.0032</v>
      </c>
      <c r="JU176">
        <v>23.9737</v>
      </c>
      <c r="JV176">
        <v>18</v>
      </c>
      <c r="JW176">
        <v>479.667</v>
      </c>
      <c r="JX176">
        <v>467.499</v>
      </c>
      <c r="JY176">
        <v>27.762</v>
      </c>
      <c r="JZ176">
        <v>29.72</v>
      </c>
      <c r="KA176">
        <v>30.0001</v>
      </c>
      <c r="KB176">
        <v>29.3328</v>
      </c>
      <c r="KC176">
        <v>29.3846</v>
      </c>
      <c r="KD176">
        <v>46.9114</v>
      </c>
      <c r="KE176">
        <v>26.043</v>
      </c>
      <c r="KF176">
        <v>82.038</v>
      </c>
      <c r="KG176">
        <v>27.7439</v>
      </c>
      <c r="KH176">
        <v>1075.86</v>
      </c>
      <c r="KI176">
        <v>19.1026</v>
      </c>
      <c r="KJ176">
        <v>100.757</v>
      </c>
      <c r="KK176">
        <v>100.203</v>
      </c>
    </row>
    <row r="177" spans="1:297">
      <c r="A177">
        <v>161</v>
      </c>
      <c r="B177">
        <v>1758990955.6</v>
      </c>
      <c r="C177">
        <v>3572</v>
      </c>
      <c r="D177" t="s">
        <v>766</v>
      </c>
      <c r="E177" t="s">
        <v>767</v>
      </c>
      <c r="F177">
        <v>5</v>
      </c>
      <c r="G177" t="s">
        <v>639</v>
      </c>
      <c r="H177" t="s">
        <v>436</v>
      </c>
      <c r="I177">
        <v>1758990947.814285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1080.03199491294</v>
      </c>
      <c r="AK177">
        <v>1042.063515151515</v>
      </c>
      <c r="AL177">
        <v>3.404000818464687</v>
      </c>
      <c r="AM177">
        <v>65.24186498620101</v>
      </c>
      <c r="AN177">
        <f>(AP177 - AO177 + DY177*1E3/(8.314*(EA177+273.15)) * AR177/DX177 * AQ177) * DX177/(100*DL177) * 1000/(1000 - AP177)</f>
        <v>0</v>
      </c>
      <c r="AO177">
        <v>19.01254727731888</v>
      </c>
      <c r="AP177">
        <v>23.17337878787879</v>
      </c>
      <c r="AQ177">
        <v>-0.0008712508593000277</v>
      </c>
      <c r="AR177">
        <v>120.3802365383431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3.93</v>
      </c>
      <c r="DM177">
        <v>0.5</v>
      </c>
      <c r="DN177" t="s">
        <v>438</v>
      </c>
      <c r="DO177">
        <v>2</v>
      </c>
      <c r="DP177" t="b">
        <v>1</v>
      </c>
      <c r="DQ177">
        <v>1758990947.814285</v>
      </c>
      <c r="DR177">
        <v>993.6407857142857</v>
      </c>
      <c r="DS177">
        <v>1043.766785714286</v>
      </c>
      <c r="DT177">
        <v>23.20219285714285</v>
      </c>
      <c r="DU177">
        <v>18.987075</v>
      </c>
      <c r="DV177">
        <v>992.3663928571428</v>
      </c>
      <c r="DW177">
        <v>22.97704285714286</v>
      </c>
      <c r="DX177">
        <v>500.0147857142857</v>
      </c>
      <c r="DY177">
        <v>90.57857499999999</v>
      </c>
      <c r="DZ177">
        <v>0.05440042142857142</v>
      </c>
      <c r="EA177">
        <v>29.85355357142857</v>
      </c>
      <c r="EB177">
        <v>30.04636071428571</v>
      </c>
      <c r="EC177">
        <v>999.9000000000002</v>
      </c>
      <c r="ED177">
        <v>0</v>
      </c>
      <c r="EE177">
        <v>0</v>
      </c>
      <c r="EF177">
        <v>10012.43178571429</v>
      </c>
      <c r="EG177">
        <v>0</v>
      </c>
      <c r="EH177">
        <v>11.1431</v>
      </c>
      <c r="EI177">
        <v>-50.12612857142858</v>
      </c>
      <c r="EJ177">
        <v>1017.242928571429</v>
      </c>
      <c r="EK177">
        <v>1063.968214285714</v>
      </c>
      <c r="EL177">
        <v>4.21512892857143</v>
      </c>
      <c r="EM177">
        <v>1043.766785714286</v>
      </c>
      <c r="EN177">
        <v>18.987075</v>
      </c>
      <c r="EO177">
        <v>2.101621428571428</v>
      </c>
      <c r="EP177">
        <v>1.719820714285714</v>
      </c>
      <c r="EQ177">
        <v>18.231475</v>
      </c>
      <c r="ER177">
        <v>15.07649642857143</v>
      </c>
      <c r="ES177">
        <v>2000.0375</v>
      </c>
      <c r="ET177">
        <v>0.979996857142857</v>
      </c>
      <c r="EU177">
        <v>0.02000308214285714</v>
      </c>
      <c r="EV177">
        <v>0</v>
      </c>
      <c r="EW177">
        <v>745.5407499999999</v>
      </c>
      <c r="EX177">
        <v>5.000560000000001</v>
      </c>
      <c r="EY177">
        <v>15126.67142857143</v>
      </c>
      <c r="EZ177">
        <v>17295.18928571429</v>
      </c>
      <c r="FA177">
        <v>42.375</v>
      </c>
      <c r="FB177">
        <v>42.56199999999999</v>
      </c>
      <c r="FC177">
        <v>42.125</v>
      </c>
      <c r="FD177">
        <v>41.68257142857141</v>
      </c>
      <c r="FE177">
        <v>43.02878571428572</v>
      </c>
      <c r="FF177">
        <v>1955.1275</v>
      </c>
      <c r="FG177">
        <v>39.91</v>
      </c>
      <c r="FH177">
        <v>0</v>
      </c>
      <c r="FI177">
        <v>1758990964.8</v>
      </c>
      <c r="FJ177">
        <v>0</v>
      </c>
      <c r="FK177">
        <v>745.6459999999998</v>
      </c>
      <c r="FL177">
        <v>13.24027351761917</v>
      </c>
      <c r="FM177">
        <v>275.7299147250986</v>
      </c>
      <c r="FN177">
        <v>15129.29615384615</v>
      </c>
      <c r="FO177">
        <v>15</v>
      </c>
      <c r="FP177">
        <v>0</v>
      </c>
      <c r="FQ177" t="s">
        <v>439</v>
      </c>
      <c r="FR177">
        <v>1747148579.5</v>
      </c>
      <c r="FS177">
        <v>1747148584.5</v>
      </c>
      <c r="FT177">
        <v>0</v>
      </c>
      <c r="FU177">
        <v>0.162</v>
      </c>
      <c r="FV177">
        <v>-0.001</v>
      </c>
      <c r="FW177">
        <v>0.139</v>
      </c>
      <c r="FX177">
        <v>0.058</v>
      </c>
      <c r="FY177">
        <v>420</v>
      </c>
      <c r="FZ177">
        <v>16</v>
      </c>
      <c r="GA177">
        <v>0.19</v>
      </c>
      <c r="GB177">
        <v>0.02</v>
      </c>
      <c r="GC177">
        <v>-49.96846499999999</v>
      </c>
      <c r="GD177">
        <v>-2.613120450281215</v>
      </c>
      <c r="GE177">
        <v>0.2657446053544644</v>
      </c>
      <c r="GF177">
        <v>0</v>
      </c>
      <c r="GG177">
        <v>744.6220588235292</v>
      </c>
      <c r="GH177">
        <v>14.72378915696459</v>
      </c>
      <c r="GI177">
        <v>1.459992766726175</v>
      </c>
      <c r="GJ177">
        <v>0</v>
      </c>
      <c r="GK177">
        <v>4.2337255</v>
      </c>
      <c r="GL177">
        <v>-0.3063419887429644</v>
      </c>
      <c r="GM177">
        <v>0.02997736820920071</v>
      </c>
      <c r="GN177">
        <v>0</v>
      </c>
      <c r="GO177">
        <v>0</v>
      </c>
      <c r="GP177">
        <v>3</v>
      </c>
      <c r="GQ177" t="s">
        <v>472</v>
      </c>
      <c r="GR177">
        <v>3.12805</v>
      </c>
      <c r="GS177">
        <v>2.73233</v>
      </c>
      <c r="GT177">
        <v>0.158173</v>
      </c>
      <c r="GU177">
        <v>0.164162</v>
      </c>
      <c r="GV177">
        <v>0.10436</v>
      </c>
      <c r="GW177">
        <v>0.0914446</v>
      </c>
      <c r="GX177">
        <v>25197</v>
      </c>
      <c r="GY177">
        <v>24289.8</v>
      </c>
      <c r="GZ177">
        <v>30475.9</v>
      </c>
      <c r="HA177">
        <v>29318.8</v>
      </c>
      <c r="HB177">
        <v>37679.5</v>
      </c>
      <c r="HC177">
        <v>35053.7</v>
      </c>
      <c r="HD177">
        <v>46625.9</v>
      </c>
      <c r="HE177">
        <v>43562.9</v>
      </c>
      <c r="HF177">
        <v>1.81988</v>
      </c>
      <c r="HG177">
        <v>1.8481</v>
      </c>
      <c r="HH177">
        <v>0.098899</v>
      </c>
      <c r="HI177">
        <v>0</v>
      </c>
      <c r="HJ177">
        <v>28.4348</v>
      </c>
      <c r="HK177">
        <v>999.9</v>
      </c>
      <c r="HL177">
        <v>49.2</v>
      </c>
      <c r="HM177">
        <v>30.4</v>
      </c>
      <c r="HN177">
        <v>23.6769</v>
      </c>
      <c r="HO177">
        <v>63.1746</v>
      </c>
      <c r="HP177">
        <v>16.867</v>
      </c>
      <c r="HQ177">
        <v>1</v>
      </c>
      <c r="HR177">
        <v>0.198892</v>
      </c>
      <c r="HS177">
        <v>0.431983</v>
      </c>
      <c r="HT177">
        <v>20.2001</v>
      </c>
      <c r="HU177">
        <v>5.22792</v>
      </c>
      <c r="HV177">
        <v>11.974</v>
      </c>
      <c r="HW177">
        <v>4.9698</v>
      </c>
      <c r="HX177">
        <v>3.2896</v>
      </c>
      <c r="HY177">
        <v>9999</v>
      </c>
      <c r="HZ177">
        <v>9999</v>
      </c>
      <c r="IA177">
        <v>9999</v>
      </c>
      <c r="IB177">
        <v>23.2</v>
      </c>
      <c r="IC177">
        <v>4.97293</v>
      </c>
      <c r="ID177">
        <v>1.87729</v>
      </c>
      <c r="IE177">
        <v>1.87536</v>
      </c>
      <c r="IF177">
        <v>1.87819</v>
      </c>
      <c r="IG177">
        <v>1.87485</v>
      </c>
      <c r="IH177">
        <v>1.87849</v>
      </c>
      <c r="II177">
        <v>1.87561</v>
      </c>
      <c r="IJ177">
        <v>1.87677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1.31</v>
      </c>
      <c r="IY177">
        <v>0.2245</v>
      </c>
      <c r="IZ177">
        <v>0.000996156149449386</v>
      </c>
      <c r="JA177">
        <v>0.001508328056841608</v>
      </c>
      <c r="JB177">
        <v>-4.279944224615399E-07</v>
      </c>
      <c r="JC177">
        <v>2.026670128534865E-10</v>
      </c>
      <c r="JD177">
        <v>-0.04486732872085866</v>
      </c>
      <c r="JE177">
        <v>-0.001179386599836408</v>
      </c>
      <c r="JF177">
        <v>0.0006983580007418804</v>
      </c>
      <c r="JG177">
        <v>-5.900263066608664E-06</v>
      </c>
      <c r="JH177">
        <v>1</v>
      </c>
      <c r="JI177">
        <v>2117</v>
      </c>
      <c r="JJ177">
        <v>1</v>
      </c>
      <c r="JK177">
        <v>26</v>
      </c>
      <c r="JL177">
        <v>197372.9</v>
      </c>
      <c r="JM177">
        <v>197372.9</v>
      </c>
      <c r="JN177">
        <v>2.37061</v>
      </c>
      <c r="JO177">
        <v>2.52808</v>
      </c>
      <c r="JP177">
        <v>1.39893</v>
      </c>
      <c r="JQ177">
        <v>2.33765</v>
      </c>
      <c r="JR177">
        <v>1.44897</v>
      </c>
      <c r="JS177">
        <v>2.56348</v>
      </c>
      <c r="JT177">
        <v>37.0032</v>
      </c>
      <c r="JU177">
        <v>23.9824</v>
      </c>
      <c r="JV177">
        <v>18</v>
      </c>
      <c r="JW177">
        <v>479.721</v>
      </c>
      <c r="JX177">
        <v>467.629</v>
      </c>
      <c r="JY177">
        <v>27.7202</v>
      </c>
      <c r="JZ177">
        <v>29.7206</v>
      </c>
      <c r="KA177">
        <v>30</v>
      </c>
      <c r="KB177">
        <v>29.335</v>
      </c>
      <c r="KC177">
        <v>29.3866</v>
      </c>
      <c r="KD177">
        <v>47.4613</v>
      </c>
      <c r="KE177">
        <v>25.7727</v>
      </c>
      <c r="KF177">
        <v>82.038</v>
      </c>
      <c r="KG177">
        <v>27.6907</v>
      </c>
      <c r="KH177">
        <v>1089.21</v>
      </c>
      <c r="KI177">
        <v>19.1576</v>
      </c>
      <c r="KJ177">
        <v>100.758</v>
      </c>
      <c r="KK177">
        <v>100.205</v>
      </c>
    </row>
    <row r="178" spans="1:297">
      <c r="A178">
        <v>162</v>
      </c>
      <c r="B178">
        <v>1758990960.6</v>
      </c>
      <c r="C178">
        <v>3577</v>
      </c>
      <c r="D178" t="s">
        <v>768</v>
      </c>
      <c r="E178" t="s">
        <v>769</v>
      </c>
      <c r="F178">
        <v>5</v>
      </c>
      <c r="G178" t="s">
        <v>639</v>
      </c>
      <c r="H178" t="s">
        <v>436</v>
      </c>
      <c r="I178">
        <v>1758990953.1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1097.127288076695</v>
      </c>
      <c r="AK178">
        <v>1058.998606060606</v>
      </c>
      <c r="AL178">
        <v>3.395957179657032</v>
      </c>
      <c r="AM178">
        <v>65.24186498620101</v>
      </c>
      <c r="AN178">
        <f>(AP178 - AO178 + DY178*1E3/(8.314*(EA178+273.15)) * AR178/DX178 * AQ178) * DX178/(100*DL178) * 1000/(1000 - AP178)</f>
        <v>0</v>
      </c>
      <c r="AO178">
        <v>19.08620677518648</v>
      </c>
      <c r="AP178">
        <v>23.16695757575757</v>
      </c>
      <c r="AQ178">
        <v>1.100049851842707E-05</v>
      </c>
      <c r="AR178">
        <v>120.3802365383431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3.93</v>
      </c>
      <c r="DM178">
        <v>0.5</v>
      </c>
      <c r="DN178" t="s">
        <v>438</v>
      </c>
      <c r="DO178">
        <v>2</v>
      </c>
      <c r="DP178" t="b">
        <v>1</v>
      </c>
      <c r="DQ178">
        <v>1758990953.1</v>
      </c>
      <c r="DR178">
        <v>1011.213407407407</v>
      </c>
      <c r="DS178">
        <v>1061.498518518518</v>
      </c>
      <c r="DT178">
        <v>23.18259629629629</v>
      </c>
      <c r="DU178">
        <v>19.01672592592593</v>
      </c>
      <c r="DV178">
        <v>1009.916111111111</v>
      </c>
      <c r="DW178">
        <v>22.95785555555556</v>
      </c>
      <c r="DX178">
        <v>500.0206666666667</v>
      </c>
      <c r="DY178">
        <v>90.57744814814814</v>
      </c>
      <c r="DZ178">
        <v>0.05457925185185186</v>
      </c>
      <c r="EA178">
        <v>29.84236666666666</v>
      </c>
      <c r="EB178">
        <v>30.04846666666667</v>
      </c>
      <c r="EC178">
        <v>999.9000000000001</v>
      </c>
      <c r="ED178">
        <v>0</v>
      </c>
      <c r="EE178">
        <v>0</v>
      </c>
      <c r="EF178">
        <v>9998.565555555557</v>
      </c>
      <c r="EG178">
        <v>0</v>
      </c>
      <c r="EH178">
        <v>11.13967777777778</v>
      </c>
      <c r="EI178">
        <v>-50.28514814814815</v>
      </c>
      <c r="EJ178">
        <v>1035.212592592593</v>
      </c>
      <c r="EK178">
        <v>1082.075925925926</v>
      </c>
      <c r="EL178">
        <v>4.165874814814815</v>
      </c>
      <c r="EM178">
        <v>1061.498518518518</v>
      </c>
      <c r="EN178">
        <v>19.01672592592593</v>
      </c>
      <c r="EO178">
        <v>2.09982</v>
      </c>
      <c r="EP178">
        <v>1.722485555555555</v>
      </c>
      <c r="EQ178">
        <v>18.21781481481482</v>
      </c>
      <c r="ER178">
        <v>15.10053703703703</v>
      </c>
      <c r="ES178">
        <v>2000.028148148148</v>
      </c>
      <c r="ET178">
        <v>0.9799967777777775</v>
      </c>
      <c r="EU178">
        <v>0.02000314444444444</v>
      </c>
      <c r="EV178">
        <v>0</v>
      </c>
      <c r="EW178">
        <v>746.7407407407409</v>
      </c>
      <c r="EX178">
        <v>5.000560000000001</v>
      </c>
      <c r="EY178">
        <v>15150.40740740741</v>
      </c>
      <c r="EZ178">
        <v>17295.10370370371</v>
      </c>
      <c r="FA178">
        <v>42.375</v>
      </c>
      <c r="FB178">
        <v>42.56199999999999</v>
      </c>
      <c r="FC178">
        <v>42.12033333333333</v>
      </c>
      <c r="FD178">
        <v>41.68699999999999</v>
      </c>
      <c r="FE178">
        <v>43.02755555555555</v>
      </c>
      <c r="FF178">
        <v>1955.118148148149</v>
      </c>
      <c r="FG178">
        <v>39.91</v>
      </c>
      <c r="FH178">
        <v>0</v>
      </c>
      <c r="FI178">
        <v>1758990969.6</v>
      </c>
      <c r="FJ178">
        <v>0</v>
      </c>
      <c r="FK178">
        <v>746.7233461538461</v>
      </c>
      <c r="FL178">
        <v>13.37924787248331</v>
      </c>
      <c r="FM178">
        <v>261.7914529651929</v>
      </c>
      <c r="FN178">
        <v>15150.83846153846</v>
      </c>
      <c r="FO178">
        <v>15</v>
      </c>
      <c r="FP178">
        <v>0</v>
      </c>
      <c r="FQ178" t="s">
        <v>439</v>
      </c>
      <c r="FR178">
        <v>1747148579.5</v>
      </c>
      <c r="FS178">
        <v>1747148584.5</v>
      </c>
      <c r="FT178">
        <v>0</v>
      </c>
      <c r="FU178">
        <v>0.162</v>
      </c>
      <c r="FV178">
        <v>-0.001</v>
      </c>
      <c r="FW178">
        <v>0.139</v>
      </c>
      <c r="FX178">
        <v>0.058</v>
      </c>
      <c r="FY178">
        <v>420</v>
      </c>
      <c r="FZ178">
        <v>16</v>
      </c>
      <c r="GA178">
        <v>0.19</v>
      </c>
      <c r="GB178">
        <v>0.02</v>
      </c>
      <c r="GC178">
        <v>-50.1941125</v>
      </c>
      <c r="GD178">
        <v>-1.66286116322681</v>
      </c>
      <c r="GE178">
        <v>0.1740877683634031</v>
      </c>
      <c r="GF178">
        <v>0</v>
      </c>
      <c r="GG178">
        <v>746.0532941176471</v>
      </c>
      <c r="GH178">
        <v>13.67538579495723</v>
      </c>
      <c r="GI178">
        <v>1.356580986273327</v>
      </c>
      <c r="GJ178">
        <v>0</v>
      </c>
      <c r="GK178">
        <v>4.1877375</v>
      </c>
      <c r="GL178">
        <v>-0.5558332457786213</v>
      </c>
      <c r="GM178">
        <v>0.05574779698562082</v>
      </c>
      <c r="GN178">
        <v>0</v>
      </c>
      <c r="GO178">
        <v>0</v>
      </c>
      <c r="GP178">
        <v>3</v>
      </c>
      <c r="GQ178" t="s">
        <v>472</v>
      </c>
      <c r="GR178">
        <v>3.12785</v>
      </c>
      <c r="GS178">
        <v>2.73221</v>
      </c>
      <c r="GT178">
        <v>0.159803</v>
      </c>
      <c r="GU178">
        <v>0.165773</v>
      </c>
      <c r="GV178">
        <v>0.104347</v>
      </c>
      <c r="GW178">
        <v>0.0917386</v>
      </c>
      <c r="GX178">
        <v>25148.4</v>
      </c>
      <c r="GY178">
        <v>24243.1</v>
      </c>
      <c r="GZ178">
        <v>30476.2</v>
      </c>
      <c r="HA178">
        <v>29318.9</v>
      </c>
      <c r="HB178">
        <v>37680.5</v>
      </c>
      <c r="HC178">
        <v>35042.5</v>
      </c>
      <c r="HD178">
        <v>46626.3</v>
      </c>
      <c r="HE178">
        <v>43563.1</v>
      </c>
      <c r="HF178">
        <v>1.8198</v>
      </c>
      <c r="HG178">
        <v>1.84825</v>
      </c>
      <c r="HH178">
        <v>0.0987574</v>
      </c>
      <c r="HI178">
        <v>0</v>
      </c>
      <c r="HJ178">
        <v>28.4331</v>
      </c>
      <c r="HK178">
        <v>999.9</v>
      </c>
      <c r="HL178">
        <v>49.2</v>
      </c>
      <c r="HM178">
        <v>30.4</v>
      </c>
      <c r="HN178">
        <v>23.6788</v>
      </c>
      <c r="HO178">
        <v>63.1246</v>
      </c>
      <c r="HP178">
        <v>16.903</v>
      </c>
      <c r="HQ178">
        <v>1</v>
      </c>
      <c r="HR178">
        <v>0.198994</v>
      </c>
      <c r="HS178">
        <v>0.461228</v>
      </c>
      <c r="HT178">
        <v>20.1998</v>
      </c>
      <c r="HU178">
        <v>5.22897</v>
      </c>
      <c r="HV178">
        <v>11.974</v>
      </c>
      <c r="HW178">
        <v>4.97005</v>
      </c>
      <c r="HX178">
        <v>3.28958</v>
      </c>
      <c r="HY178">
        <v>9999</v>
      </c>
      <c r="HZ178">
        <v>9999</v>
      </c>
      <c r="IA178">
        <v>9999</v>
      </c>
      <c r="IB178">
        <v>23.2</v>
      </c>
      <c r="IC178">
        <v>4.97292</v>
      </c>
      <c r="ID178">
        <v>1.87729</v>
      </c>
      <c r="IE178">
        <v>1.8754</v>
      </c>
      <c r="IF178">
        <v>1.8782</v>
      </c>
      <c r="IG178">
        <v>1.87486</v>
      </c>
      <c r="IH178">
        <v>1.8785</v>
      </c>
      <c r="II178">
        <v>1.8756</v>
      </c>
      <c r="IJ178">
        <v>1.87678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1.33</v>
      </c>
      <c r="IY178">
        <v>0.2245</v>
      </c>
      <c r="IZ178">
        <v>0.000996156149449386</v>
      </c>
      <c r="JA178">
        <v>0.001508328056841608</v>
      </c>
      <c r="JB178">
        <v>-4.279944224615399E-07</v>
      </c>
      <c r="JC178">
        <v>2.026670128534865E-10</v>
      </c>
      <c r="JD178">
        <v>-0.04486732872085866</v>
      </c>
      <c r="JE178">
        <v>-0.001179386599836408</v>
      </c>
      <c r="JF178">
        <v>0.0006983580007418804</v>
      </c>
      <c r="JG178">
        <v>-5.900263066608664E-06</v>
      </c>
      <c r="JH178">
        <v>1</v>
      </c>
      <c r="JI178">
        <v>2117</v>
      </c>
      <c r="JJ178">
        <v>1</v>
      </c>
      <c r="JK178">
        <v>26</v>
      </c>
      <c r="JL178">
        <v>197373</v>
      </c>
      <c r="JM178">
        <v>197372.9</v>
      </c>
      <c r="JN178">
        <v>2.39624</v>
      </c>
      <c r="JO178">
        <v>2.53662</v>
      </c>
      <c r="JP178">
        <v>1.39893</v>
      </c>
      <c r="JQ178">
        <v>2.33765</v>
      </c>
      <c r="JR178">
        <v>1.44897</v>
      </c>
      <c r="JS178">
        <v>2.53296</v>
      </c>
      <c r="JT178">
        <v>37.0032</v>
      </c>
      <c r="JU178">
        <v>23.9649</v>
      </c>
      <c r="JV178">
        <v>18</v>
      </c>
      <c r="JW178">
        <v>479.683</v>
      </c>
      <c r="JX178">
        <v>467.736</v>
      </c>
      <c r="JY178">
        <v>27.6714</v>
      </c>
      <c r="JZ178">
        <v>29.7206</v>
      </c>
      <c r="KA178">
        <v>30.0002</v>
      </c>
      <c r="KB178">
        <v>29.3353</v>
      </c>
      <c r="KC178">
        <v>29.3877</v>
      </c>
      <c r="KD178">
        <v>48.0835</v>
      </c>
      <c r="KE178">
        <v>25.7727</v>
      </c>
      <c r="KF178">
        <v>82.038</v>
      </c>
      <c r="KG178">
        <v>27.6421</v>
      </c>
      <c r="KH178">
        <v>1109.26</v>
      </c>
      <c r="KI178">
        <v>19.191</v>
      </c>
      <c r="KJ178">
        <v>100.759</v>
      </c>
      <c r="KK178">
        <v>100.205</v>
      </c>
    </row>
    <row r="179" spans="1:297">
      <c r="A179">
        <v>163</v>
      </c>
      <c r="B179">
        <v>1758990965.6</v>
      </c>
      <c r="C179">
        <v>3582</v>
      </c>
      <c r="D179" t="s">
        <v>770</v>
      </c>
      <c r="E179" t="s">
        <v>771</v>
      </c>
      <c r="F179">
        <v>5</v>
      </c>
      <c r="G179" t="s">
        <v>639</v>
      </c>
      <c r="H179" t="s">
        <v>436</v>
      </c>
      <c r="I179">
        <v>1758990957.814285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1114.203458239715</v>
      </c>
      <c r="AK179">
        <v>1075.971696969697</v>
      </c>
      <c r="AL179">
        <v>3.401220509860276</v>
      </c>
      <c r="AM179">
        <v>65.24186498620101</v>
      </c>
      <c r="AN179">
        <f>(AP179 - AO179 + DY179*1E3/(8.314*(EA179+273.15)) * AR179/DX179 * AQ179) * DX179/(100*DL179) * 1000/(1000 - AP179)</f>
        <v>0</v>
      </c>
      <c r="AO179">
        <v>19.13571125440174</v>
      </c>
      <c r="AP179">
        <v>23.18179212121211</v>
      </c>
      <c r="AQ179">
        <v>0.0002868543276151987</v>
      </c>
      <c r="AR179">
        <v>120.3802365383431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3.93</v>
      </c>
      <c r="DM179">
        <v>0.5</v>
      </c>
      <c r="DN179" t="s">
        <v>438</v>
      </c>
      <c r="DO179">
        <v>2</v>
      </c>
      <c r="DP179" t="b">
        <v>1</v>
      </c>
      <c r="DQ179">
        <v>1758990957.814285</v>
      </c>
      <c r="DR179">
        <v>1026.875</v>
      </c>
      <c r="DS179">
        <v>1077.264642857143</v>
      </c>
      <c r="DT179">
        <v>23.17516071428571</v>
      </c>
      <c r="DU179">
        <v>19.06366785714286</v>
      </c>
      <c r="DV179">
        <v>1025.557821428572</v>
      </c>
      <c r="DW179">
        <v>22.950575</v>
      </c>
      <c r="DX179">
        <v>499.9922142857143</v>
      </c>
      <c r="DY179">
        <v>90.57699285714287</v>
      </c>
      <c r="DZ179">
        <v>0.05463296785714285</v>
      </c>
      <c r="EA179">
        <v>29.83304642857143</v>
      </c>
      <c r="EB179">
        <v>30.04862142857143</v>
      </c>
      <c r="EC179">
        <v>999.9000000000002</v>
      </c>
      <c r="ED179">
        <v>0</v>
      </c>
      <c r="EE179">
        <v>0</v>
      </c>
      <c r="EF179">
        <v>9995.888214285716</v>
      </c>
      <c r="EG179">
        <v>0</v>
      </c>
      <c r="EH179">
        <v>11.13965357142857</v>
      </c>
      <c r="EI179">
        <v>-50.39001428571429</v>
      </c>
      <c r="EJ179">
        <v>1051.2375</v>
      </c>
      <c r="EK179">
        <v>1098.200714285714</v>
      </c>
      <c r="EL179">
        <v>4.111485357142857</v>
      </c>
      <c r="EM179">
        <v>1077.264642857143</v>
      </c>
      <c r="EN179">
        <v>19.06366785714286</v>
      </c>
      <c r="EO179">
        <v>2.099136071428571</v>
      </c>
      <c r="EP179">
        <v>1.726729642857143</v>
      </c>
      <c r="EQ179">
        <v>18.212625</v>
      </c>
      <c r="ER179">
        <v>15.138775</v>
      </c>
      <c r="ES179">
        <v>2000.023928571429</v>
      </c>
      <c r="ET179">
        <v>0.9799968214285714</v>
      </c>
      <c r="EU179">
        <v>0.02000318928571428</v>
      </c>
      <c r="EV179">
        <v>0</v>
      </c>
      <c r="EW179">
        <v>747.7196428571426</v>
      </c>
      <c r="EX179">
        <v>5.000560000000001</v>
      </c>
      <c r="EY179">
        <v>15170.21071428571</v>
      </c>
      <c r="EZ179">
        <v>17295.06785714286</v>
      </c>
      <c r="FA179">
        <v>42.375</v>
      </c>
      <c r="FB179">
        <v>42.56199999999999</v>
      </c>
      <c r="FC179">
        <v>42.1205</v>
      </c>
      <c r="FD179">
        <v>41.67371428571429</v>
      </c>
      <c r="FE179">
        <v>43.02657142857142</v>
      </c>
      <c r="FF179">
        <v>1955.113928571429</v>
      </c>
      <c r="FG179">
        <v>39.91</v>
      </c>
      <c r="FH179">
        <v>0</v>
      </c>
      <c r="FI179">
        <v>1758990974.4</v>
      </c>
      <c r="FJ179">
        <v>0</v>
      </c>
      <c r="FK179">
        <v>747.7051153846155</v>
      </c>
      <c r="FL179">
        <v>12.64735042836092</v>
      </c>
      <c r="FM179">
        <v>242.7555555288948</v>
      </c>
      <c r="FN179">
        <v>15170.95384615385</v>
      </c>
      <c r="FO179">
        <v>15</v>
      </c>
      <c r="FP179">
        <v>0</v>
      </c>
      <c r="FQ179" t="s">
        <v>439</v>
      </c>
      <c r="FR179">
        <v>1747148579.5</v>
      </c>
      <c r="FS179">
        <v>1747148584.5</v>
      </c>
      <c r="FT179">
        <v>0</v>
      </c>
      <c r="FU179">
        <v>0.162</v>
      </c>
      <c r="FV179">
        <v>-0.001</v>
      </c>
      <c r="FW179">
        <v>0.139</v>
      </c>
      <c r="FX179">
        <v>0.058</v>
      </c>
      <c r="FY179">
        <v>420</v>
      </c>
      <c r="FZ179">
        <v>16</v>
      </c>
      <c r="GA179">
        <v>0.19</v>
      </c>
      <c r="GB179">
        <v>0.02</v>
      </c>
      <c r="GC179">
        <v>-50.303915</v>
      </c>
      <c r="GD179">
        <v>-1.506571857410854</v>
      </c>
      <c r="GE179">
        <v>0.1579703873357278</v>
      </c>
      <c r="GF179">
        <v>0</v>
      </c>
      <c r="GG179">
        <v>746.9597058823529</v>
      </c>
      <c r="GH179">
        <v>12.99260505026579</v>
      </c>
      <c r="GI179">
        <v>1.290189191083589</v>
      </c>
      <c r="GJ179">
        <v>0</v>
      </c>
      <c r="GK179">
        <v>4.1473885</v>
      </c>
      <c r="GL179">
        <v>-0.7052593621013191</v>
      </c>
      <c r="GM179">
        <v>0.06921938357678432</v>
      </c>
      <c r="GN179">
        <v>0</v>
      </c>
      <c r="GO179">
        <v>0</v>
      </c>
      <c r="GP179">
        <v>3</v>
      </c>
      <c r="GQ179" t="s">
        <v>472</v>
      </c>
      <c r="GR179">
        <v>3.12789</v>
      </c>
      <c r="GS179">
        <v>2.73225</v>
      </c>
      <c r="GT179">
        <v>0.161415</v>
      </c>
      <c r="GU179">
        <v>0.167385</v>
      </c>
      <c r="GV179">
        <v>0.104389</v>
      </c>
      <c r="GW179">
        <v>0.0918088</v>
      </c>
      <c r="GX179">
        <v>25099.9</v>
      </c>
      <c r="GY179">
        <v>24196.5</v>
      </c>
      <c r="GZ179">
        <v>30475.9</v>
      </c>
      <c r="HA179">
        <v>29319.3</v>
      </c>
      <c r="HB179">
        <v>37678.5</v>
      </c>
      <c r="HC179">
        <v>35040.6</v>
      </c>
      <c r="HD179">
        <v>46625.9</v>
      </c>
      <c r="HE179">
        <v>43563.9</v>
      </c>
      <c r="HF179">
        <v>1.81968</v>
      </c>
      <c r="HG179">
        <v>1.84837</v>
      </c>
      <c r="HH179">
        <v>0.09915980000000001</v>
      </c>
      <c r="HI179">
        <v>0</v>
      </c>
      <c r="HJ179">
        <v>28.4311</v>
      </c>
      <c r="HK179">
        <v>999.9</v>
      </c>
      <c r="HL179">
        <v>49.2</v>
      </c>
      <c r="HM179">
        <v>30.4</v>
      </c>
      <c r="HN179">
        <v>23.6805</v>
      </c>
      <c r="HO179">
        <v>63.2846</v>
      </c>
      <c r="HP179">
        <v>16.8029</v>
      </c>
      <c r="HQ179">
        <v>1</v>
      </c>
      <c r="HR179">
        <v>0.198923</v>
      </c>
      <c r="HS179">
        <v>0.483072</v>
      </c>
      <c r="HT179">
        <v>20.1997</v>
      </c>
      <c r="HU179">
        <v>5.22867</v>
      </c>
      <c r="HV179">
        <v>11.974</v>
      </c>
      <c r="HW179">
        <v>4.96995</v>
      </c>
      <c r="HX179">
        <v>3.28965</v>
      </c>
      <c r="HY179">
        <v>9999</v>
      </c>
      <c r="HZ179">
        <v>9999</v>
      </c>
      <c r="IA179">
        <v>9999</v>
      </c>
      <c r="IB179">
        <v>23.2</v>
      </c>
      <c r="IC179">
        <v>4.97293</v>
      </c>
      <c r="ID179">
        <v>1.87729</v>
      </c>
      <c r="IE179">
        <v>1.8754</v>
      </c>
      <c r="IF179">
        <v>1.8782</v>
      </c>
      <c r="IG179">
        <v>1.87486</v>
      </c>
      <c r="IH179">
        <v>1.87851</v>
      </c>
      <c r="II179">
        <v>1.8756</v>
      </c>
      <c r="IJ179">
        <v>1.87678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1.35</v>
      </c>
      <c r="IY179">
        <v>0.2248</v>
      </c>
      <c r="IZ179">
        <v>0.000996156149449386</v>
      </c>
      <c r="JA179">
        <v>0.001508328056841608</v>
      </c>
      <c r="JB179">
        <v>-4.279944224615399E-07</v>
      </c>
      <c r="JC179">
        <v>2.026670128534865E-10</v>
      </c>
      <c r="JD179">
        <v>-0.04486732872085866</v>
      </c>
      <c r="JE179">
        <v>-0.001179386599836408</v>
      </c>
      <c r="JF179">
        <v>0.0006983580007418804</v>
      </c>
      <c r="JG179">
        <v>-5.900263066608664E-06</v>
      </c>
      <c r="JH179">
        <v>1</v>
      </c>
      <c r="JI179">
        <v>2117</v>
      </c>
      <c r="JJ179">
        <v>1</v>
      </c>
      <c r="JK179">
        <v>26</v>
      </c>
      <c r="JL179">
        <v>197373.1</v>
      </c>
      <c r="JM179">
        <v>197373</v>
      </c>
      <c r="JN179">
        <v>2.4292</v>
      </c>
      <c r="JO179">
        <v>2.53052</v>
      </c>
      <c r="JP179">
        <v>1.39893</v>
      </c>
      <c r="JQ179">
        <v>2.33765</v>
      </c>
      <c r="JR179">
        <v>1.44897</v>
      </c>
      <c r="JS179">
        <v>2.60742</v>
      </c>
      <c r="JT179">
        <v>37.0032</v>
      </c>
      <c r="JU179">
        <v>23.9474</v>
      </c>
      <c r="JV179">
        <v>18</v>
      </c>
      <c r="JW179">
        <v>479.63</v>
      </c>
      <c r="JX179">
        <v>467.832</v>
      </c>
      <c r="JY179">
        <v>27.6211</v>
      </c>
      <c r="JZ179">
        <v>29.7221</v>
      </c>
      <c r="KA179">
        <v>30.0001</v>
      </c>
      <c r="KB179">
        <v>29.3379</v>
      </c>
      <c r="KC179">
        <v>29.3896</v>
      </c>
      <c r="KD179">
        <v>48.6283</v>
      </c>
      <c r="KE179">
        <v>25.5005</v>
      </c>
      <c r="KF179">
        <v>82.038</v>
      </c>
      <c r="KG179">
        <v>27.5977</v>
      </c>
      <c r="KH179">
        <v>1122.61</v>
      </c>
      <c r="KI179">
        <v>19.2257</v>
      </c>
      <c r="KJ179">
        <v>100.758</v>
      </c>
      <c r="KK179">
        <v>100.207</v>
      </c>
    </row>
    <row r="180" spans="1:297">
      <c r="A180">
        <v>164</v>
      </c>
      <c r="B180">
        <v>1758990970.6</v>
      </c>
      <c r="C180">
        <v>3587</v>
      </c>
      <c r="D180" t="s">
        <v>772</v>
      </c>
      <c r="E180" t="s">
        <v>773</v>
      </c>
      <c r="F180">
        <v>5</v>
      </c>
      <c r="G180" t="s">
        <v>639</v>
      </c>
      <c r="H180" t="s">
        <v>436</v>
      </c>
      <c r="I180">
        <v>1758990963.1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1131.471903836576</v>
      </c>
      <c r="AK180">
        <v>1092.959878787879</v>
      </c>
      <c r="AL180">
        <v>3.399067321438224</v>
      </c>
      <c r="AM180">
        <v>65.24186498620101</v>
      </c>
      <c r="AN180">
        <f>(AP180 - AO180 + DY180*1E3/(8.314*(EA180+273.15)) * AR180/DX180 * AQ180) * DX180/(100*DL180) * 1000/(1000 - AP180)</f>
        <v>0</v>
      </c>
      <c r="AO180">
        <v>19.15265680704541</v>
      </c>
      <c r="AP180">
        <v>23.17330787878788</v>
      </c>
      <c r="AQ180">
        <v>-0.0002487421053947162</v>
      </c>
      <c r="AR180">
        <v>120.3802365383431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3.93</v>
      </c>
      <c r="DM180">
        <v>0.5</v>
      </c>
      <c r="DN180" t="s">
        <v>438</v>
      </c>
      <c r="DO180">
        <v>2</v>
      </c>
      <c r="DP180" t="b">
        <v>1</v>
      </c>
      <c r="DQ180">
        <v>1758990963.1</v>
      </c>
      <c r="DR180">
        <v>1044.399259259259</v>
      </c>
      <c r="DS180">
        <v>1094.963333333333</v>
      </c>
      <c r="DT180">
        <v>23.17417407407408</v>
      </c>
      <c r="DU180">
        <v>19.11497407407407</v>
      </c>
      <c r="DV180">
        <v>1043.06</v>
      </c>
      <c r="DW180">
        <v>22.9496037037037</v>
      </c>
      <c r="DX180">
        <v>499.9812962962963</v>
      </c>
      <c r="DY180">
        <v>90.57686296296296</v>
      </c>
      <c r="DZ180">
        <v>0.05464362592592593</v>
      </c>
      <c r="EA180">
        <v>29.8245</v>
      </c>
      <c r="EB180">
        <v>30.0455074074074</v>
      </c>
      <c r="EC180">
        <v>999.9000000000001</v>
      </c>
      <c r="ED180">
        <v>0</v>
      </c>
      <c r="EE180">
        <v>0</v>
      </c>
      <c r="EF180">
        <v>9993.238518518519</v>
      </c>
      <c r="EG180">
        <v>0</v>
      </c>
      <c r="EH180">
        <v>11.13952592592593</v>
      </c>
      <c r="EI180">
        <v>-50.56413703703704</v>
      </c>
      <c r="EJ180">
        <v>1069.177037037037</v>
      </c>
      <c r="EK180">
        <v>1116.302222222222</v>
      </c>
      <c r="EL180">
        <v>4.059194074074075</v>
      </c>
      <c r="EM180">
        <v>1094.963333333333</v>
      </c>
      <c r="EN180">
        <v>19.11497407407407</v>
      </c>
      <c r="EO180">
        <v>2.099043333333333</v>
      </c>
      <c r="EP180">
        <v>1.731373703703704</v>
      </c>
      <c r="EQ180">
        <v>18.21192222222222</v>
      </c>
      <c r="ER180">
        <v>15.18058888888889</v>
      </c>
      <c r="ES180">
        <v>1999.993333333333</v>
      </c>
      <c r="ET180">
        <v>0.9799965185185184</v>
      </c>
      <c r="EU180">
        <v>0.02000347407407407</v>
      </c>
      <c r="EV180">
        <v>0</v>
      </c>
      <c r="EW180">
        <v>748.7870370370371</v>
      </c>
      <c r="EX180">
        <v>5.000560000000001</v>
      </c>
      <c r="EY180">
        <v>15191.41481481482</v>
      </c>
      <c r="EZ180">
        <v>17294.8</v>
      </c>
      <c r="FA180">
        <v>42.375</v>
      </c>
      <c r="FB180">
        <v>42.56199999999999</v>
      </c>
      <c r="FC180">
        <v>42.118</v>
      </c>
      <c r="FD180">
        <v>41.66862962962963</v>
      </c>
      <c r="FE180">
        <v>43.02066666666666</v>
      </c>
      <c r="FF180">
        <v>1955.083333333333</v>
      </c>
      <c r="FG180">
        <v>39.91</v>
      </c>
      <c r="FH180">
        <v>0</v>
      </c>
      <c r="FI180">
        <v>1758990979.8</v>
      </c>
      <c r="FJ180">
        <v>0</v>
      </c>
      <c r="FK180">
        <v>748.86208</v>
      </c>
      <c r="FL180">
        <v>11.033923094596</v>
      </c>
      <c r="FM180">
        <v>234.4461541219874</v>
      </c>
      <c r="FN180">
        <v>15193.74</v>
      </c>
      <c r="FO180">
        <v>15</v>
      </c>
      <c r="FP180">
        <v>0</v>
      </c>
      <c r="FQ180" t="s">
        <v>439</v>
      </c>
      <c r="FR180">
        <v>1747148579.5</v>
      </c>
      <c r="FS180">
        <v>1747148584.5</v>
      </c>
      <c r="FT180">
        <v>0</v>
      </c>
      <c r="FU180">
        <v>0.162</v>
      </c>
      <c r="FV180">
        <v>-0.001</v>
      </c>
      <c r="FW180">
        <v>0.139</v>
      </c>
      <c r="FX180">
        <v>0.058</v>
      </c>
      <c r="FY180">
        <v>420</v>
      </c>
      <c r="FZ180">
        <v>16</v>
      </c>
      <c r="GA180">
        <v>0.19</v>
      </c>
      <c r="GB180">
        <v>0.02</v>
      </c>
      <c r="GC180">
        <v>-50.47733</v>
      </c>
      <c r="GD180">
        <v>-1.924439774859288</v>
      </c>
      <c r="GE180">
        <v>0.1973173423701015</v>
      </c>
      <c r="GF180">
        <v>0</v>
      </c>
      <c r="GG180">
        <v>748.1765</v>
      </c>
      <c r="GH180">
        <v>12.18516425192265</v>
      </c>
      <c r="GI180">
        <v>1.218105333270144</v>
      </c>
      <c r="GJ180">
        <v>0</v>
      </c>
      <c r="GK180">
        <v>4.091112</v>
      </c>
      <c r="GL180">
        <v>-0.6036914071294572</v>
      </c>
      <c r="GM180">
        <v>0.0610983940950988</v>
      </c>
      <c r="GN180">
        <v>0</v>
      </c>
      <c r="GO180">
        <v>0</v>
      </c>
      <c r="GP180">
        <v>3</v>
      </c>
      <c r="GQ180" t="s">
        <v>472</v>
      </c>
      <c r="GR180">
        <v>3.12789</v>
      </c>
      <c r="GS180">
        <v>2.73263</v>
      </c>
      <c r="GT180">
        <v>0.163018</v>
      </c>
      <c r="GU180">
        <v>0.168946</v>
      </c>
      <c r="GV180">
        <v>0.10436</v>
      </c>
      <c r="GW180">
        <v>0.09191539999999999</v>
      </c>
      <c r="GX180">
        <v>25051.8</v>
      </c>
      <c r="GY180">
        <v>24150.9</v>
      </c>
      <c r="GZ180">
        <v>30475.8</v>
      </c>
      <c r="HA180">
        <v>29319.1</v>
      </c>
      <c r="HB180">
        <v>37680</v>
      </c>
      <c r="HC180">
        <v>35036.4</v>
      </c>
      <c r="HD180">
        <v>46626.1</v>
      </c>
      <c r="HE180">
        <v>43563.8</v>
      </c>
      <c r="HF180">
        <v>1.8194</v>
      </c>
      <c r="HG180">
        <v>1.8489</v>
      </c>
      <c r="HH180">
        <v>0.0978634</v>
      </c>
      <c r="HI180">
        <v>0</v>
      </c>
      <c r="HJ180">
        <v>28.4288</v>
      </c>
      <c r="HK180">
        <v>999.9</v>
      </c>
      <c r="HL180">
        <v>49.2</v>
      </c>
      <c r="HM180">
        <v>30.4</v>
      </c>
      <c r="HN180">
        <v>23.6813</v>
      </c>
      <c r="HO180">
        <v>63.1446</v>
      </c>
      <c r="HP180">
        <v>17.0312</v>
      </c>
      <c r="HQ180">
        <v>1</v>
      </c>
      <c r="HR180">
        <v>0.198974</v>
      </c>
      <c r="HS180">
        <v>0.505615</v>
      </c>
      <c r="HT180">
        <v>20.1996</v>
      </c>
      <c r="HU180">
        <v>5.22867</v>
      </c>
      <c r="HV180">
        <v>11.974</v>
      </c>
      <c r="HW180">
        <v>4.9699</v>
      </c>
      <c r="HX180">
        <v>3.28965</v>
      </c>
      <c r="HY180">
        <v>9999</v>
      </c>
      <c r="HZ180">
        <v>9999</v>
      </c>
      <c r="IA180">
        <v>9999</v>
      </c>
      <c r="IB180">
        <v>23.2</v>
      </c>
      <c r="IC180">
        <v>4.97293</v>
      </c>
      <c r="ID180">
        <v>1.87729</v>
      </c>
      <c r="IE180">
        <v>1.87535</v>
      </c>
      <c r="IF180">
        <v>1.87819</v>
      </c>
      <c r="IG180">
        <v>1.87486</v>
      </c>
      <c r="IH180">
        <v>1.87848</v>
      </c>
      <c r="II180">
        <v>1.87561</v>
      </c>
      <c r="IJ180">
        <v>1.87677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1.37</v>
      </c>
      <c r="IY180">
        <v>0.2245</v>
      </c>
      <c r="IZ180">
        <v>0.000996156149449386</v>
      </c>
      <c r="JA180">
        <v>0.001508328056841608</v>
      </c>
      <c r="JB180">
        <v>-4.279944224615399E-07</v>
      </c>
      <c r="JC180">
        <v>2.026670128534865E-10</v>
      </c>
      <c r="JD180">
        <v>-0.04486732872085866</v>
      </c>
      <c r="JE180">
        <v>-0.001179386599836408</v>
      </c>
      <c r="JF180">
        <v>0.0006983580007418804</v>
      </c>
      <c r="JG180">
        <v>-5.900263066608664E-06</v>
      </c>
      <c r="JH180">
        <v>1</v>
      </c>
      <c r="JI180">
        <v>2117</v>
      </c>
      <c r="JJ180">
        <v>1</v>
      </c>
      <c r="JK180">
        <v>26</v>
      </c>
      <c r="JL180">
        <v>197373.2</v>
      </c>
      <c r="JM180">
        <v>197373.1</v>
      </c>
      <c r="JN180">
        <v>2.45483</v>
      </c>
      <c r="JO180">
        <v>2.5354</v>
      </c>
      <c r="JP180">
        <v>1.39893</v>
      </c>
      <c r="JQ180">
        <v>2.33765</v>
      </c>
      <c r="JR180">
        <v>1.44897</v>
      </c>
      <c r="JS180">
        <v>2.46338</v>
      </c>
      <c r="JT180">
        <v>37.0032</v>
      </c>
      <c r="JU180">
        <v>23.9649</v>
      </c>
      <c r="JV180">
        <v>18</v>
      </c>
      <c r="JW180">
        <v>479.478</v>
      </c>
      <c r="JX180">
        <v>468.184</v>
      </c>
      <c r="JY180">
        <v>27.5779</v>
      </c>
      <c r="JZ180">
        <v>29.7231</v>
      </c>
      <c r="KA180">
        <v>30.0001</v>
      </c>
      <c r="KB180">
        <v>29.3379</v>
      </c>
      <c r="KC180">
        <v>29.3908</v>
      </c>
      <c r="KD180">
        <v>49.25</v>
      </c>
      <c r="KE180">
        <v>25.5005</v>
      </c>
      <c r="KF180">
        <v>81.66630000000001</v>
      </c>
      <c r="KG180">
        <v>27.5506</v>
      </c>
      <c r="KH180">
        <v>1142.65</v>
      </c>
      <c r="KI180">
        <v>19.274</v>
      </c>
      <c r="KJ180">
        <v>100.758</v>
      </c>
      <c r="KK180">
        <v>100.207</v>
      </c>
    </row>
    <row r="181" spans="1:297">
      <c r="A181">
        <v>165</v>
      </c>
      <c r="B181">
        <v>1758990975.6</v>
      </c>
      <c r="C181">
        <v>3592</v>
      </c>
      <c r="D181" t="s">
        <v>774</v>
      </c>
      <c r="E181" t="s">
        <v>775</v>
      </c>
      <c r="F181">
        <v>5</v>
      </c>
      <c r="G181" t="s">
        <v>639</v>
      </c>
      <c r="H181" t="s">
        <v>436</v>
      </c>
      <c r="I181">
        <v>1758990967.814285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1148.427040861179</v>
      </c>
      <c r="AK181">
        <v>1109.891151515151</v>
      </c>
      <c r="AL181">
        <v>3.377985999373942</v>
      </c>
      <c r="AM181">
        <v>65.24186498620101</v>
      </c>
      <c r="AN181">
        <f>(AP181 - AO181 + DY181*1E3/(8.314*(EA181+273.15)) * AR181/DX181 * AQ181) * DX181/(100*DL181) * 1000/(1000 - AP181)</f>
        <v>0</v>
      </c>
      <c r="AO181">
        <v>19.17199989178299</v>
      </c>
      <c r="AP181">
        <v>23.1585303030303</v>
      </c>
      <c r="AQ181">
        <v>-0.0002453121187553615</v>
      </c>
      <c r="AR181">
        <v>120.3802365383431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3.93</v>
      </c>
      <c r="DM181">
        <v>0.5</v>
      </c>
      <c r="DN181" t="s">
        <v>438</v>
      </c>
      <c r="DO181">
        <v>2</v>
      </c>
      <c r="DP181" t="b">
        <v>1</v>
      </c>
      <c r="DQ181">
        <v>1758990967.814285</v>
      </c>
      <c r="DR181">
        <v>1060.038928571429</v>
      </c>
      <c r="DS181">
        <v>1110.743214285714</v>
      </c>
      <c r="DT181">
        <v>23.17312857142857</v>
      </c>
      <c r="DU181">
        <v>19.14939642857143</v>
      </c>
      <c r="DV181">
        <v>1058.681071428571</v>
      </c>
      <c r="DW181">
        <v>22.94858928571428</v>
      </c>
      <c r="DX181">
        <v>499.9952857142857</v>
      </c>
      <c r="DY181">
        <v>90.57662857142859</v>
      </c>
      <c r="DZ181">
        <v>0.05470878571428572</v>
      </c>
      <c r="EA181">
        <v>29.81913571428571</v>
      </c>
      <c r="EB181">
        <v>30.02524642857143</v>
      </c>
      <c r="EC181">
        <v>999.9000000000002</v>
      </c>
      <c r="ED181">
        <v>0</v>
      </c>
      <c r="EE181">
        <v>0</v>
      </c>
      <c r="EF181">
        <v>9996.205714285714</v>
      </c>
      <c r="EG181">
        <v>0</v>
      </c>
      <c r="EH181">
        <v>11.14246071428571</v>
      </c>
      <c r="EI181">
        <v>-50.70444285714285</v>
      </c>
      <c r="EJ181">
        <v>1085.186428571429</v>
      </c>
      <c r="EK181">
        <v>1132.429642857143</v>
      </c>
      <c r="EL181">
        <v>4.023737142857144</v>
      </c>
      <c r="EM181">
        <v>1110.743214285714</v>
      </c>
      <c r="EN181">
        <v>19.14939642857143</v>
      </c>
      <c r="EO181">
        <v>2.098943928571429</v>
      </c>
      <c r="EP181">
        <v>1.734486428571429</v>
      </c>
      <c r="EQ181">
        <v>18.21117142857143</v>
      </c>
      <c r="ER181">
        <v>15.20856428571429</v>
      </c>
      <c r="ES181">
        <v>1999.985357142857</v>
      </c>
      <c r="ET181">
        <v>0.979996464285714</v>
      </c>
      <c r="EU181">
        <v>0.02000350714285714</v>
      </c>
      <c r="EV181">
        <v>0</v>
      </c>
      <c r="EW181">
        <v>749.6929642857145</v>
      </c>
      <c r="EX181">
        <v>5.000560000000001</v>
      </c>
      <c r="EY181">
        <v>15210.08214285715</v>
      </c>
      <c r="EZ181">
        <v>17294.725</v>
      </c>
      <c r="FA181">
        <v>42.375</v>
      </c>
      <c r="FB181">
        <v>42.56199999999999</v>
      </c>
      <c r="FC181">
        <v>42.11825</v>
      </c>
      <c r="FD181">
        <v>41.66042857142856</v>
      </c>
      <c r="FE181">
        <v>43.01771428571428</v>
      </c>
      <c r="FF181">
        <v>1955.075357142857</v>
      </c>
      <c r="FG181">
        <v>39.91</v>
      </c>
      <c r="FH181">
        <v>0</v>
      </c>
      <c r="FI181">
        <v>1758990984.6</v>
      </c>
      <c r="FJ181">
        <v>0</v>
      </c>
      <c r="FK181">
        <v>749.7652</v>
      </c>
      <c r="FL181">
        <v>11.48223078853698</v>
      </c>
      <c r="FM181">
        <v>236.0769234110009</v>
      </c>
      <c r="FN181">
        <v>15212.492</v>
      </c>
      <c r="FO181">
        <v>15</v>
      </c>
      <c r="FP181">
        <v>0</v>
      </c>
      <c r="FQ181" t="s">
        <v>439</v>
      </c>
      <c r="FR181">
        <v>1747148579.5</v>
      </c>
      <c r="FS181">
        <v>1747148584.5</v>
      </c>
      <c r="FT181">
        <v>0</v>
      </c>
      <c r="FU181">
        <v>0.162</v>
      </c>
      <c r="FV181">
        <v>-0.001</v>
      </c>
      <c r="FW181">
        <v>0.139</v>
      </c>
      <c r="FX181">
        <v>0.058</v>
      </c>
      <c r="FY181">
        <v>420</v>
      </c>
      <c r="FZ181">
        <v>16</v>
      </c>
      <c r="GA181">
        <v>0.19</v>
      </c>
      <c r="GB181">
        <v>0.02</v>
      </c>
      <c r="GC181">
        <v>-50.58505</v>
      </c>
      <c r="GD181">
        <v>-1.787090431519638</v>
      </c>
      <c r="GE181">
        <v>0.1937656767851314</v>
      </c>
      <c r="GF181">
        <v>0</v>
      </c>
      <c r="GG181">
        <v>748.9167352941176</v>
      </c>
      <c r="GH181">
        <v>11.5382276554004</v>
      </c>
      <c r="GI181">
        <v>1.151379155336134</v>
      </c>
      <c r="GJ181">
        <v>0</v>
      </c>
      <c r="GK181">
        <v>4.051923</v>
      </c>
      <c r="GL181">
        <v>-0.4666302439024454</v>
      </c>
      <c r="GM181">
        <v>0.04750630706548344</v>
      </c>
      <c r="GN181">
        <v>0</v>
      </c>
      <c r="GO181">
        <v>0</v>
      </c>
      <c r="GP181">
        <v>3</v>
      </c>
      <c r="GQ181" t="s">
        <v>472</v>
      </c>
      <c r="GR181">
        <v>3.12782</v>
      </c>
      <c r="GS181">
        <v>2.73262</v>
      </c>
      <c r="GT181">
        <v>0.164601</v>
      </c>
      <c r="GU181">
        <v>0.170546</v>
      </c>
      <c r="GV181">
        <v>0.104305</v>
      </c>
      <c r="GW181">
        <v>0.0919219</v>
      </c>
      <c r="GX181">
        <v>25004.4</v>
      </c>
      <c r="GY181">
        <v>24104.5</v>
      </c>
      <c r="GZ181">
        <v>30475.9</v>
      </c>
      <c r="HA181">
        <v>29319.2</v>
      </c>
      <c r="HB181">
        <v>37682.4</v>
      </c>
      <c r="HC181">
        <v>35036</v>
      </c>
      <c r="HD181">
        <v>46626</v>
      </c>
      <c r="HE181">
        <v>43563.4</v>
      </c>
      <c r="HF181">
        <v>1.8195</v>
      </c>
      <c r="HG181">
        <v>1.84892</v>
      </c>
      <c r="HH181">
        <v>0.09426470000000001</v>
      </c>
      <c r="HI181">
        <v>0</v>
      </c>
      <c r="HJ181">
        <v>28.4256</v>
      </c>
      <c r="HK181">
        <v>999.9</v>
      </c>
      <c r="HL181">
        <v>49.2</v>
      </c>
      <c r="HM181">
        <v>30.4</v>
      </c>
      <c r="HN181">
        <v>23.6793</v>
      </c>
      <c r="HO181">
        <v>63.7546</v>
      </c>
      <c r="HP181">
        <v>16.879</v>
      </c>
      <c r="HQ181">
        <v>1</v>
      </c>
      <c r="HR181">
        <v>0.198918</v>
      </c>
      <c r="HS181">
        <v>0.447933</v>
      </c>
      <c r="HT181">
        <v>20.1998</v>
      </c>
      <c r="HU181">
        <v>5.22927</v>
      </c>
      <c r="HV181">
        <v>11.974</v>
      </c>
      <c r="HW181">
        <v>4.9703</v>
      </c>
      <c r="HX181">
        <v>3.28973</v>
      </c>
      <c r="HY181">
        <v>9999</v>
      </c>
      <c r="HZ181">
        <v>9999</v>
      </c>
      <c r="IA181">
        <v>9999</v>
      </c>
      <c r="IB181">
        <v>23.2</v>
      </c>
      <c r="IC181">
        <v>4.97296</v>
      </c>
      <c r="ID181">
        <v>1.87729</v>
      </c>
      <c r="IE181">
        <v>1.87539</v>
      </c>
      <c r="IF181">
        <v>1.87819</v>
      </c>
      <c r="IG181">
        <v>1.87485</v>
      </c>
      <c r="IH181">
        <v>1.87848</v>
      </c>
      <c r="II181">
        <v>1.87561</v>
      </c>
      <c r="IJ181">
        <v>1.87675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1.39</v>
      </c>
      <c r="IY181">
        <v>0.2241</v>
      </c>
      <c r="IZ181">
        <v>0.000996156149449386</v>
      </c>
      <c r="JA181">
        <v>0.001508328056841608</v>
      </c>
      <c r="JB181">
        <v>-4.279944224615399E-07</v>
      </c>
      <c r="JC181">
        <v>2.026670128534865E-10</v>
      </c>
      <c r="JD181">
        <v>-0.04486732872085866</v>
      </c>
      <c r="JE181">
        <v>-0.001179386599836408</v>
      </c>
      <c r="JF181">
        <v>0.0006983580007418804</v>
      </c>
      <c r="JG181">
        <v>-5.900263066608664E-06</v>
      </c>
      <c r="JH181">
        <v>1</v>
      </c>
      <c r="JI181">
        <v>2117</v>
      </c>
      <c r="JJ181">
        <v>1</v>
      </c>
      <c r="JK181">
        <v>26</v>
      </c>
      <c r="JL181">
        <v>197373.3</v>
      </c>
      <c r="JM181">
        <v>197373.2</v>
      </c>
      <c r="JN181">
        <v>2.48779</v>
      </c>
      <c r="JO181">
        <v>2.52563</v>
      </c>
      <c r="JP181">
        <v>1.39893</v>
      </c>
      <c r="JQ181">
        <v>2.33765</v>
      </c>
      <c r="JR181">
        <v>1.44897</v>
      </c>
      <c r="JS181">
        <v>2.59155</v>
      </c>
      <c r="JT181">
        <v>37.027</v>
      </c>
      <c r="JU181">
        <v>23.9824</v>
      </c>
      <c r="JV181">
        <v>18</v>
      </c>
      <c r="JW181">
        <v>479.55</v>
      </c>
      <c r="JX181">
        <v>468.211</v>
      </c>
      <c r="JY181">
        <v>27.5337</v>
      </c>
      <c r="JZ181">
        <v>29.7231</v>
      </c>
      <c r="KA181">
        <v>30.0001</v>
      </c>
      <c r="KB181">
        <v>29.3404</v>
      </c>
      <c r="KC181">
        <v>29.3921</v>
      </c>
      <c r="KD181">
        <v>49.7943</v>
      </c>
      <c r="KE181">
        <v>24.9396</v>
      </c>
      <c r="KF181">
        <v>81.66630000000001</v>
      </c>
      <c r="KG181">
        <v>27.5349</v>
      </c>
      <c r="KH181">
        <v>1156.02</v>
      </c>
      <c r="KI181">
        <v>19.337</v>
      </c>
      <c r="KJ181">
        <v>100.758</v>
      </c>
      <c r="KK181">
        <v>100.206</v>
      </c>
    </row>
    <row r="182" spans="1:297">
      <c r="A182">
        <v>166</v>
      </c>
      <c r="B182">
        <v>1758990980.6</v>
      </c>
      <c r="C182">
        <v>3597</v>
      </c>
      <c r="D182" t="s">
        <v>776</v>
      </c>
      <c r="E182" t="s">
        <v>777</v>
      </c>
      <c r="F182">
        <v>5</v>
      </c>
      <c r="G182" t="s">
        <v>639</v>
      </c>
      <c r="H182" t="s">
        <v>436</v>
      </c>
      <c r="I182">
        <v>1758990973.1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1165.614764612989</v>
      </c>
      <c r="AK182">
        <v>1127.011212121213</v>
      </c>
      <c r="AL182">
        <v>3.416246647885318</v>
      </c>
      <c r="AM182">
        <v>65.24186498620101</v>
      </c>
      <c r="AN182">
        <f>(AP182 - AO182 + DY182*1E3/(8.314*(EA182+273.15)) * AR182/DX182 * AQ182) * DX182/(100*DL182) * 1000/(1000 - AP182)</f>
        <v>0</v>
      </c>
      <c r="AO182">
        <v>19.23874795072346</v>
      </c>
      <c r="AP182">
        <v>23.13732727272727</v>
      </c>
      <c r="AQ182">
        <v>-0.001480408290921942</v>
      </c>
      <c r="AR182">
        <v>120.3802365383431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3.93</v>
      </c>
      <c r="DM182">
        <v>0.5</v>
      </c>
      <c r="DN182" t="s">
        <v>438</v>
      </c>
      <c r="DO182">
        <v>2</v>
      </c>
      <c r="DP182" t="b">
        <v>1</v>
      </c>
      <c r="DQ182">
        <v>1758990973.1</v>
      </c>
      <c r="DR182">
        <v>1077.612222222222</v>
      </c>
      <c r="DS182">
        <v>1128.464444444445</v>
      </c>
      <c r="DT182">
        <v>23.16226296296297</v>
      </c>
      <c r="DU182">
        <v>19.17925555555556</v>
      </c>
      <c r="DV182">
        <v>1076.231481481481</v>
      </c>
      <c r="DW182">
        <v>22.93795185185185</v>
      </c>
      <c r="DX182">
        <v>500.0001111111112</v>
      </c>
      <c r="DY182">
        <v>90.5758851851852</v>
      </c>
      <c r="DZ182">
        <v>0.05473693333333332</v>
      </c>
      <c r="EA182">
        <v>29.81184814814815</v>
      </c>
      <c r="EB182">
        <v>29.99387777777777</v>
      </c>
      <c r="EC182">
        <v>999.9000000000001</v>
      </c>
      <c r="ED182">
        <v>0</v>
      </c>
      <c r="EE182">
        <v>0</v>
      </c>
      <c r="EF182">
        <v>10005.39407407407</v>
      </c>
      <c r="EG182">
        <v>0</v>
      </c>
      <c r="EH182">
        <v>11.1431</v>
      </c>
      <c r="EI182">
        <v>-50.85238888888888</v>
      </c>
      <c r="EJ182">
        <v>1103.164814814815</v>
      </c>
      <c r="EK182">
        <v>1150.531851851852</v>
      </c>
      <c r="EL182">
        <v>3.983014444444444</v>
      </c>
      <c r="EM182">
        <v>1128.464444444445</v>
      </c>
      <c r="EN182">
        <v>19.17925555555556</v>
      </c>
      <c r="EO182">
        <v>2.097942222222222</v>
      </c>
      <c r="EP182">
        <v>1.737176666666667</v>
      </c>
      <c r="EQ182">
        <v>18.20357037037037</v>
      </c>
      <c r="ER182">
        <v>15.23266666666667</v>
      </c>
      <c r="ES182">
        <v>1999.974814814815</v>
      </c>
      <c r="ET182">
        <v>0.9799964444444443</v>
      </c>
      <c r="EU182">
        <v>0.02000347407407407</v>
      </c>
      <c r="EV182">
        <v>0</v>
      </c>
      <c r="EW182">
        <v>750.5408148148147</v>
      </c>
      <c r="EX182">
        <v>5.000560000000001</v>
      </c>
      <c r="EY182">
        <v>15228.27777777778</v>
      </c>
      <c r="EZ182">
        <v>17294.63703703704</v>
      </c>
      <c r="FA182">
        <v>42.375</v>
      </c>
      <c r="FB182">
        <v>42.56199999999999</v>
      </c>
      <c r="FC182">
        <v>42.118</v>
      </c>
      <c r="FD182">
        <v>41.66633333333333</v>
      </c>
      <c r="FE182">
        <v>43.00459259259259</v>
      </c>
      <c r="FF182">
        <v>1955.064814814815</v>
      </c>
      <c r="FG182">
        <v>39.91</v>
      </c>
      <c r="FH182">
        <v>0</v>
      </c>
      <c r="FI182">
        <v>1758990990</v>
      </c>
      <c r="FJ182">
        <v>0</v>
      </c>
      <c r="FK182">
        <v>750.6097307692306</v>
      </c>
      <c r="FL182">
        <v>9.470188034852098</v>
      </c>
      <c r="FM182">
        <v>190.5675210747201</v>
      </c>
      <c r="FN182">
        <v>15229.85769230769</v>
      </c>
      <c r="FO182">
        <v>15</v>
      </c>
      <c r="FP182">
        <v>0</v>
      </c>
      <c r="FQ182" t="s">
        <v>439</v>
      </c>
      <c r="FR182">
        <v>1747148579.5</v>
      </c>
      <c r="FS182">
        <v>1747148584.5</v>
      </c>
      <c r="FT182">
        <v>0</v>
      </c>
      <c r="FU182">
        <v>0.162</v>
      </c>
      <c r="FV182">
        <v>-0.001</v>
      </c>
      <c r="FW182">
        <v>0.139</v>
      </c>
      <c r="FX182">
        <v>0.058</v>
      </c>
      <c r="FY182">
        <v>420</v>
      </c>
      <c r="FZ182">
        <v>16</v>
      </c>
      <c r="GA182">
        <v>0.19</v>
      </c>
      <c r="GB182">
        <v>0.02</v>
      </c>
      <c r="GC182">
        <v>-50.765535</v>
      </c>
      <c r="GD182">
        <v>-1.648264165102972</v>
      </c>
      <c r="GE182">
        <v>0.1901180561519608</v>
      </c>
      <c r="GF182">
        <v>0</v>
      </c>
      <c r="GG182">
        <v>749.9577352941175</v>
      </c>
      <c r="GH182">
        <v>10.27640947653571</v>
      </c>
      <c r="GI182">
        <v>1.039198087577582</v>
      </c>
      <c r="GJ182">
        <v>0</v>
      </c>
      <c r="GK182">
        <v>4.00074925</v>
      </c>
      <c r="GL182">
        <v>-0.4599220637898762</v>
      </c>
      <c r="GM182">
        <v>0.04781003976088599</v>
      </c>
      <c r="GN182">
        <v>0</v>
      </c>
      <c r="GO182">
        <v>0</v>
      </c>
      <c r="GP182">
        <v>3</v>
      </c>
      <c r="GQ182" t="s">
        <v>472</v>
      </c>
      <c r="GR182">
        <v>3.12805</v>
      </c>
      <c r="GS182">
        <v>2.73237</v>
      </c>
      <c r="GT182">
        <v>0.166185</v>
      </c>
      <c r="GU182">
        <v>0.172091</v>
      </c>
      <c r="GV182">
        <v>0.10425</v>
      </c>
      <c r="GW182">
        <v>0.0922254</v>
      </c>
      <c r="GX182">
        <v>24956.8</v>
      </c>
      <c r="GY182">
        <v>24059.4</v>
      </c>
      <c r="GZ182">
        <v>30475.7</v>
      </c>
      <c r="HA182">
        <v>29319</v>
      </c>
      <c r="HB182">
        <v>37684.6</v>
      </c>
      <c r="HC182">
        <v>35024.2</v>
      </c>
      <c r="HD182">
        <v>46625.6</v>
      </c>
      <c r="HE182">
        <v>43563.3</v>
      </c>
      <c r="HF182">
        <v>1.81977</v>
      </c>
      <c r="HG182">
        <v>1.8483</v>
      </c>
      <c r="HH182">
        <v>0.0935048</v>
      </c>
      <c r="HI182">
        <v>0</v>
      </c>
      <c r="HJ182">
        <v>28.4215</v>
      </c>
      <c r="HK182">
        <v>999.9</v>
      </c>
      <c r="HL182">
        <v>49.2</v>
      </c>
      <c r="HM182">
        <v>30.4</v>
      </c>
      <c r="HN182">
        <v>23.6821</v>
      </c>
      <c r="HO182">
        <v>62.9846</v>
      </c>
      <c r="HP182">
        <v>16.9151</v>
      </c>
      <c r="HQ182">
        <v>1</v>
      </c>
      <c r="HR182">
        <v>0.198953</v>
      </c>
      <c r="HS182">
        <v>-0.826996</v>
      </c>
      <c r="HT182">
        <v>20.1955</v>
      </c>
      <c r="HU182">
        <v>5.22927</v>
      </c>
      <c r="HV182">
        <v>11.974</v>
      </c>
      <c r="HW182">
        <v>4.97035</v>
      </c>
      <c r="HX182">
        <v>3.28978</v>
      </c>
      <c r="HY182">
        <v>9999</v>
      </c>
      <c r="HZ182">
        <v>9999</v>
      </c>
      <c r="IA182">
        <v>9999</v>
      </c>
      <c r="IB182">
        <v>23.2</v>
      </c>
      <c r="IC182">
        <v>4.97292</v>
      </c>
      <c r="ID182">
        <v>1.87729</v>
      </c>
      <c r="IE182">
        <v>1.87534</v>
      </c>
      <c r="IF182">
        <v>1.87817</v>
      </c>
      <c r="IG182">
        <v>1.87485</v>
      </c>
      <c r="IH182">
        <v>1.87845</v>
      </c>
      <c r="II182">
        <v>1.87559</v>
      </c>
      <c r="IJ182">
        <v>1.8767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1.41</v>
      </c>
      <c r="IY182">
        <v>0.2238</v>
      </c>
      <c r="IZ182">
        <v>0.000996156149449386</v>
      </c>
      <c r="JA182">
        <v>0.001508328056841608</v>
      </c>
      <c r="JB182">
        <v>-4.279944224615399E-07</v>
      </c>
      <c r="JC182">
        <v>2.026670128534865E-10</v>
      </c>
      <c r="JD182">
        <v>-0.04486732872085866</v>
      </c>
      <c r="JE182">
        <v>-0.001179386599836408</v>
      </c>
      <c r="JF182">
        <v>0.0006983580007418804</v>
      </c>
      <c r="JG182">
        <v>-5.900263066608664E-06</v>
      </c>
      <c r="JH182">
        <v>1</v>
      </c>
      <c r="JI182">
        <v>2117</v>
      </c>
      <c r="JJ182">
        <v>1</v>
      </c>
      <c r="JK182">
        <v>26</v>
      </c>
      <c r="JL182">
        <v>197373.4</v>
      </c>
      <c r="JM182">
        <v>197373.3</v>
      </c>
      <c r="JN182">
        <v>2.51221</v>
      </c>
      <c r="JO182">
        <v>2.52686</v>
      </c>
      <c r="JP182">
        <v>1.39893</v>
      </c>
      <c r="JQ182">
        <v>2.33765</v>
      </c>
      <c r="JR182">
        <v>1.44897</v>
      </c>
      <c r="JS182">
        <v>2.53296</v>
      </c>
      <c r="JT182">
        <v>37.0032</v>
      </c>
      <c r="JU182">
        <v>23.9737</v>
      </c>
      <c r="JV182">
        <v>18</v>
      </c>
      <c r="JW182">
        <v>479.702</v>
      </c>
      <c r="JX182">
        <v>467.812</v>
      </c>
      <c r="JY182">
        <v>27.5802</v>
      </c>
      <c r="JZ182">
        <v>29.7231</v>
      </c>
      <c r="KA182">
        <v>30.0001</v>
      </c>
      <c r="KB182">
        <v>29.3404</v>
      </c>
      <c r="KC182">
        <v>29.3934</v>
      </c>
      <c r="KD182">
        <v>50.4119</v>
      </c>
      <c r="KE182">
        <v>24.6668</v>
      </c>
      <c r="KF182">
        <v>81.66630000000001</v>
      </c>
      <c r="KG182">
        <v>27.9352</v>
      </c>
      <c r="KH182">
        <v>1176.06</v>
      </c>
      <c r="KI182">
        <v>19.3906</v>
      </c>
      <c r="KJ182">
        <v>100.757</v>
      </c>
      <c r="KK182">
        <v>100.206</v>
      </c>
    </row>
    <row r="183" spans="1:297">
      <c r="A183">
        <v>167</v>
      </c>
      <c r="B183">
        <v>1758990985.6</v>
      </c>
      <c r="C183">
        <v>3602</v>
      </c>
      <c r="D183" t="s">
        <v>778</v>
      </c>
      <c r="E183" t="s">
        <v>779</v>
      </c>
      <c r="F183">
        <v>5</v>
      </c>
      <c r="G183" t="s">
        <v>639</v>
      </c>
      <c r="H183" t="s">
        <v>436</v>
      </c>
      <c r="I183">
        <v>1758990977.814285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1182.724678316388</v>
      </c>
      <c r="AK183">
        <v>1144.037090909091</v>
      </c>
      <c r="AL183">
        <v>3.400827673866221</v>
      </c>
      <c r="AM183">
        <v>65.24186498620101</v>
      </c>
      <c r="AN183">
        <f>(AP183 - AO183 + DY183*1E3/(8.314*(EA183+273.15)) * AR183/DX183 * AQ183) * DX183/(100*DL183) * 1000/(1000 - AP183)</f>
        <v>0</v>
      </c>
      <c r="AO183">
        <v>19.2954300654267</v>
      </c>
      <c r="AP183">
        <v>23.14850363636362</v>
      </c>
      <c r="AQ183">
        <v>0.000605018519410912</v>
      </c>
      <c r="AR183">
        <v>120.3802365383431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3.93</v>
      </c>
      <c r="DM183">
        <v>0.5</v>
      </c>
      <c r="DN183" t="s">
        <v>438</v>
      </c>
      <c r="DO183">
        <v>2</v>
      </c>
      <c r="DP183" t="b">
        <v>1</v>
      </c>
      <c r="DQ183">
        <v>1758990977.814285</v>
      </c>
      <c r="DR183">
        <v>1093.301785714286</v>
      </c>
      <c r="DS183">
        <v>1144.232142857143</v>
      </c>
      <c r="DT183">
        <v>23.15138928571428</v>
      </c>
      <c r="DU183">
        <v>19.22319285714286</v>
      </c>
      <c r="DV183">
        <v>1091.900714285714</v>
      </c>
      <c r="DW183">
        <v>22.92730357142857</v>
      </c>
      <c r="DX183">
        <v>500.01075</v>
      </c>
      <c r="DY183">
        <v>90.57547142857143</v>
      </c>
      <c r="DZ183">
        <v>0.05480746071428572</v>
      </c>
      <c r="EA183">
        <v>29.80481428571429</v>
      </c>
      <c r="EB183">
        <v>29.96521428571429</v>
      </c>
      <c r="EC183">
        <v>999.9000000000002</v>
      </c>
      <c r="ED183">
        <v>0</v>
      </c>
      <c r="EE183">
        <v>0</v>
      </c>
      <c r="EF183">
        <v>10003.795</v>
      </c>
      <c r="EG183">
        <v>0</v>
      </c>
      <c r="EH183">
        <v>11.1431</v>
      </c>
      <c r="EI183">
        <v>-50.93074285714285</v>
      </c>
      <c r="EJ183">
        <v>1119.213571428571</v>
      </c>
      <c r="EK183">
        <v>1166.660357142857</v>
      </c>
      <c r="EL183">
        <v>3.928201428571428</v>
      </c>
      <c r="EM183">
        <v>1144.232142857143</v>
      </c>
      <c r="EN183">
        <v>19.22319285714286</v>
      </c>
      <c r="EO183">
        <v>2.096947857142857</v>
      </c>
      <c r="EP183">
        <v>1.741148571428571</v>
      </c>
      <c r="EQ183">
        <v>18.19601785714286</v>
      </c>
      <c r="ER183">
        <v>15.26819642857143</v>
      </c>
      <c r="ES183">
        <v>1999.986785714286</v>
      </c>
      <c r="ET183">
        <v>0.979996607142857</v>
      </c>
      <c r="EU183">
        <v>0.02000329642857143</v>
      </c>
      <c r="EV183">
        <v>0</v>
      </c>
      <c r="EW183">
        <v>751.3445714285714</v>
      </c>
      <c r="EX183">
        <v>5.000560000000001</v>
      </c>
      <c r="EY183">
        <v>15244.21428571428</v>
      </c>
      <c r="EZ183">
        <v>17294.73928571429</v>
      </c>
      <c r="FA183">
        <v>42.375</v>
      </c>
      <c r="FB183">
        <v>42.56199999999999</v>
      </c>
      <c r="FC183">
        <v>42.11149999999999</v>
      </c>
      <c r="FD183">
        <v>41.66485714285712</v>
      </c>
      <c r="FE183">
        <v>43.00442857142857</v>
      </c>
      <c r="FF183">
        <v>1955.076785714286</v>
      </c>
      <c r="FG183">
        <v>39.91</v>
      </c>
      <c r="FH183">
        <v>0</v>
      </c>
      <c r="FI183">
        <v>1758990994.8</v>
      </c>
      <c r="FJ183">
        <v>0</v>
      </c>
      <c r="FK183">
        <v>751.4371153846153</v>
      </c>
      <c r="FL183">
        <v>9.757641049334527</v>
      </c>
      <c r="FM183">
        <v>184.7452992058752</v>
      </c>
      <c r="FN183">
        <v>15246.16923076923</v>
      </c>
      <c r="FO183">
        <v>15</v>
      </c>
      <c r="FP183">
        <v>0</v>
      </c>
      <c r="FQ183" t="s">
        <v>439</v>
      </c>
      <c r="FR183">
        <v>1747148579.5</v>
      </c>
      <c r="FS183">
        <v>1747148584.5</v>
      </c>
      <c r="FT183">
        <v>0</v>
      </c>
      <c r="FU183">
        <v>0.162</v>
      </c>
      <c r="FV183">
        <v>-0.001</v>
      </c>
      <c r="FW183">
        <v>0.139</v>
      </c>
      <c r="FX183">
        <v>0.058</v>
      </c>
      <c r="FY183">
        <v>420</v>
      </c>
      <c r="FZ183">
        <v>16</v>
      </c>
      <c r="GA183">
        <v>0.19</v>
      </c>
      <c r="GB183">
        <v>0.02</v>
      </c>
      <c r="GC183">
        <v>-50.864195</v>
      </c>
      <c r="GD183">
        <v>-1.162318198874202</v>
      </c>
      <c r="GE183">
        <v>0.1520034011954992</v>
      </c>
      <c r="GF183">
        <v>0</v>
      </c>
      <c r="GG183">
        <v>750.7175882352941</v>
      </c>
      <c r="GH183">
        <v>10.45717342039971</v>
      </c>
      <c r="GI183">
        <v>1.057313886213188</v>
      </c>
      <c r="GJ183">
        <v>0</v>
      </c>
      <c r="GK183">
        <v>3.9646215</v>
      </c>
      <c r="GL183">
        <v>-0.6579046153846242</v>
      </c>
      <c r="GM183">
        <v>0.06526628151465351</v>
      </c>
      <c r="GN183">
        <v>0</v>
      </c>
      <c r="GO183">
        <v>0</v>
      </c>
      <c r="GP183">
        <v>3</v>
      </c>
      <c r="GQ183" t="s">
        <v>472</v>
      </c>
      <c r="GR183">
        <v>3.12776</v>
      </c>
      <c r="GS183">
        <v>2.73295</v>
      </c>
      <c r="GT183">
        <v>0.167752</v>
      </c>
      <c r="GU183">
        <v>0.173649</v>
      </c>
      <c r="GV183">
        <v>0.104285</v>
      </c>
      <c r="GW183">
        <v>0.0924388</v>
      </c>
      <c r="GX183">
        <v>24909.7</v>
      </c>
      <c r="GY183">
        <v>24014</v>
      </c>
      <c r="GZ183">
        <v>30475.5</v>
      </c>
      <c r="HA183">
        <v>29319</v>
      </c>
      <c r="HB183">
        <v>37682.9</v>
      </c>
      <c r="HC183">
        <v>35015.9</v>
      </c>
      <c r="HD183">
        <v>46625.4</v>
      </c>
      <c r="HE183">
        <v>43563.2</v>
      </c>
      <c r="HF183">
        <v>1.81898</v>
      </c>
      <c r="HG183">
        <v>1.8491</v>
      </c>
      <c r="HH183">
        <v>0.09439889999999999</v>
      </c>
      <c r="HI183">
        <v>0</v>
      </c>
      <c r="HJ183">
        <v>28.4159</v>
      </c>
      <c r="HK183">
        <v>999.9</v>
      </c>
      <c r="HL183">
        <v>49.2</v>
      </c>
      <c r="HM183">
        <v>30.4</v>
      </c>
      <c r="HN183">
        <v>23.6805</v>
      </c>
      <c r="HO183">
        <v>62.8146</v>
      </c>
      <c r="HP183">
        <v>16.899</v>
      </c>
      <c r="HQ183">
        <v>1</v>
      </c>
      <c r="HR183">
        <v>0.198328</v>
      </c>
      <c r="HS183">
        <v>-0.665787</v>
      </c>
      <c r="HT183">
        <v>20.1989</v>
      </c>
      <c r="HU183">
        <v>5.22852</v>
      </c>
      <c r="HV183">
        <v>11.974</v>
      </c>
      <c r="HW183">
        <v>4.97015</v>
      </c>
      <c r="HX183">
        <v>3.2896</v>
      </c>
      <c r="HY183">
        <v>9999</v>
      </c>
      <c r="HZ183">
        <v>9999</v>
      </c>
      <c r="IA183">
        <v>9999</v>
      </c>
      <c r="IB183">
        <v>23.2</v>
      </c>
      <c r="IC183">
        <v>4.97292</v>
      </c>
      <c r="ID183">
        <v>1.87729</v>
      </c>
      <c r="IE183">
        <v>1.87532</v>
      </c>
      <c r="IF183">
        <v>1.87818</v>
      </c>
      <c r="IG183">
        <v>1.87485</v>
      </c>
      <c r="IH183">
        <v>1.87848</v>
      </c>
      <c r="II183">
        <v>1.8756</v>
      </c>
      <c r="IJ183">
        <v>1.87672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1.44</v>
      </c>
      <c r="IY183">
        <v>0.224</v>
      </c>
      <c r="IZ183">
        <v>0.000996156149449386</v>
      </c>
      <c r="JA183">
        <v>0.001508328056841608</v>
      </c>
      <c r="JB183">
        <v>-4.279944224615399E-07</v>
      </c>
      <c r="JC183">
        <v>2.026670128534865E-10</v>
      </c>
      <c r="JD183">
        <v>-0.04486732872085866</v>
      </c>
      <c r="JE183">
        <v>-0.001179386599836408</v>
      </c>
      <c r="JF183">
        <v>0.0006983580007418804</v>
      </c>
      <c r="JG183">
        <v>-5.900263066608664E-06</v>
      </c>
      <c r="JH183">
        <v>1</v>
      </c>
      <c r="JI183">
        <v>2117</v>
      </c>
      <c r="JJ183">
        <v>1</v>
      </c>
      <c r="JK183">
        <v>26</v>
      </c>
      <c r="JL183">
        <v>197373.4</v>
      </c>
      <c r="JM183">
        <v>197373.4</v>
      </c>
      <c r="JN183">
        <v>2.54639</v>
      </c>
      <c r="JO183">
        <v>2.52319</v>
      </c>
      <c r="JP183">
        <v>1.39893</v>
      </c>
      <c r="JQ183">
        <v>2.33765</v>
      </c>
      <c r="JR183">
        <v>1.44897</v>
      </c>
      <c r="JS183">
        <v>2.58911</v>
      </c>
      <c r="JT183">
        <v>37.027</v>
      </c>
      <c r="JU183">
        <v>23.9737</v>
      </c>
      <c r="JV183">
        <v>18</v>
      </c>
      <c r="JW183">
        <v>479.274</v>
      </c>
      <c r="JX183">
        <v>468.345</v>
      </c>
      <c r="JY183">
        <v>27.9244</v>
      </c>
      <c r="JZ183">
        <v>29.7247</v>
      </c>
      <c r="KA183">
        <v>29.9997</v>
      </c>
      <c r="KB183">
        <v>29.3426</v>
      </c>
      <c r="KC183">
        <v>29.3946</v>
      </c>
      <c r="KD183">
        <v>50.9517</v>
      </c>
      <c r="KE183">
        <v>24.6668</v>
      </c>
      <c r="KF183">
        <v>81.66630000000001</v>
      </c>
      <c r="KG183">
        <v>27.972</v>
      </c>
      <c r="KH183">
        <v>1189.51</v>
      </c>
      <c r="KI183">
        <v>19.429</v>
      </c>
      <c r="KJ183">
        <v>100.757</v>
      </c>
      <c r="KK183">
        <v>100.206</v>
      </c>
    </row>
    <row r="184" spans="1:297">
      <c r="A184">
        <v>168</v>
      </c>
      <c r="B184">
        <v>1758990990.6</v>
      </c>
      <c r="C184">
        <v>3607</v>
      </c>
      <c r="D184" t="s">
        <v>780</v>
      </c>
      <c r="E184" t="s">
        <v>781</v>
      </c>
      <c r="F184">
        <v>5</v>
      </c>
      <c r="G184" t="s">
        <v>639</v>
      </c>
      <c r="H184" t="s">
        <v>436</v>
      </c>
      <c r="I184">
        <v>1758990983.1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1199.925437532889</v>
      </c>
      <c r="AK184">
        <v>1161.054303030303</v>
      </c>
      <c r="AL184">
        <v>3.404997318307925</v>
      </c>
      <c r="AM184">
        <v>65.24186498620101</v>
      </c>
      <c r="AN184">
        <f>(AP184 - AO184 + DY184*1E3/(8.314*(EA184+273.15)) * AR184/DX184 * AQ184) * DX184/(100*DL184) * 1000/(1000 - AP184)</f>
        <v>0</v>
      </c>
      <c r="AO184">
        <v>19.38132544471844</v>
      </c>
      <c r="AP184">
        <v>23.16635636363636</v>
      </c>
      <c r="AQ184">
        <v>0.0005710015112031154</v>
      </c>
      <c r="AR184">
        <v>120.3802365383431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3.93</v>
      </c>
      <c r="DM184">
        <v>0.5</v>
      </c>
      <c r="DN184" t="s">
        <v>438</v>
      </c>
      <c r="DO184">
        <v>2</v>
      </c>
      <c r="DP184" t="b">
        <v>1</v>
      </c>
      <c r="DQ184">
        <v>1758990983.1</v>
      </c>
      <c r="DR184">
        <v>1110.900370370371</v>
      </c>
      <c r="DS184">
        <v>1161.950370370371</v>
      </c>
      <c r="DT184">
        <v>23.14846296296296</v>
      </c>
      <c r="DU184">
        <v>19.28978148148148</v>
      </c>
      <c r="DV184">
        <v>1109.475555555556</v>
      </c>
      <c r="DW184">
        <v>22.92443333333333</v>
      </c>
      <c r="DX184">
        <v>500.0095555555556</v>
      </c>
      <c r="DY184">
        <v>90.57516666666669</v>
      </c>
      <c r="DZ184">
        <v>0.05479035925925926</v>
      </c>
      <c r="EA184">
        <v>29.80096666666666</v>
      </c>
      <c r="EB184">
        <v>29.95252222222222</v>
      </c>
      <c r="EC184">
        <v>999.9000000000001</v>
      </c>
      <c r="ED184">
        <v>0</v>
      </c>
      <c r="EE184">
        <v>0</v>
      </c>
      <c r="EF184">
        <v>10005.62185185185</v>
      </c>
      <c r="EG184">
        <v>0</v>
      </c>
      <c r="EH184">
        <v>11.1431</v>
      </c>
      <c r="EI184">
        <v>-51.05054814814816</v>
      </c>
      <c r="EJ184">
        <v>1137.224814814815</v>
      </c>
      <c r="EK184">
        <v>1184.806666666667</v>
      </c>
      <c r="EL184">
        <v>3.858674444444444</v>
      </c>
      <c r="EM184">
        <v>1161.950370370371</v>
      </c>
      <c r="EN184">
        <v>19.28978148148148</v>
      </c>
      <c r="EO184">
        <v>2.096675185185185</v>
      </c>
      <c r="EP184">
        <v>1.747175185185185</v>
      </c>
      <c r="EQ184">
        <v>18.19394814814815</v>
      </c>
      <c r="ER184">
        <v>15.32196296296296</v>
      </c>
      <c r="ES184">
        <v>2000.009259259259</v>
      </c>
      <c r="ET184">
        <v>0.9799969629629628</v>
      </c>
      <c r="EU184">
        <v>0.02000302962962963</v>
      </c>
      <c r="EV184">
        <v>0</v>
      </c>
      <c r="EW184">
        <v>752.088814814815</v>
      </c>
      <c r="EX184">
        <v>5.000560000000001</v>
      </c>
      <c r="EY184">
        <v>15259.63703703704</v>
      </c>
      <c r="EZ184">
        <v>17294.93703703704</v>
      </c>
      <c r="FA184">
        <v>42.375</v>
      </c>
      <c r="FB184">
        <v>42.56199999999999</v>
      </c>
      <c r="FC184">
        <v>42.09233333333332</v>
      </c>
      <c r="FD184">
        <v>41.67551851851851</v>
      </c>
      <c r="FE184">
        <v>43</v>
      </c>
      <c r="FF184">
        <v>1955.099259259259</v>
      </c>
      <c r="FG184">
        <v>39.91</v>
      </c>
      <c r="FH184">
        <v>0</v>
      </c>
      <c r="FI184">
        <v>1758990999.6</v>
      </c>
      <c r="FJ184">
        <v>0</v>
      </c>
      <c r="FK184">
        <v>752.0863846153845</v>
      </c>
      <c r="FL184">
        <v>9.500581203092649</v>
      </c>
      <c r="FM184">
        <v>178.9914529661016</v>
      </c>
      <c r="FN184">
        <v>15259.87307692308</v>
      </c>
      <c r="FO184">
        <v>15</v>
      </c>
      <c r="FP184">
        <v>0</v>
      </c>
      <c r="FQ184" t="s">
        <v>439</v>
      </c>
      <c r="FR184">
        <v>1747148579.5</v>
      </c>
      <c r="FS184">
        <v>1747148584.5</v>
      </c>
      <c r="FT184">
        <v>0</v>
      </c>
      <c r="FU184">
        <v>0.162</v>
      </c>
      <c r="FV184">
        <v>-0.001</v>
      </c>
      <c r="FW184">
        <v>0.139</v>
      </c>
      <c r="FX184">
        <v>0.058</v>
      </c>
      <c r="FY184">
        <v>420</v>
      </c>
      <c r="FZ184">
        <v>16</v>
      </c>
      <c r="GA184">
        <v>0.19</v>
      </c>
      <c r="GB184">
        <v>0.02</v>
      </c>
      <c r="GC184">
        <v>-50.99225</v>
      </c>
      <c r="GD184">
        <v>-1.367655534709208</v>
      </c>
      <c r="GE184">
        <v>0.1605817206284701</v>
      </c>
      <c r="GF184">
        <v>0</v>
      </c>
      <c r="GG184">
        <v>751.6706176470589</v>
      </c>
      <c r="GH184">
        <v>9.086921317058955</v>
      </c>
      <c r="GI184">
        <v>0.9271692533698849</v>
      </c>
      <c r="GJ184">
        <v>0</v>
      </c>
      <c r="GK184">
        <v>3.89471175</v>
      </c>
      <c r="GL184">
        <v>-0.7877024015009377</v>
      </c>
      <c r="GM184">
        <v>0.07695532148225682</v>
      </c>
      <c r="GN184">
        <v>0</v>
      </c>
      <c r="GO184">
        <v>0</v>
      </c>
      <c r="GP184">
        <v>3</v>
      </c>
      <c r="GQ184" t="s">
        <v>472</v>
      </c>
      <c r="GR184">
        <v>3.12759</v>
      </c>
      <c r="GS184">
        <v>2.73273</v>
      </c>
      <c r="GT184">
        <v>0.169306</v>
      </c>
      <c r="GU184">
        <v>0.175193</v>
      </c>
      <c r="GV184">
        <v>0.104345</v>
      </c>
      <c r="GW184">
        <v>0.0926395</v>
      </c>
      <c r="GX184">
        <v>24863.7</v>
      </c>
      <c r="GY184">
        <v>23969.3</v>
      </c>
      <c r="GZ184">
        <v>30476.2</v>
      </c>
      <c r="HA184">
        <v>29319.3</v>
      </c>
      <c r="HB184">
        <v>37681.3</v>
      </c>
      <c r="HC184">
        <v>35008.6</v>
      </c>
      <c r="HD184">
        <v>46626.3</v>
      </c>
      <c r="HE184">
        <v>43563.6</v>
      </c>
      <c r="HF184">
        <v>1.81872</v>
      </c>
      <c r="HG184">
        <v>1.84953</v>
      </c>
      <c r="HH184">
        <v>0.0951625</v>
      </c>
      <c r="HI184">
        <v>0</v>
      </c>
      <c r="HJ184">
        <v>28.4105</v>
      </c>
      <c r="HK184">
        <v>999.9</v>
      </c>
      <c r="HL184">
        <v>49.2</v>
      </c>
      <c r="HM184">
        <v>30.4</v>
      </c>
      <c r="HN184">
        <v>23.6795</v>
      </c>
      <c r="HO184">
        <v>63.1246</v>
      </c>
      <c r="HP184">
        <v>17.0713</v>
      </c>
      <c r="HQ184">
        <v>1</v>
      </c>
      <c r="HR184">
        <v>0.198034</v>
      </c>
      <c r="HS184">
        <v>-0.386721</v>
      </c>
      <c r="HT184">
        <v>20.2001</v>
      </c>
      <c r="HU184">
        <v>5.22912</v>
      </c>
      <c r="HV184">
        <v>11.974</v>
      </c>
      <c r="HW184">
        <v>4.9702</v>
      </c>
      <c r="HX184">
        <v>3.2897</v>
      </c>
      <c r="HY184">
        <v>9999</v>
      </c>
      <c r="HZ184">
        <v>9999</v>
      </c>
      <c r="IA184">
        <v>9999</v>
      </c>
      <c r="IB184">
        <v>23.2</v>
      </c>
      <c r="IC184">
        <v>4.97292</v>
      </c>
      <c r="ID184">
        <v>1.87729</v>
      </c>
      <c r="IE184">
        <v>1.87536</v>
      </c>
      <c r="IF184">
        <v>1.8782</v>
      </c>
      <c r="IG184">
        <v>1.87485</v>
      </c>
      <c r="IH184">
        <v>1.87849</v>
      </c>
      <c r="II184">
        <v>1.87561</v>
      </c>
      <c r="IJ184">
        <v>1.87671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1.46</v>
      </c>
      <c r="IY184">
        <v>0.2244</v>
      </c>
      <c r="IZ184">
        <v>0.000996156149449386</v>
      </c>
      <c r="JA184">
        <v>0.001508328056841608</v>
      </c>
      <c r="JB184">
        <v>-4.279944224615399E-07</v>
      </c>
      <c r="JC184">
        <v>2.026670128534865E-10</v>
      </c>
      <c r="JD184">
        <v>-0.04486732872085866</v>
      </c>
      <c r="JE184">
        <v>-0.001179386599836408</v>
      </c>
      <c r="JF184">
        <v>0.0006983580007418804</v>
      </c>
      <c r="JG184">
        <v>-5.900263066608664E-06</v>
      </c>
      <c r="JH184">
        <v>1</v>
      </c>
      <c r="JI184">
        <v>2117</v>
      </c>
      <c r="JJ184">
        <v>1</v>
      </c>
      <c r="JK184">
        <v>26</v>
      </c>
      <c r="JL184">
        <v>197373.5</v>
      </c>
      <c r="JM184">
        <v>197373.4</v>
      </c>
      <c r="JN184">
        <v>2.56958</v>
      </c>
      <c r="JO184">
        <v>2.52319</v>
      </c>
      <c r="JP184">
        <v>1.39893</v>
      </c>
      <c r="JQ184">
        <v>2.33765</v>
      </c>
      <c r="JR184">
        <v>1.44897</v>
      </c>
      <c r="JS184">
        <v>2.58423</v>
      </c>
      <c r="JT184">
        <v>37.027</v>
      </c>
      <c r="JU184">
        <v>23.9824</v>
      </c>
      <c r="JV184">
        <v>18</v>
      </c>
      <c r="JW184">
        <v>479.139</v>
      </c>
      <c r="JX184">
        <v>468.643</v>
      </c>
      <c r="JY184">
        <v>28.0152</v>
      </c>
      <c r="JZ184">
        <v>29.7257</v>
      </c>
      <c r="KA184">
        <v>29.9998</v>
      </c>
      <c r="KB184">
        <v>29.3429</v>
      </c>
      <c r="KC184">
        <v>29.3972</v>
      </c>
      <c r="KD184">
        <v>51.5616</v>
      </c>
      <c r="KE184">
        <v>24.6668</v>
      </c>
      <c r="KF184">
        <v>81.66630000000001</v>
      </c>
      <c r="KG184">
        <v>28.0046</v>
      </c>
      <c r="KH184">
        <v>1209.55</v>
      </c>
      <c r="KI184">
        <v>19.458</v>
      </c>
      <c r="KJ184">
        <v>100.759</v>
      </c>
      <c r="KK184">
        <v>100.207</v>
      </c>
    </row>
    <row r="185" spans="1:297">
      <c r="A185">
        <v>169</v>
      </c>
      <c r="B185">
        <v>1758990995.6</v>
      </c>
      <c r="C185">
        <v>3612</v>
      </c>
      <c r="D185" t="s">
        <v>782</v>
      </c>
      <c r="E185" t="s">
        <v>783</v>
      </c>
      <c r="F185">
        <v>5</v>
      </c>
      <c r="G185" t="s">
        <v>639</v>
      </c>
      <c r="H185" t="s">
        <v>436</v>
      </c>
      <c r="I185">
        <v>1758990987.814285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1217.086733108996</v>
      </c>
      <c r="AK185">
        <v>1178.175636363636</v>
      </c>
      <c r="AL185">
        <v>3.416665029737446</v>
      </c>
      <c r="AM185">
        <v>65.24186498620101</v>
      </c>
      <c r="AN185">
        <f>(AP185 - AO185 + DY185*1E3/(8.314*(EA185+273.15)) * AR185/DX185 * AQ185) * DX185/(100*DL185) * 1000/(1000 - AP185)</f>
        <v>0</v>
      </c>
      <c r="AO185">
        <v>19.39041289990291</v>
      </c>
      <c r="AP185">
        <v>23.16973393939393</v>
      </c>
      <c r="AQ185">
        <v>-0.0001353896241160911</v>
      </c>
      <c r="AR185">
        <v>120.3802365383431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3.93</v>
      </c>
      <c r="DM185">
        <v>0.5</v>
      </c>
      <c r="DN185" t="s">
        <v>438</v>
      </c>
      <c r="DO185">
        <v>2</v>
      </c>
      <c r="DP185" t="b">
        <v>1</v>
      </c>
      <c r="DQ185">
        <v>1758990987.814285</v>
      </c>
      <c r="DR185">
        <v>1126.588928571428</v>
      </c>
      <c r="DS185">
        <v>1177.7575</v>
      </c>
      <c r="DT185">
        <v>23.15713928571429</v>
      </c>
      <c r="DU185">
        <v>19.34390357142857</v>
      </c>
      <c r="DV185">
        <v>1125.143928571429</v>
      </c>
      <c r="DW185">
        <v>22.93292857142857</v>
      </c>
      <c r="DX185">
        <v>500.0291428571429</v>
      </c>
      <c r="DY185">
        <v>90.57545714285713</v>
      </c>
      <c r="DZ185">
        <v>0.054873275</v>
      </c>
      <c r="EA185">
        <v>29.80413571428571</v>
      </c>
      <c r="EB185">
        <v>29.96264642857142</v>
      </c>
      <c r="EC185">
        <v>999.9000000000002</v>
      </c>
      <c r="ED185">
        <v>0</v>
      </c>
      <c r="EE185">
        <v>0</v>
      </c>
      <c r="EF185">
        <v>9998.396785714285</v>
      </c>
      <c r="EG185">
        <v>0</v>
      </c>
      <c r="EH185">
        <v>11.1431</v>
      </c>
      <c r="EI185">
        <v>-51.16836428571429</v>
      </c>
      <c r="EJ185">
        <v>1153.295714285714</v>
      </c>
      <c r="EK185">
        <v>1200.990714285714</v>
      </c>
      <c r="EL185">
        <v>3.813227857142857</v>
      </c>
      <c r="EM185">
        <v>1177.7575</v>
      </c>
      <c r="EN185">
        <v>19.34390357142857</v>
      </c>
      <c r="EO185">
        <v>2.097468214285714</v>
      </c>
      <c r="EP185">
        <v>1.752083571428571</v>
      </c>
      <c r="EQ185">
        <v>18.19996785714286</v>
      </c>
      <c r="ER185">
        <v>15.36568928571429</v>
      </c>
      <c r="ES185">
        <v>2000.021428571428</v>
      </c>
      <c r="ET185">
        <v>0.9799969999999999</v>
      </c>
      <c r="EU185">
        <v>0.02000297142857143</v>
      </c>
      <c r="EV185">
        <v>0</v>
      </c>
      <c r="EW185">
        <v>752.778892857143</v>
      </c>
      <c r="EX185">
        <v>5.000560000000001</v>
      </c>
      <c r="EY185">
        <v>15272.56428571428</v>
      </c>
      <c r="EZ185">
        <v>17295.03571428572</v>
      </c>
      <c r="FA185">
        <v>42.375</v>
      </c>
      <c r="FB185">
        <v>42.56199999999999</v>
      </c>
      <c r="FC185">
        <v>42.08449999999999</v>
      </c>
      <c r="FD185">
        <v>41.67592857142856</v>
      </c>
      <c r="FE185">
        <v>43</v>
      </c>
      <c r="FF185">
        <v>1955.111428571429</v>
      </c>
      <c r="FG185">
        <v>39.91</v>
      </c>
      <c r="FH185">
        <v>0</v>
      </c>
      <c r="FI185">
        <v>1758991004.4</v>
      </c>
      <c r="FJ185">
        <v>0</v>
      </c>
      <c r="FK185">
        <v>752.7741538461539</v>
      </c>
      <c r="FL185">
        <v>6.156854695094462</v>
      </c>
      <c r="FM185">
        <v>140.588034152262</v>
      </c>
      <c r="FN185">
        <v>15272.89230769231</v>
      </c>
      <c r="FO185">
        <v>15</v>
      </c>
      <c r="FP185">
        <v>0</v>
      </c>
      <c r="FQ185" t="s">
        <v>439</v>
      </c>
      <c r="FR185">
        <v>1747148579.5</v>
      </c>
      <c r="FS185">
        <v>1747148584.5</v>
      </c>
      <c r="FT185">
        <v>0</v>
      </c>
      <c r="FU185">
        <v>0.162</v>
      </c>
      <c r="FV185">
        <v>-0.001</v>
      </c>
      <c r="FW185">
        <v>0.139</v>
      </c>
      <c r="FX185">
        <v>0.058</v>
      </c>
      <c r="FY185">
        <v>420</v>
      </c>
      <c r="FZ185">
        <v>16</v>
      </c>
      <c r="GA185">
        <v>0.19</v>
      </c>
      <c r="GB185">
        <v>0.02</v>
      </c>
      <c r="GC185">
        <v>-51.100205</v>
      </c>
      <c r="GD185">
        <v>-1.284731707316872</v>
      </c>
      <c r="GE185">
        <v>0.1421558932123463</v>
      </c>
      <c r="GF185">
        <v>0</v>
      </c>
      <c r="GG185">
        <v>752.2419705882354</v>
      </c>
      <c r="GH185">
        <v>8.175752489076958</v>
      </c>
      <c r="GI185">
        <v>0.8451388498971864</v>
      </c>
      <c r="GJ185">
        <v>0</v>
      </c>
      <c r="GK185">
        <v>3.8530895</v>
      </c>
      <c r="GL185">
        <v>-0.6857268292683032</v>
      </c>
      <c r="GM185">
        <v>0.06892737449482608</v>
      </c>
      <c r="GN185">
        <v>0</v>
      </c>
      <c r="GO185">
        <v>0</v>
      </c>
      <c r="GP185">
        <v>3</v>
      </c>
      <c r="GQ185" t="s">
        <v>472</v>
      </c>
      <c r="GR185">
        <v>3.12781</v>
      </c>
      <c r="GS185">
        <v>2.73262</v>
      </c>
      <c r="GT185">
        <v>0.17085</v>
      </c>
      <c r="GU185">
        <v>0.176725</v>
      </c>
      <c r="GV185">
        <v>0.104343</v>
      </c>
      <c r="GW185">
        <v>0.09266969999999999</v>
      </c>
      <c r="GX185">
        <v>24817.1</v>
      </c>
      <c r="GY185">
        <v>23925.1</v>
      </c>
      <c r="GZ185">
        <v>30475.8</v>
      </c>
      <c r="HA185">
        <v>29319.7</v>
      </c>
      <c r="HB185">
        <v>37681</v>
      </c>
      <c r="HC185">
        <v>35008</v>
      </c>
      <c r="HD185">
        <v>46625.7</v>
      </c>
      <c r="HE185">
        <v>43564.2</v>
      </c>
      <c r="HF185">
        <v>1.81905</v>
      </c>
      <c r="HG185">
        <v>1.84923</v>
      </c>
      <c r="HH185">
        <v>0.09727479999999999</v>
      </c>
      <c r="HI185">
        <v>0</v>
      </c>
      <c r="HJ185">
        <v>28.4062</v>
      </c>
      <c r="HK185">
        <v>999.9</v>
      </c>
      <c r="HL185">
        <v>49.2</v>
      </c>
      <c r="HM185">
        <v>30.4</v>
      </c>
      <c r="HN185">
        <v>23.6797</v>
      </c>
      <c r="HO185">
        <v>63.3146</v>
      </c>
      <c r="HP185">
        <v>17.0152</v>
      </c>
      <c r="HQ185">
        <v>1</v>
      </c>
      <c r="HR185">
        <v>0.19765</v>
      </c>
      <c r="HS185">
        <v>-0.190071</v>
      </c>
      <c r="HT185">
        <v>20.2006</v>
      </c>
      <c r="HU185">
        <v>5.22912</v>
      </c>
      <c r="HV185">
        <v>11.974</v>
      </c>
      <c r="HW185">
        <v>4.97015</v>
      </c>
      <c r="HX185">
        <v>3.28953</v>
      </c>
      <c r="HY185">
        <v>9999</v>
      </c>
      <c r="HZ185">
        <v>9999</v>
      </c>
      <c r="IA185">
        <v>9999</v>
      </c>
      <c r="IB185">
        <v>23.2</v>
      </c>
      <c r="IC185">
        <v>4.97294</v>
      </c>
      <c r="ID185">
        <v>1.87729</v>
      </c>
      <c r="IE185">
        <v>1.87536</v>
      </c>
      <c r="IF185">
        <v>1.87819</v>
      </c>
      <c r="IG185">
        <v>1.87485</v>
      </c>
      <c r="IH185">
        <v>1.87848</v>
      </c>
      <c r="II185">
        <v>1.8756</v>
      </c>
      <c r="IJ185">
        <v>1.87672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1.48</v>
      </c>
      <c r="IY185">
        <v>0.2244</v>
      </c>
      <c r="IZ185">
        <v>0.000996156149449386</v>
      </c>
      <c r="JA185">
        <v>0.001508328056841608</v>
      </c>
      <c r="JB185">
        <v>-4.279944224615399E-07</v>
      </c>
      <c r="JC185">
        <v>2.026670128534865E-10</v>
      </c>
      <c r="JD185">
        <v>-0.04486732872085866</v>
      </c>
      <c r="JE185">
        <v>-0.001179386599836408</v>
      </c>
      <c r="JF185">
        <v>0.0006983580007418804</v>
      </c>
      <c r="JG185">
        <v>-5.900263066608664E-06</v>
      </c>
      <c r="JH185">
        <v>1</v>
      </c>
      <c r="JI185">
        <v>2117</v>
      </c>
      <c r="JJ185">
        <v>1</v>
      </c>
      <c r="JK185">
        <v>26</v>
      </c>
      <c r="JL185">
        <v>197373.6</v>
      </c>
      <c r="JM185">
        <v>197373.5</v>
      </c>
      <c r="JN185">
        <v>2.60376</v>
      </c>
      <c r="JO185">
        <v>2.52563</v>
      </c>
      <c r="JP185">
        <v>1.39893</v>
      </c>
      <c r="JQ185">
        <v>2.33765</v>
      </c>
      <c r="JR185">
        <v>1.44897</v>
      </c>
      <c r="JS185">
        <v>2.51221</v>
      </c>
      <c r="JT185">
        <v>37.027</v>
      </c>
      <c r="JU185">
        <v>23.9649</v>
      </c>
      <c r="JV185">
        <v>18</v>
      </c>
      <c r="JW185">
        <v>479.332</v>
      </c>
      <c r="JX185">
        <v>468.447</v>
      </c>
      <c r="JY185">
        <v>28.0519</v>
      </c>
      <c r="JZ185">
        <v>29.7257</v>
      </c>
      <c r="KA185">
        <v>29.9999</v>
      </c>
      <c r="KB185">
        <v>29.3451</v>
      </c>
      <c r="KC185">
        <v>29.3972</v>
      </c>
      <c r="KD185">
        <v>52.1022</v>
      </c>
      <c r="KE185">
        <v>24.3925</v>
      </c>
      <c r="KF185">
        <v>81.66630000000001</v>
      </c>
      <c r="KG185">
        <v>28.0266</v>
      </c>
      <c r="KH185">
        <v>1222.91</v>
      </c>
      <c r="KI185">
        <v>19.5079</v>
      </c>
      <c r="KJ185">
        <v>100.758</v>
      </c>
      <c r="KK185">
        <v>100.208</v>
      </c>
    </row>
    <row r="186" spans="1:297">
      <c r="A186">
        <v>170</v>
      </c>
      <c r="B186">
        <v>1758991000.6</v>
      </c>
      <c r="C186">
        <v>3617</v>
      </c>
      <c r="D186" t="s">
        <v>784</v>
      </c>
      <c r="E186" t="s">
        <v>785</v>
      </c>
      <c r="F186">
        <v>5</v>
      </c>
      <c r="G186" t="s">
        <v>639</v>
      </c>
      <c r="H186" t="s">
        <v>436</v>
      </c>
      <c r="I186">
        <v>1758990993.1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1234.240833379914</v>
      </c>
      <c r="AK186">
        <v>1195.154727272727</v>
      </c>
      <c r="AL186">
        <v>3.389697349610419</v>
      </c>
      <c r="AM186">
        <v>65.24186498620101</v>
      </c>
      <c r="AN186">
        <f>(AP186 - AO186 + DY186*1E3/(8.314*(EA186+273.15)) * AR186/DX186 * AQ186) * DX186/(100*DL186) * 1000/(1000 - AP186)</f>
        <v>0</v>
      </c>
      <c r="AO186">
        <v>19.42753573510958</v>
      </c>
      <c r="AP186">
        <v>23.15641575757575</v>
      </c>
      <c r="AQ186">
        <v>-0.0001755119022777039</v>
      </c>
      <c r="AR186">
        <v>120.3802365383431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3.93</v>
      </c>
      <c r="DM186">
        <v>0.5</v>
      </c>
      <c r="DN186" t="s">
        <v>438</v>
      </c>
      <c r="DO186">
        <v>2</v>
      </c>
      <c r="DP186" t="b">
        <v>1</v>
      </c>
      <c r="DQ186">
        <v>1758990993.1</v>
      </c>
      <c r="DR186">
        <v>1144.182962962963</v>
      </c>
      <c r="DS186">
        <v>1195.505555555555</v>
      </c>
      <c r="DT186">
        <v>23.16365555555556</v>
      </c>
      <c r="DU186">
        <v>19.3911962962963</v>
      </c>
      <c r="DV186">
        <v>1142.714814814815</v>
      </c>
      <c r="DW186">
        <v>22.93931851851852</v>
      </c>
      <c r="DX186">
        <v>500.0242962962963</v>
      </c>
      <c r="DY186">
        <v>90.57553703703704</v>
      </c>
      <c r="DZ186">
        <v>0.05486088148148148</v>
      </c>
      <c r="EA186">
        <v>29.81321111111111</v>
      </c>
      <c r="EB186">
        <v>29.97980740740741</v>
      </c>
      <c r="EC186">
        <v>999.9000000000001</v>
      </c>
      <c r="ED186">
        <v>0</v>
      </c>
      <c r="EE186">
        <v>0</v>
      </c>
      <c r="EF186">
        <v>10001.89962962963</v>
      </c>
      <c r="EG186">
        <v>0</v>
      </c>
      <c r="EH186">
        <v>11.1431</v>
      </c>
      <c r="EI186">
        <v>-51.32234074074076</v>
      </c>
      <c r="EJ186">
        <v>1171.314444444444</v>
      </c>
      <c r="EK186">
        <v>1219.147407407407</v>
      </c>
      <c r="EL186">
        <v>3.772454814814815</v>
      </c>
      <c r="EM186">
        <v>1195.505555555555</v>
      </c>
      <c r="EN186">
        <v>19.3911962962963</v>
      </c>
      <c r="EO186">
        <v>2.098060740740741</v>
      </c>
      <c r="EP186">
        <v>1.756368888888889</v>
      </c>
      <c r="EQ186">
        <v>18.20446296296296</v>
      </c>
      <c r="ER186">
        <v>15.40378518518519</v>
      </c>
      <c r="ES186">
        <v>2000.017037037037</v>
      </c>
      <c r="ET186">
        <v>0.9799969259259258</v>
      </c>
      <c r="EU186">
        <v>0.02000302222222222</v>
      </c>
      <c r="EV186">
        <v>0</v>
      </c>
      <c r="EW186">
        <v>753.3071851851851</v>
      </c>
      <c r="EX186">
        <v>5.000560000000001</v>
      </c>
      <c r="EY186">
        <v>15283.53703703704</v>
      </c>
      <c r="EZ186">
        <v>17295</v>
      </c>
      <c r="FA186">
        <v>42.375</v>
      </c>
      <c r="FB186">
        <v>42.56199999999999</v>
      </c>
      <c r="FC186">
        <v>42.09</v>
      </c>
      <c r="FD186">
        <v>41.67551851851851</v>
      </c>
      <c r="FE186">
        <v>43</v>
      </c>
      <c r="FF186">
        <v>1955.107037037037</v>
      </c>
      <c r="FG186">
        <v>39.91</v>
      </c>
      <c r="FH186">
        <v>0</v>
      </c>
      <c r="FI186">
        <v>1758991009.8</v>
      </c>
      <c r="FJ186">
        <v>0</v>
      </c>
      <c r="FK186">
        <v>753.3278400000002</v>
      </c>
      <c r="FL186">
        <v>5.66069230821369</v>
      </c>
      <c r="FM186">
        <v>106.038461671256</v>
      </c>
      <c r="FN186">
        <v>15284.376</v>
      </c>
      <c r="FO186">
        <v>15</v>
      </c>
      <c r="FP186">
        <v>0</v>
      </c>
      <c r="FQ186" t="s">
        <v>439</v>
      </c>
      <c r="FR186">
        <v>1747148579.5</v>
      </c>
      <c r="FS186">
        <v>1747148584.5</v>
      </c>
      <c r="FT186">
        <v>0</v>
      </c>
      <c r="FU186">
        <v>0.162</v>
      </c>
      <c r="FV186">
        <v>-0.001</v>
      </c>
      <c r="FW186">
        <v>0.139</v>
      </c>
      <c r="FX186">
        <v>0.058</v>
      </c>
      <c r="FY186">
        <v>420</v>
      </c>
      <c r="FZ186">
        <v>16</v>
      </c>
      <c r="GA186">
        <v>0.19</v>
      </c>
      <c r="GB186">
        <v>0.02</v>
      </c>
      <c r="GC186">
        <v>-51.21487317073171</v>
      </c>
      <c r="GD186">
        <v>-1.804856445992991</v>
      </c>
      <c r="GE186">
        <v>0.1803471165583806</v>
      </c>
      <c r="GF186">
        <v>0</v>
      </c>
      <c r="GG186">
        <v>752.9427647058823</v>
      </c>
      <c r="GH186">
        <v>6.378792972855313</v>
      </c>
      <c r="GI186">
        <v>0.6589823731831398</v>
      </c>
      <c r="GJ186">
        <v>0</v>
      </c>
      <c r="GK186">
        <v>3.802226585365854</v>
      </c>
      <c r="GL186">
        <v>-0.4354643205574937</v>
      </c>
      <c r="GM186">
        <v>0.04503574345273179</v>
      </c>
      <c r="GN186">
        <v>0</v>
      </c>
      <c r="GO186">
        <v>0</v>
      </c>
      <c r="GP186">
        <v>3</v>
      </c>
      <c r="GQ186" t="s">
        <v>472</v>
      </c>
      <c r="GR186">
        <v>3.12782</v>
      </c>
      <c r="GS186">
        <v>2.7325</v>
      </c>
      <c r="GT186">
        <v>0.172386</v>
      </c>
      <c r="GU186">
        <v>0.178245</v>
      </c>
      <c r="GV186">
        <v>0.104305</v>
      </c>
      <c r="GW186">
        <v>0.0928133</v>
      </c>
      <c r="GX186">
        <v>24771.1</v>
      </c>
      <c r="GY186">
        <v>23880.6</v>
      </c>
      <c r="GZ186">
        <v>30475.8</v>
      </c>
      <c r="HA186">
        <v>29319.4</v>
      </c>
      <c r="HB186">
        <v>37682.7</v>
      </c>
      <c r="HC186">
        <v>35002.4</v>
      </c>
      <c r="HD186">
        <v>46625.7</v>
      </c>
      <c r="HE186">
        <v>43564.1</v>
      </c>
      <c r="HF186">
        <v>1.81885</v>
      </c>
      <c r="HG186">
        <v>1.8494</v>
      </c>
      <c r="HH186">
        <v>0.0985786</v>
      </c>
      <c r="HI186">
        <v>0</v>
      </c>
      <c r="HJ186">
        <v>28.4032</v>
      </c>
      <c r="HK186">
        <v>999.9</v>
      </c>
      <c r="HL186">
        <v>49.2</v>
      </c>
      <c r="HM186">
        <v>30.4</v>
      </c>
      <c r="HN186">
        <v>23.6786</v>
      </c>
      <c r="HO186">
        <v>63.1446</v>
      </c>
      <c r="HP186">
        <v>16.7909</v>
      </c>
      <c r="HQ186">
        <v>1</v>
      </c>
      <c r="HR186">
        <v>0.197744</v>
      </c>
      <c r="HS186">
        <v>-0.07119549999999999</v>
      </c>
      <c r="HT186">
        <v>20.2009</v>
      </c>
      <c r="HU186">
        <v>5.22837</v>
      </c>
      <c r="HV186">
        <v>11.974</v>
      </c>
      <c r="HW186">
        <v>4.97015</v>
      </c>
      <c r="HX186">
        <v>3.2896</v>
      </c>
      <c r="HY186">
        <v>9999</v>
      </c>
      <c r="HZ186">
        <v>9999</v>
      </c>
      <c r="IA186">
        <v>9999</v>
      </c>
      <c r="IB186">
        <v>23.2</v>
      </c>
      <c r="IC186">
        <v>4.97291</v>
      </c>
      <c r="ID186">
        <v>1.87729</v>
      </c>
      <c r="IE186">
        <v>1.87536</v>
      </c>
      <c r="IF186">
        <v>1.87818</v>
      </c>
      <c r="IG186">
        <v>1.87485</v>
      </c>
      <c r="IH186">
        <v>1.87845</v>
      </c>
      <c r="II186">
        <v>1.8756</v>
      </c>
      <c r="IJ186">
        <v>1.87675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1.51</v>
      </c>
      <c r="IY186">
        <v>0.2242</v>
      </c>
      <c r="IZ186">
        <v>0.000996156149449386</v>
      </c>
      <c r="JA186">
        <v>0.001508328056841608</v>
      </c>
      <c r="JB186">
        <v>-4.279944224615399E-07</v>
      </c>
      <c r="JC186">
        <v>2.026670128534865E-10</v>
      </c>
      <c r="JD186">
        <v>-0.04486732872085866</v>
      </c>
      <c r="JE186">
        <v>-0.001179386599836408</v>
      </c>
      <c r="JF186">
        <v>0.0006983580007418804</v>
      </c>
      <c r="JG186">
        <v>-5.900263066608664E-06</v>
      </c>
      <c r="JH186">
        <v>1</v>
      </c>
      <c r="JI186">
        <v>2117</v>
      </c>
      <c r="JJ186">
        <v>1</v>
      </c>
      <c r="JK186">
        <v>26</v>
      </c>
      <c r="JL186">
        <v>197373.7</v>
      </c>
      <c r="JM186">
        <v>197373.6</v>
      </c>
      <c r="JN186">
        <v>2.62695</v>
      </c>
      <c r="JO186">
        <v>2.52075</v>
      </c>
      <c r="JP186">
        <v>1.39893</v>
      </c>
      <c r="JQ186">
        <v>2.33765</v>
      </c>
      <c r="JR186">
        <v>1.44897</v>
      </c>
      <c r="JS186">
        <v>2.6123</v>
      </c>
      <c r="JT186">
        <v>37.0509</v>
      </c>
      <c r="JU186">
        <v>23.9824</v>
      </c>
      <c r="JV186">
        <v>18</v>
      </c>
      <c r="JW186">
        <v>479.224</v>
      </c>
      <c r="JX186">
        <v>468.576</v>
      </c>
      <c r="JY186">
        <v>28.0585</v>
      </c>
      <c r="JZ186">
        <v>29.7257</v>
      </c>
      <c r="KA186">
        <v>30.0001</v>
      </c>
      <c r="KB186">
        <v>29.3454</v>
      </c>
      <c r="KC186">
        <v>29.3991</v>
      </c>
      <c r="KD186">
        <v>52.7046</v>
      </c>
      <c r="KE186">
        <v>24.1184</v>
      </c>
      <c r="KF186">
        <v>81.66630000000001</v>
      </c>
      <c r="KG186">
        <v>28.0313</v>
      </c>
      <c r="KH186">
        <v>1242.94</v>
      </c>
      <c r="KI186">
        <v>19.5589</v>
      </c>
      <c r="KJ186">
        <v>100.757</v>
      </c>
      <c r="KK186">
        <v>100.207</v>
      </c>
    </row>
    <row r="187" spans="1:297">
      <c r="A187">
        <v>171</v>
      </c>
      <c r="B187">
        <v>1758991005.6</v>
      </c>
      <c r="C187">
        <v>3622</v>
      </c>
      <c r="D187" t="s">
        <v>786</v>
      </c>
      <c r="E187" t="s">
        <v>787</v>
      </c>
      <c r="F187">
        <v>5</v>
      </c>
      <c r="G187" t="s">
        <v>639</v>
      </c>
      <c r="H187" t="s">
        <v>436</v>
      </c>
      <c r="I187">
        <v>1758990997.814285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1251.352668901857</v>
      </c>
      <c r="AK187">
        <v>1212.205454545454</v>
      </c>
      <c r="AL187">
        <v>3.386547661344952</v>
      </c>
      <c r="AM187">
        <v>65.24186498620101</v>
      </c>
      <c r="AN187">
        <f>(AP187 - AO187 + DY187*1E3/(8.314*(EA187+273.15)) * AR187/DX187 * AQ187) * DX187/(100*DL187) * 1000/(1000 - AP187)</f>
        <v>0</v>
      </c>
      <c r="AO187">
        <v>19.46497951695002</v>
      </c>
      <c r="AP187">
        <v>23.14104303030302</v>
      </c>
      <c r="AQ187">
        <v>-0.0002433818185499895</v>
      </c>
      <c r="AR187">
        <v>120.3802365383431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3.93</v>
      </c>
      <c r="DM187">
        <v>0.5</v>
      </c>
      <c r="DN187" t="s">
        <v>438</v>
      </c>
      <c r="DO187">
        <v>2</v>
      </c>
      <c r="DP187" t="b">
        <v>1</v>
      </c>
      <c r="DQ187">
        <v>1758990997.814285</v>
      </c>
      <c r="DR187">
        <v>1159.899642857143</v>
      </c>
      <c r="DS187">
        <v>1211.330714285715</v>
      </c>
      <c r="DT187">
        <v>23.16032142857143</v>
      </c>
      <c r="DU187">
        <v>19.41906428571428</v>
      </c>
      <c r="DV187">
        <v>1158.410714285714</v>
      </c>
      <c r="DW187">
        <v>22.93605714285714</v>
      </c>
      <c r="DX187">
        <v>500.0265357142858</v>
      </c>
      <c r="DY187">
        <v>90.57604285714285</v>
      </c>
      <c r="DZ187">
        <v>0.05482968214285715</v>
      </c>
      <c r="EA187">
        <v>29.81909642857142</v>
      </c>
      <c r="EB187">
        <v>30.00628214285715</v>
      </c>
      <c r="EC187">
        <v>999.9000000000002</v>
      </c>
      <c r="ED187">
        <v>0</v>
      </c>
      <c r="EE187">
        <v>0</v>
      </c>
      <c r="EF187">
        <v>9996.364642857141</v>
      </c>
      <c r="EG187">
        <v>0</v>
      </c>
      <c r="EH187">
        <v>11.1431</v>
      </c>
      <c r="EI187">
        <v>-51.43123214285714</v>
      </c>
      <c r="EJ187">
        <v>1187.4</v>
      </c>
      <c r="EK187">
        <v>1235.321071428571</v>
      </c>
      <c r="EL187">
        <v>3.741251071428571</v>
      </c>
      <c r="EM187">
        <v>1211.330714285715</v>
      </c>
      <c r="EN187">
        <v>19.41906428571428</v>
      </c>
      <c r="EO187">
        <v>2.097770357142857</v>
      </c>
      <c r="EP187">
        <v>1.758902857142857</v>
      </c>
      <c r="EQ187">
        <v>18.20225714285714</v>
      </c>
      <c r="ER187">
        <v>15.42625357142857</v>
      </c>
      <c r="ES187">
        <v>2000.045714285715</v>
      </c>
      <c r="ET187">
        <v>0.9799972857142857</v>
      </c>
      <c r="EU187">
        <v>0.02000274285714285</v>
      </c>
      <c r="EV187">
        <v>0</v>
      </c>
      <c r="EW187">
        <v>753.6490714285713</v>
      </c>
      <c r="EX187">
        <v>5.000560000000001</v>
      </c>
      <c r="EY187">
        <v>15290.58214285715</v>
      </c>
      <c r="EZ187">
        <v>17295.25714285715</v>
      </c>
      <c r="FA187">
        <v>42.375</v>
      </c>
      <c r="FB187">
        <v>42.56199999999999</v>
      </c>
      <c r="FC187">
        <v>42.09574999999999</v>
      </c>
      <c r="FD187">
        <v>41.66264285714286</v>
      </c>
      <c r="FE187">
        <v>43.00442857142856</v>
      </c>
      <c r="FF187">
        <v>1955.135714285714</v>
      </c>
      <c r="FG187">
        <v>39.91</v>
      </c>
      <c r="FH187">
        <v>0</v>
      </c>
      <c r="FI187">
        <v>1758991014.6</v>
      </c>
      <c r="FJ187">
        <v>0</v>
      </c>
      <c r="FK187">
        <v>753.67672</v>
      </c>
      <c r="FL187">
        <v>3.424846153738168</v>
      </c>
      <c r="FM187">
        <v>67.86923081164113</v>
      </c>
      <c r="FN187">
        <v>15291.152</v>
      </c>
      <c r="FO187">
        <v>15</v>
      </c>
      <c r="FP187">
        <v>0</v>
      </c>
      <c r="FQ187" t="s">
        <v>439</v>
      </c>
      <c r="FR187">
        <v>1747148579.5</v>
      </c>
      <c r="FS187">
        <v>1747148584.5</v>
      </c>
      <c r="FT187">
        <v>0</v>
      </c>
      <c r="FU187">
        <v>0.162</v>
      </c>
      <c r="FV187">
        <v>-0.001</v>
      </c>
      <c r="FW187">
        <v>0.139</v>
      </c>
      <c r="FX187">
        <v>0.058</v>
      </c>
      <c r="FY187">
        <v>420</v>
      </c>
      <c r="FZ187">
        <v>16</v>
      </c>
      <c r="GA187">
        <v>0.19</v>
      </c>
      <c r="GB187">
        <v>0.02</v>
      </c>
      <c r="GC187">
        <v>-51.34579756097561</v>
      </c>
      <c r="GD187">
        <v>-1.460755400696903</v>
      </c>
      <c r="GE187">
        <v>0.1494160086891216</v>
      </c>
      <c r="GF187">
        <v>0</v>
      </c>
      <c r="GG187">
        <v>753.3971176470588</v>
      </c>
      <c r="GH187">
        <v>4.636210841436982</v>
      </c>
      <c r="GI187">
        <v>0.5120181387357872</v>
      </c>
      <c r="GJ187">
        <v>0</v>
      </c>
      <c r="GK187">
        <v>3.761154390243903</v>
      </c>
      <c r="GL187">
        <v>-0.4080637630661951</v>
      </c>
      <c r="GM187">
        <v>0.04206032224739876</v>
      </c>
      <c r="GN187">
        <v>0</v>
      </c>
      <c r="GO187">
        <v>0</v>
      </c>
      <c r="GP187">
        <v>3</v>
      </c>
      <c r="GQ187" t="s">
        <v>472</v>
      </c>
      <c r="GR187">
        <v>3.1278</v>
      </c>
      <c r="GS187">
        <v>2.73223</v>
      </c>
      <c r="GT187">
        <v>0.173904</v>
      </c>
      <c r="GU187">
        <v>0.179755</v>
      </c>
      <c r="GV187">
        <v>0.104257</v>
      </c>
      <c r="GW187">
        <v>0.09296359999999999</v>
      </c>
      <c r="GX187">
        <v>24725.7</v>
      </c>
      <c r="GY187">
        <v>23836.9</v>
      </c>
      <c r="GZ187">
        <v>30475.9</v>
      </c>
      <c r="HA187">
        <v>29319.6</v>
      </c>
      <c r="HB187">
        <v>37685.2</v>
      </c>
      <c r="HC187">
        <v>34997</v>
      </c>
      <c r="HD187">
        <v>46626.1</v>
      </c>
      <c r="HE187">
        <v>43564.5</v>
      </c>
      <c r="HF187">
        <v>1.81883</v>
      </c>
      <c r="HG187">
        <v>1.84947</v>
      </c>
      <c r="HH187">
        <v>0.102744</v>
      </c>
      <c r="HI187">
        <v>0</v>
      </c>
      <c r="HJ187">
        <v>28.4021</v>
      </c>
      <c r="HK187">
        <v>999.9</v>
      </c>
      <c r="HL187">
        <v>49.1</v>
      </c>
      <c r="HM187">
        <v>30.4</v>
      </c>
      <c r="HN187">
        <v>23.6285</v>
      </c>
      <c r="HO187">
        <v>63.2446</v>
      </c>
      <c r="HP187">
        <v>17.0312</v>
      </c>
      <c r="HQ187">
        <v>1</v>
      </c>
      <c r="HR187">
        <v>0.19766</v>
      </c>
      <c r="HS187">
        <v>0.09772599999999999</v>
      </c>
      <c r="HT187">
        <v>20.2007</v>
      </c>
      <c r="HU187">
        <v>5.22837</v>
      </c>
      <c r="HV187">
        <v>11.974</v>
      </c>
      <c r="HW187">
        <v>4.9702</v>
      </c>
      <c r="HX187">
        <v>3.28958</v>
      </c>
      <c r="HY187">
        <v>9999</v>
      </c>
      <c r="HZ187">
        <v>9999</v>
      </c>
      <c r="IA187">
        <v>9999</v>
      </c>
      <c r="IB187">
        <v>23.2</v>
      </c>
      <c r="IC187">
        <v>4.97291</v>
      </c>
      <c r="ID187">
        <v>1.87728</v>
      </c>
      <c r="IE187">
        <v>1.87534</v>
      </c>
      <c r="IF187">
        <v>1.87817</v>
      </c>
      <c r="IG187">
        <v>1.87485</v>
      </c>
      <c r="IH187">
        <v>1.87845</v>
      </c>
      <c r="II187">
        <v>1.87559</v>
      </c>
      <c r="IJ187">
        <v>1.87672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1.52</v>
      </c>
      <c r="IY187">
        <v>0.2239</v>
      </c>
      <c r="IZ187">
        <v>0.000996156149449386</v>
      </c>
      <c r="JA187">
        <v>0.001508328056841608</v>
      </c>
      <c r="JB187">
        <v>-4.279944224615399E-07</v>
      </c>
      <c r="JC187">
        <v>2.026670128534865E-10</v>
      </c>
      <c r="JD187">
        <v>-0.04486732872085866</v>
      </c>
      <c r="JE187">
        <v>-0.001179386599836408</v>
      </c>
      <c r="JF187">
        <v>0.0006983580007418804</v>
      </c>
      <c r="JG187">
        <v>-5.900263066608664E-06</v>
      </c>
      <c r="JH187">
        <v>1</v>
      </c>
      <c r="JI187">
        <v>2117</v>
      </c>
      <c r="JJ187">
        <v>1</v>
      </c>
      <c r="JK187">
        <v>26</v>
      </c>
      <c r="JL187">
        <v>197373.8</v>
      </c>
      <c r="JM187">
        <v>197373.7</v>
      </c>
      <c r="JN187">
        <v>2.65991</v>
      </c>
      <c r="JO187">
        <v>2.52563</v>
      </c>
      <c r="JP187">
        <v>1.39893</v>
      </c>
      <c r="JQ187">
        <v>2.33765</v>
      </c>
      <c r="JR187">
        <v>1.44897</v>
      </c>
      <c r="JS187">
        <v>2.48047</v>
      </c>
      <c r="JT187">
        <v>37.027</v>
      </c>
      <c r="JU187">
        <v>23.9737</v>
      </c>
      <c r="JV187">
        <v>18</v>
      </c>
      <c r="JW187">
        <v>479.212</v>
      </c>
      <c r="JX187">
        <v>468.63</v>
      </c>
      <c r="JY187">
        <v>28.0451</v>
      </c>
      <c r="JZ187">
        <v>29.7257</v>
      </c>
      <c r="KA187">
        <v>30</v>
      </c>
      <c r="KB187">
        <v>29.3457</v>
      </c>
      <c r="KC187">
        <v>29.3997</v>
      </c>
      <c r="KD187">
        <v>53.243</v>
      </c>
      <c r="KE187">
        <v>23.8465</v>
      </c>
      <c r="KF187">
        <v>81.66630000000001</v>
      </c>
      <c r="KG187">
        <v>27.995</v>
      </c>
      <c r="KH187">
        <v>1256.3</v>
      </c>
      <c r="KI187">
        <v>19.6233</v>
      </c>
      <c r="KJ187">
        <v>100.758</v>
      </c>
      <c r="KK187">
        <v>100.208</v>
      </c>
    </row>
    <row r="188" spans="1:297">
      <c r="A188">
        <v>172</v>
      </c>
      <c r="B188">
        <v>1758991010.6</v>
      </c>
      <c r="C188">
        <v>3627</v>
      </c>
      <c r="D188" t="s">
        <v>788</v>
      </c>
      <c r="E188" t="s">
        <v>789</v>
      </c>
      <c r="F188">
        <v>5</v>
      </c>
      <c r="G188" t="s">
        <v>639</v>
      </c>
      <c r="H188" t="s">
        <v>436</v>
      </c>
      <c r="I188">
        <v>1758991003.1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1268.634354632514</v>
      </c>
      <c r="AK188">
        <v>1229.38696969697</v>
      </c>
      <c r="AL188">
        <v>3.43284331142172</v>
      </c>
      <c r="AM188">
        <v>65.24186498620101</v>
      </c>
      <c r="AN188">
        <f>(AP188 - AO188 + DY188*1E3/(8.314*(EA188+273.15)) * AR188/DX188 * AQ188) * DX188/(100*DL188) * 1000/(1000 - AP188)</f>
        <v>0</v>
      </c>
      <c r="AO188">
        <v>19.54482346431709</v>
      </c>
      <c r="AP188">
        <v>23.13498727272727</v>
      </c>
      <c r="AQ188">
        <v>8.479261402130061E-06</v>
      </c>
      <c r="AR188">
        <v>120.3802365383431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3.93</v>
      </c>
      <c r="DM188">
        <v>0.5</v>
      </c>
      <c r="DN188" t="s">
        <v>438</v>
      </c>
      <c r="DO188">
        <v>2</v>
      </c>
      <c r="DP188" t="b">
        <v>1</v>
      </c>
      <c r="DQ188">
        <v>1758991003.1</v>
      </c>
      <c r="DR188">
        <v>1177.541851851852</v>
      </c>
      <c r="DS188">
        <v>1229.084074074074</v>
      </c>
      <c r="DT188">
        <v>23.14802222222222</v>
      </c>
      <c r="DU188">
        <v>19.46565555555555</v>
      </c>
      <c r="DV188">
        <v>1176.029259259259</v>
      </c>
      <c r="DW188">
        <v>22.92401851851852</v>
      </c>
      <c r="DX188">
        <v>500.0104814814815</v>
      </c>
      <c r="DY188">
        <v>90.5765148148148</v>
      </c>
      <c r="DZ188">
        <v>0.05480846666666667</v>
      </c>
      <c r="EA188">
        <v>29.82182962962963</v>
      </c>
      <c r="EB188">
        <v>30.04525555555556</v>
      </c>
      <c r="EC188">
        <v>999.9000000000001</v>
      </c>
      <c r="ED188">
        <v>0</v>
      </c>
      <c r="EE188">
        <v>0</v>
      </c>
      <c r="EF188">
        <v>9991.339629629631</v>
      </c>
      <c r="EG188">
        <v>0</v>
      </c>
      <c r="EH188">
        <v>11.1431</v>
      </c>
      <c r="EI188">
        <v>-51.54308148148148</v>
      </c>
      <c r="EJ188">
        <v>1205.445185185185</v>
      </c>
      <c r="EK188">
        <v>1253.485555555555</v>
      </c>
      <c r="EL188">
        <v>3.682362222222222</v>
      </c>
      <c r="EM188">
        <v>1229.084074074074</v>
      </c>
      <c r="EN188">
        <v>19.46565555555555</v>
      </c>
      <c r="EO188">
        <v>2.096667407407407</v>
      </c>
      <c r="EP188">
        <v>1.763132222222222</v>
      </c>
      <c r="EQ188">
        <v>18.19388148148148</v>
      </c>
      <c r="ER188">
        <v>15.46367407407407</v>
      </c>
      <c r="ES188">
        <v>2000.025555555556</v>
      </c>
      <c r="ET188">
        <v>0.9799970740740739</v>
      </c>
      <c r="EU188">
        <v>0.0200029037037037</v>
      </c>
      <c r="EV188">
        <v>0</v>
      </c>
      <c r="EW188">
        <v>753.9921851851852</v>
      </c>
      <c r="EX188">
        <v>5.000560000000001</v>
      </c>
      <c r="EY188">
        <v>15296</v>
      </c>
      <c r="EZ188">
        <v>17295.08518518518</v>
      </c>
      <c r="FA188">
        <v>42.375</v>
      </c>
      <c r="FB188">
        <v>42.56199999999999</v>
      </c>
      <c r="FC188">
        <v>42.09699999999999</v>
      </c>
      <c r="FD188">
        <v>41.66862962962961</v>
      </c>
      <c r="FE188">
        <v>43.00459259259259</v>
      </c>
      <c r="FF188">
        <v>1955.115555555555</v>
      </c>
      <c r="FG188">
        <v>39.91</v>
      </c>
      <c r="FH188">
        <v>0</v>
      </c>
      <c r="FI188">
        <v>1758991020</v>
      </c>
      <c r="FJ188">
        <v>0</v>
      </c>
      <c r="FK188">
        <v>753.9964615384616</v>
      </c>
      <c r="FL188">
        <v>2.88225640084738</v>
      </c>
      <c r="FM188">
        <v>47.39487163194509</v>
      </c>
      <c r="FN188">
        <v>15296.15</v>
      </c>
      <c r="FO188">
        <v>15</v>
      </c>
      <c r="FP188">
        <v>0</v>
      </c>
      <c r="FQ188" t="s">
        <v>439</v>
      </c>
      <c r="FR188">
        <v>1747148579.5</v>
      </c>
      <c r="FS188">
        <v>1747148584.5</v>
      </c>
      <c r="FT188">
        <v>0</v>
      </c>
      <c r="FU188">
        <v>0.162</v>
      </c>
      <c r="FV188">
        <v>-0.001</v>
      </c>
      <c r="FW188">
        <v>0.139</v>
      </c>
      <c r="FX188">
        <v>0.058</v>
      </c>
      <c r="FY188">
        <v>420</v>
      </c>
      <c r="FZ188">
        <v>16</v>
      </c>
      <c r="GA188">
        <v>0.19</v>
      </c>
      <c r="GB188">
        <v>0.02</v>
      </c>
      <c r="GC188">
        <v>-51.486685</v>
      </c>
      <c r="GD188">
        <v>-1.291684052532667</v>
      </c>
      <c r="GE188">
        <v>0.1308784045402447</v>
      </c>
      <c r="GF188">
        <v>0</v>
      </c>
      <c r="GG188">
        <v>753.7667058823529</v>
      </c>
      <c r="GH188">
        <v>3.956149731500775</v>
      </c>
      <c r="GI188">
        <v>0.443001562167723</v>
      </c>
      <c r="GJ188">
        <v>0</v>
      </c>
      <c r="GK188">
        <v>3.71011425</v>
      </c>
      <c r="GL188">
        <v>-0.664392833020646</v>
      </c>
      <c r="GM188">
        <v>0.06554578723638539</v>
      </c>
      <c r="GN188">
        <v>0</v>
      </c>
      <c r="GO188">
        <v>0</v>
      </c>
      <c r="GP188">
        <v>3</v>
      </c>
      <c r="GQ188" t="s">
        <v>472</v>
      </c>
      <c r="GR188">
        <v>3.12773</v>
      </c>
      <c r="GS188">
        <v>2.73271</v>
      </c>
      <c r="GT188">
        <v>0.175422</v>
      </c>
      <c r="GU188">
        <v>0.181246</v>
      </c>
      <c r="GV188">
        <v>0.104242</v>
      </c>
      <c r="GW188">
        <v>0.0932378</v>
      </c>
      <c r="GX188">
        <v>24680.2</v>
      </c>
      <c r="GY188">
        <v>23793.6</v>
      </c>
      <c r="GZ188">
        <v>30475.9</v>
      </c>
      <c r="HA188">
        <v>29319.8</v>
      </c>
      <c r="HB188">
        <v>37685.7</v>
      </c>
      <c r="HC188">
        <v>34986.4</v>
      </c>
      <c r="HD188">
        <v>46625.9</v>
      </c>
      <c r="HE188">
        <v>43564.4</v>
      </c>
      <c r="HF188">
        <v>1.8187</v>
      </c>
      <c r="HG188">
        <v>1.8497</v>
      </c>
      <c r="HH188">
        <v>0.104845</v>
      </c>
      <c r="HI188">
        <v>0</v>
      </c>
      <c r="HJ188">
        <v>28.4021</v>
      </c>
      <c r="HK188">
        <v>999.9</v>
      </c>
      <c r="HL188">
        <v>49.1</v>
      </c>
      <c r="HM188">
        <v>30.4</v>
      </c>
      <c r="HN188">
        <v>23.6319</v>
      </c>
      <c r="HO188">
        <v>63.4046</v>
      </c>
      <c r="HP188">
        <v>17.0112</v>
      </c>
      <c r="HQ188">
        <v>1</v>
      </c>
      <c r="HR188">
        <v>0.198186</v>
      </c>
      <c r="HS188">
        <v>0.306329</v>
      </c>
      <c r="HT188">
        <v>20.2003</v>
      </c>
      <c r="HU188">
        <v>5.22912</v>
      </c>
      <c r="HV188">
        <v>11.974</v>
      </c>
      <c r="HW188">
        <v>4.97015</v>
      </c>
      <c r="HX188">
        <v>3.28955</v>
      </c>
      <c r="HY188">
        <v>9999</v>
      </c>
      <c r="HZ188">
        <v>9999</v>
      </c>
      <c r="IA188">
        <v>9999</v>
      </c>
      <c r="IB188">
        <v>23.2</v>
      </c>
      <c r="IC188">
        <v>4.97294</v>
      </c>
      <c r="ID188">
        <v>1.87729</v>
      </c>
      <c r="IE188">
        <v>1.87533</v>
      </c>
      <c r="IF188">
        <v>1.87819</v>
      </c>
      <c r="IG188">
        <v>1.87485</v>
      </c>
      <c r="IH188">
        <v>1.87846</v>
      </c>
      <c r="II188">
        <v>1.87561</v>
      </c>
      <c r="IJ188">
        <v>1.87672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1.55</v>
      </c>
      <c r="IY188">
        <v>0.2237</v>
      </c>
      <c r="IZ188">
        <v>0.000996156149449386</v>
      </c>
      <c r="JA188">
        <v>0.001508328056841608</v>
      </c>
      <c r="JB188">
        <v>-4.279944224615399E-07</v>
      </c>
      <c r="JC188">
        <v>2.026670128534865E-10</v>
      </c>
      <c r="JD188">
        <v>-0.04486732872085866</v>
      </c>
      <c r="JE188">
        <v>-0.001179386599836408</v>
      </c>
      <c r="JF188">
        <v>0.0006983580007418804</v>
      </c>
      <c r="JG188">
        <v>-5.900263066608664E-06</v>
      </c>
      <c r="JH188">
        <v>1</v>
      </c>
      <c r="JI188">
        <v>2117</v>
      </c>
      <c r="JJ188">
        <v>1</v>
      </c>
      <c r="JK188">
        <v>26</v>
      </c>
      <c r="JL188">
        <v>197373.9</v>
      </c>
      <c r="JM188">
        <v>197373.8</v>
      </c>
      <c r="JN188">
        <v>2.68433</v>
      </c>
      <c r="JO188">
        <v>2.51831</v>
      </c>
      <c r="JP188">
        <v>1.39893</v>
      </c>
      <c r="JQ188">
        <v>2.33765</v>
      </c>
      <c r="JR188">
        <v>1.44897</v>
      </c>
      <c r="JS188">
        <v>2.6062</v>
      </c>
      <c r="JT188">
        <v>37.027</v>
      </c>
      <c r="JU188">
        <v>23.9824</v>
      </c>
      <c r="JV188">
        <v>18</v>
      </c>
      <c r="JW188">
        <v>479.158</v>
      </c>
      <c r="JX188">
        <v>468.787</v>
      </c>
      <c r="JY188">
        <v>27.9956</v>
      </c>
      <c r="JZ188">
        <v>29.7272</v>
      </c>
      <c r="KA188">
        <v>30.0004</v>
      </c>
      <c r="KB188">
        <v>29.348</v>
      </c>
      <c r="KC188">
        <v>29.401</v>
      </c>
      <c r="KD188">
        <v>53.7289</v>
      </c>
      <c r="KE188">
        <v>23.5638</v>
      </c>
      <c r="KF188">
        <v>81.66630000000001</v>
      </c>
      <c r="KG188">
        <v>27.9181</v>
      </c>
      <c r="KH188">
        <v>1276.34</v>
      </c>
      <c r="KI188">
        <v>19.6764</v>
      </c>
      <c r="KJ188">
        <v>100.758</v>
      </c>
      <c r="KK188">
        <v>100.208</v>
      </c>
    </row>
    <row r="189" spans="1:297">
      <c r="A189">
        <v>173</v>
      </c>
      <c r="B189">
        <v>1758991015.6</v>
      </c>
      <c r="C189">
        <v>3632</v>
      </c>
      <c r="D189" t="s">
        <v>790</v>
      </c>
      <c r="E189" t="s">
        <v>791</v>
      </c>
      <c r="F189">
        <v>5</v>
      </c>
      <c r="G189" t="s">
        <v>639</v>
      </c>
      <c r="H189" t="s">
        <v>436</v>
      </c>
      <c r="I189">
        <v>1758991007.814285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1285.382527691949</v>
      </c>
      <c r="AK189">
        <v>1246.276363636363</v>
      </c>
      <c r="AL189">
        <v>3.361513251946787</v>
      </c>
      <c r="AM189">
        <v>65.24186498620101</v>
      </c>
      <c r="AN189">
        <f>(AP189 - AO189 + DY189*1E3/(8.314*(EA189+273.15)) * AR189/DX189 * AQ189) * DX189/(100*DL189) * 1000/(1000 - AP189)</f>
        <v>0</v>
      </c>
      <c r="AO189">
        <v>19.59055842526087</v>
      </c>
      <c r="AP189">
        <v>23.1308309090909</v>
      </c>
      <c r="AQ189">
        <v>-0.0001097882656658788</v>
      </c>
      <c r="AR189">
        <v>120.3802365383431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3.93</v>
      </c>
      <c r="DM189">
        <v>0.5</v>
      </c>
      <c r="DN189" t="s">
        <v>438</v>
      </c>
      <c r="DO189">
        <v>2</v>
      </c>
      <c r="DP189" t="b">
        <v>1</v>
      </c>
      <c r="DQ189">
        <v>1758991007.814285</v>
      </c>
      <c r="DR189">
        <v>1193.280357142857</v>
      </c>
      <c r="DS189">
        <v>1244.711428571429</v>
      </c>
      <c r="DT189">
        <v>23.13992142857142</v>
      </c>
      <c r="DU189">
        <v>19.51727142857143</v>
      </c>
      <c r="DV189">
        <v>1191.746785714286</v>
      </c>
      <c r="DW189">
        <v>22.91608214285714</v>
      </c>
      <c r="DX189">
        <v>500.0217499999999</v>
      </c>
      <c r="DY189">
        <v>90.57705357142858</v>
      </c>
      <c r="DZ189">
        <v>0.0547485</v>
      </c>
      <c r="EA189">
        <v>29.82203214285714</v>
      </c>
      <c r="EB189">
        <v>30.08407142857143</v>
      </c>
      <c r="EC189">
        <v>999.9000000000002</v>
      </c>
      <c r="ED189">
        <v>0</v>
      </c>
      <c r="EE189">
        <v>0</v>
      </c>
      <c r="EF189">
        <v>9997.903571428571</v>
      </c>
      <c r="EG189">
        <v>0</v>
      </c>
      <c r="EH189">
        <v>11.1431</v>
      </c>
      <c r="EI189">
        <v>-51.43197857142857</v>
      </c>
      <c r="EJ189">
        <v>1221.547142857143</v>
      </c>
      <c r="EK189">
        <v>1269.490357142857</v>
      </c>
      <c r="EL189">
        <v>3.622647857142857</v>
      </c>
      <c r="EM189">
        <v>1244.711428571429</v>
      </c>
      <c r="EN189">
        <v>19.51727142857143</v>
      </c>
      <c r="EO189">
        <v>2.095946071428571</v>
      </c>
      <c r="EP189">
        <v>1.767817142857143</v>
      </c>
      <c r="EQ189">
        <v>18.18840357142857</v>
      </c>
      <c r="ER189">
        <v>15.50504642857143</v>
      </c>
      <c r="ES189">
        <v>2000.026785714286</v>
      </c>
      <c r="ET189">
        <v>0.9799972142857142</v>
      </c>
      <c r="EU189">
        <v>0.02000285357142857</v>
      </c>
      <c r="EV189">
        <v>0</v>
      </c>
      <c r="EW189">
        <v>754.1835000000001</v>
      </c>
      <c r="EX189">
        <v>5.000560000000001</v>
      </c>
      <c r="EY189">
        <v>15299.22857142857</v>
      </c>
      <c r="EZ189">
        <v>17295.09642857143</v>
      </c>
      <c r="FA189">
        <v>42.375</v>
      </c>
      <c r="FB189">
        <v>42.56199999999999</v>
      </c>
      <c r="FC189">
        <v>42.08899999999999</v>
      </c>
      <c r="FD189">
        <v>41.66928571428571</v>
      </c>
      <c r="FE189">
        <v>43.00442857142857</v>
      </c>
      <c r="FF189">
        <v>1955.116785714286</v>
      </c>
      <c r="FG189">
        <v>39.91</v>
      </c>
      <c r="FH189">
        <v>0</v>
      </c>
      <c r="FI189">
        <v>1758991024.8</v>
      </c>
      <c r="FJ189">
        <v>0</v>
      </c>
      <c r="FK189">
        <v>754.1796153846153</v>
      </c>
      <c r="FL189">
        <v>2.669538460602351</v>
      </c>
      <c r="FM189">
        <v>36.07863250020042</v>
      </c>
      <c r="FN189">
        <v>15299.45</v>
      </c>
      <c r="FO189">
        <v>15</v>
      </c>
      <c r="FP189">
        <v>0</v>
      </c>
      <c r="FQ189" t="s">
        <v>439</v>
      </c>
      <c r="FR189">
        <v>1747148579.5</v>
      </c>
      <c r="FS189">
        <v>1747148584.5</v>
      </c>
      <c r="FT189">
        <v>0</v>
      </c>
      <c r="FU189">
        <v>0.162</v>
      </c>
      <c r="FV189">
        <v>-0.001</v>
      </c>
      <c r="FW189">
        <v>0.139</v>
      </c>
      <c r="FX189">
        <v>0.058</v>
      </c>
      <c r="FY189">
        <v>420</v>
      </c>
      <c r="FZ189">
        <v>16</v>
      </c>
      <c r="GA189">
        <v>0.19</v>
      </c>
      <c r="GB189">
        <v>0.02</v>
      </c>
      <c r="GC189">
        <v>-51.4778225</v>
      </c>
      <c r="GD189">
        <v>0.2083170731709226</v>
      </c>
      <c r="GE189">
        <v>0.1792650251547967</v>
      </c>
      <c r="GF189">
        <v>1</v>
      </c>
      <c r="GG189">
        <v>754.0039999999999</v>
      </c>
      <c r="GH189">
        <v>3.002933535058706</v>
      </c>
      <c r="GI189">
        <v>0.3609931562004031</v>
      </c>
      <c r="GJ189">
        <v>0</v>
      </c>
      <c r="GK189">
        <v>3.6655365</v>
      </c>
      <c r="GL189">
        <v>-0.7792932833020624</v>
      </c>
      <c r="GM189">
        <v>0.07543670020454236</v>
      </c>
      <c r="GN189">
        <v>0</v>
      </c>
      <c r="GO189">
        <v>1</v>
      </c>
      <c r="GP189">
        <v>3</v>
      </c>
      <c r="GQ189" t="s">
        <v>451</v>
      </c>
      <c r="GR189">
        <v>3.12779</v>
      </c>
      <c r="GS189">
        <v>2.7326</v>
      </c>
      <c r="GT189">
        <v>0.176896</v>
      </c>
      <c r="GU189">
        <v>0.182616</v>
      </c>
      <c r="GV189">
        <v>0.104224</v>
      </c>
      <c r="GW189">
        <v>0.0933853</v>
      </c>
      <c r="GX189">
        <v>24635.6</v>
      </c>
      <c r="GY189">
        <v>23754</v>
      </c>
      <c r="GZ189">
        <v>30475.4</v>
      </c>
      <c r="HA189">
        <v>29320</v>
      </c>
      <c r="HB189">
        <v>37686.1</v>
      </c>
      <c r="HC189">
        <v>34980.9</v>
      </c>
      <c r="HD189">
        <v>46625.2</v>
      </c>
      <c r="HE189">
        <v>43564.6</v>
      </c>
      <c r="HF189">
        <v>1.8185</v>
      </c>
      <c r="HG189">
        <v>1.84967</v>
      </c>
      <c r="HH189">
        <v>0.106521</v>
      </c>
      <c r="HI189">
        <v>0</v>
      </c>
      <c r="HJ189">
        <v>28.4034</v>
      </c>
      <c r="HK189">
        <v>999.9</v>
      </c>
      <c r="HL189">
        <v>49.1</v>
      </c>
      <c r="HM189">
        <v>30.4</v>
      </c>
      <c r="HN189">
        <v>23.6298</v>
      </c>
      <c r="HO189">
        <v>62.9946</v>
      </c>
      <c r="HP189">
        <v>16.9952</v>
      </c>
      <c r="HQ189">
        <v>1</v>
      </c>
      <c r="HR189">
        <v>0.199004</v>
      </c>
      <c r="HS189">
        <v>0.545956</v>
      </c>
      <c r="HT189">
        <v>20.1996</v>
      </c>
      <c r="HU189">
        <v>5.22942</v>
      </c>
      <c r="HV189">
        <v>11.974</v>
      </c>
      <c r="HW189">
        <v>4.9705</v>
      </c>
      <c r="HX189">
        <v>3.2897</v>
      </c>
      <c r="HY189">
        <v>9999</v>
      </c>
      <c r="HZ189">
        <v>9999</v>
      </c>
      <c r="IA189">
        <v>9999</v>
      </c>
      <c r="IB189">
        <v>23.2</v>
      </c>
      <c r="IC189">
        <v>4.97292</v>
      </c>
      <c r="ID189">
        <v>1.87729</v>
      </c>
      <c r="IE189">
        <v>1.87535</v>
      </c>
      <c r="IF189">
        <v>1.8782</v>
      </c>
      <c r="IG189">
        <v>1.87485</v>
      </c>
      <c r="IH189">
        <v>1.87845</v>
      </c>
      <c r="II189">
        <v>1.87561</v>
      </c>
      <c r="IJ189">
        <v>1.87676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1.56</v>
      </c>
      <c r="IY189">
        <v>0.2236</v>
      </c>
      <c r="IZ189">
        <v>0.000996156149449386</v>
      </c>
      <c r="JA189">
        <v>0.001508328056841608</v>
      </c>
      <c r="JB189">
        <v>-4.279944224615399E-07</v>
      </c>
      <c r="JC189">
        <v>2.026670128534865E-10</v>
      </c>
      <c r="JD189">
        <v>-0.04486732872085866</v>
      </c>
      <c r="JE189">
        <v>-0.001179386599836408</v>
      </c>
      <c r="JF189">
        <v>0.0006983580007418804</v>
      </c>
      <c r="JG189">
        <v>-5.900263066608664E-06</v>
      </c>
      <c r="JH189">
        <v>1</v>
      </c>
      <c r="JI189">
        <v>2117</v>
      </c>
      <c r="JJ189">
        <v>1</v>
      </c>
      <c r="JK189">
        <v>26</v>
      </c>
      <c r="JL189">
        <v>197373.9</v>
      </c>
      <c r="JM189">
        <v>197373.9</v>
      </c>
      <c r="JN189">
        <v>2.71362</v>
      </c>
      <c r="JO189">
        <v>2.52319</v>
      </c>
      <c r="JP189">
        <v>1.39893</v>
      </c>
      <c r="JQ189">
        <v>2.33765</v>
      </c>
      <c r="JR189">
        <v>1.44897</v>
      </c>
      <c r="JS189">
        <v>2.47314</v>
      </c>
      <c r="JT189">
        <v>37.027</v>
      </c>
      <c r="JU189">
        <v>23.9737</v>
      </c>
      <c r="JV189">
        <v>18</v>
      </c>
      <c r="JW189">
        <v>479.048</v>
      </c>
      <c r="JX189">
        <v>468.78</v>
      </c>
      <c r="JY189">
        <v>27.9031</v>
      </c>
      <c r="JZ189">
        <v>29.7282</v>
      </c>
      <c r="KA189">
        <v>30.0006</v>
      </c>
      <c r="KB189">
        <v>29.348</v>
      </c>
      <c r="KC189">
        <v>29.4022</v>
      </c>
      <c r="KD189">
        <v>54.3141</v>
      </c>
      <c r="KE189">
        <v>23.2697</v>
      </c>
      <c r="KF189">
        <v>81.66630000000001</v>
      </c>
      <c r="KG189">
        <v>27.8072</v>
      </c>
      <c r="KH189">
        <v>1289.7</v>
      </c>
      <c r="KI189">
        <v>19.7366</v>
      </c>
      <c r="KJ189">
        <v>100.756</v>
      </c>
      <c r="KK189">
        <v>100.209</v>
      </c>
    </row>
    <row r="190" spans="1:297">
      <c r="A190">
        <v>174</v>
      </c>
      <c r="B190">
        <v>1758991020.6</v>
      </c>
      <c r="C190">
        <v>3637</v>
      </c>
      <c r="D190" t="s">
        <v>792</v>
      </c>
      <c r="E190" t="s">
        <v>793</v>
      </c>
      <c r="F190">
        <v>5</v>
      </c>
      <c r="G190" t="s">
        <v>639</v>
      </c>
      <c r="H190" t="s">
        <v>436</v>
      </c>
      <c r="I190">
        <v>1758991013.1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1301.279186619684</v>
      </c>
      <c r="AK190">
        <v>1262.66909090909</v>
      </c>
      <c r="AL190">
        <v>3.277366697969181</v>
      </c>
      <c r="AM190">
        <v>65.24186498620101</v>
      </c>
      <c r="AN190">
        <f>(AP190 - AO190 + DY190*1E3/(8.314*(EA190+273.15)) * AR190/DX190 * AQ190) * DX190/(100*DL190) * 1000/(1000 - AP190)</f>
        <v>0</v>
      </c>
      <c r="AO190">
        <v>19.6428997805873</v>
      </c>
      <c r="AP190">
        <v>23.11238666666667</v>
      </c>
      <c r="AQ190">
        <v>-0.0001815528479322208</v>
      </c>
      <c r="AR190">
        <v>120.3802365383431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3.93</v>
      </c>
      <c r="DM190">
        <v>0.5</v>
      </c>
      <c r="DN190" t="s">
        <v>438</v>
      </c>
      <c r="DO190">
        <v>2</v>
      </c>
      <c r="DP190" t="b">
        <v>1</v>
      </c>
      <c r="DQ190">
        <v>1758991013.1</v>
      </c>
      <c r="DR190">
        <v>1210.742592592593</v>
      </c>
      <c r="DS190">
        <v>1261.886296296296</v>
      </c>
      <c r="DT190">
        <v>23.13008148148148</v>
      </c>
      <c r="DU190">
        <v>19.57888888888889</v>
      </c>
      <c r="DV190">
        <v>1209.185185185185</v>
      </c>
      <c r="DW190">
        <v>22.90644444444445</v>
      </c>
      <c r="DX190">
        <v>500.0054814814815</v>
      </c>
      <c r="DY190">
        <v>90.57760000000002</v>
      </c>
      <c r="DZ190">
        <v>0.05474431111111112</v>
      </c>
      <c r="EA190">
        <v>29.82023703703703</v>
      </c>
      <c r="EB190">
        <v>30.12169259259259</v>
      </c>
      <c r="EC190">
        <v>999.9000000000001</v>
      </c>
      <c r="ED190">
        <v>0</v>
      </c>
      <c r="EE190">
        <v>0</v>
      </c>
      <c r="EF190">
        <v>10001.97074074074</v>
      </c>
      <c r="EG190">
        <v>0</v>
      </c>
      <c r="EH190">
        <v>11.1431</v>
      </c>
      <c r="EI190">
        <v>-51.14402962962963</v>
      </c>
      <c r="EJ190">
        <v>1239.410740740741</v>
      </c>
      <c r="EK190">
        <v>1287.087037037037</v>
      </c>
      <c r="EL190">
        <v>3.55119074074074</v>
      </c>
      <c r="EM190">
        <v>1261.886296296296</v>
      </c>
      <c r="EN190">
        <v>19.57888888888889</v>
      </c>
      <c r="EO190">
        <v>2.095067407407407</v>
      </c>
      <c r="EP190">
        <v>1.773409259259259</v>
      </c>
      <c r="EQ190">
        <v>18.18172592592592</v>
      </c>
      <c r="ER190">
        <v>15.55432962962963</v>
      </c>
      <c r="ES190">
        <v>2000.014814814815</v>
      </c>
      <c r="ET190">
        <v>0.9799971851851851</v>
      </c>
      <c r="EU190">
        <v>0.0200029037037037</v>
      </c>
      <c r="EV190">
        <v>0</v>
      </c>
      <c r="EW190">
        <v>754.3984074074074</v>
      </c>
      <c r="EX190">
        <v>5.000560000000001</v>
      </c>
      <c r="EY190">
        <v>15302.32592592593</v>
      </c>
      <c r="EZ190">
        <v>17294.98148148148</v>
      </c>
      <c r="FA190">
        <v>42.375</v>
      </c>
      <c r="FB190">
        <v>42.56199999999999</v>
      </c>
      <c r="FC190">
        <v>42.10166666666666</v>
      </c>
      <c r="FD190">
        <v>41.6824074074074</v>
      </c>
      <c r="FE190">
        <v>43.00688888888889</v>
      </c>
      <c r="FF190">
        <v>1955.104814814815</v>
      </c>
      <c r="FG190">
        <v>39.91</v>
      </c>
      <c r="FH190">
        <v>0</v>
      </c>
      <c r="FI190">
        <v>1758991029.6</v>
      </c>
      <c r="FJ190">
        <v>0</v>
      </c>
      <c r="FK190">
        <v>754.3822692307692</v>
      </c>
      <c r="FL190">
        <v>1.342871787411176</v>
      </c>
      <c r="FM190">
        <v>33.27863245221198</v>
      </c>
      <c r="FN190">
        <v>15302.16923076923</v>
      </c>
      <c r="FO190">
        <v>15</v>
      </c>
      <c r="FP190">
        <v>0</v>
      </c>
      <c r="FQ190" t="s">
        <v>439</v>
      </c>
      <c r="FR190">
        <v>1747148579.5</v>
      </c>
      <c r="FS190">
        <v>1747148584.5</v>
      </c>
      <c r="FT190">
        <v>0</v>
      </c>
      <c r="FU190">
        <v>0.162</v>
      </c>
      <c r="FV190">
        <v>-0.001</v>
      </c>
      <c r="FW190">
        <v>0.139</v>
      </c>
      <c r="FX190">
        <v>0.058</v>
      </c>
      <c r="FY190">
        <v>420</v>
      </c>
      <c r="FZ190">
        <v>16</v>
      </c>
      <c r="GA190">
        <v>0.19</v>
      </c>
      <c r="GB190">
        <v>0.02</v>
      </c>
      <c r="GC190">
        <v>-51.27725365853659</v>
      </c>
      <c r="GD190">
        <v>3.294108710801384</v>
      </c>
      <c r="GE190">
        <v>0.4039590404843715</v>
      </c>
      <c r="GF190">
        <v>0</v>
      </c>
      <c r="GG190">
        <v>754.2333529411765</v>
      </c>
      <c r="GH190">
        <v>2.119633299593024</v>
      </c>
      <c r="GI190">
        <v>0.2919088175877282</v>
      </c>
      <c r="GJ190">
        <v>0</v>
      </c>
      <c r="GK190">
        <v>3.599704390243902</v>
      </c>
      <c r="GL190">
        <v>-0.7958673867595853</v>
      </c>
      <c r="GM190">
        <v>0.07885635440157154</v>
      </c>
      <c r="GN190">
        <v>0</v>
      </c>
      <c r="GO190">
        <v>0</v>
      </c>
      <c r="GP190">
        <v>3</v>
      </c>
      <c r="GQ190" t="s">
        <v>472</v>
      </c>
      <c r="GR190">
        <v>3.12772</v>
      </c>
      <c r="GS190">
        <v>2.73249</v>
      </c>
      <c r="GT190">
        <v>0.178331</v>
      </c>
      <c r="GU190">
        <v>0.184048</v>
      </c>
      <c r="GV190">
        <v>0.10417</v>
      </c>
      <c r="GW190">
        <v>0.0936042</v>
      </c>
      <c r="GX190">
        <v>24592.4</v>
      </c>
      <c r="GY190">
        <v>23711.9</v>
      </c>
      <c r="GZ190">
        <v>30475.1</v>
      </c>
      <c r="HA190">
        <v>29319.4</v>
      </c>
      <c r="HB190">
        <v>37688.2</v>
      </c>
      <c r="HC190">
        <v>34972</v>
      </c>
      <c r="HD190">
        <v>46624.8</v>
      </c>
      <c r="HE190">
        <v>43564</v>
      </c>
      <c r="HF190">
        <v>1.81835</v>
      </c>
      <c r="HG190">
        <v>1.84993</v>
      </c>
      <c r="HH190">
        <v>0.106964</v>
      </c>
      <c r="HI190">
        <v>0</v>
      </c>
      <c r="HJ190">
        <v>28.4045</v>
      </c>
      <c r="HK190">
        <v>999.9</v>
      </c>
      <c r="HL190">
        <v>49.1</v>
      </c>
      <c r="HM190">
        <v>30.4</v>
      </c>
      <c r="HN190">
        <v>23.6316</v>
      </c>
      <c r="HO190">
        <v>63.4246</v>
      </c>
      <c r="HP190">
        <v>16.883</v>
      </c>
      <c r="HQ190">
        <v>1</v>
      </c>
      <c r="HR190">
        <v>0.199215</v>
      </c>
      <c r="HS190">
        <v>0.796424</v>
      </c>
      <c r="HT190">
        <v>20.1981</v>
      </c>
      <c r="HU190">
        <v>5.22972</v>
      </c>
      <c r="HV190">
        <v>11.974</v>
      </c>
      <c r="HW190">
        <v>4.9703</v>
      </c>
      <c r="HX190">
        <v>3.28978</v>
      </c>
      <c r="HY190">
        <v>9999</v>
      </c>
      <c r="HZ190">
        <v>9999</v>
      </c>
      <c r="IA190">
        <v>9999</v>
      </c>
      <c r="IB190">
        <v>23.2</v>
      </c>
      <c r="IC190">
        <v>4.97293</v>
      </c>
      <c r="ID190">
        <v>1.87728</v>
      </c>
      <c r="IE190">
        <v>1.87532</v>
      </c>
      <c r="IF190">
        <v>1.87817</v>
      </c>
      <c r="IG190">
        <v>1.87485</v>
      </c>
      <c r="IH190">
        <v>1.87841</v>
      </c>
      <c r="II190">
        <v>1.8756</v>
      </c>
      <c r="IJ190">
        <v>1.87674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1.59</v>
      </c>
      <c r="IY190">
        <v>0.2232</v>
      </c>
      <c r="IZ190">
        <v>0.000996156149449386</v>
      </c>
      <c r="JA190">
        <v>0.001508328056841608</v>
      </c>
      <c r="JB190">
        <v>-4.279944224615399E-07</v>
      </c>
      <c r="JC190">
        <v>2.026670128534865E-10</v>
      </c>
      <c r="JD190">
        <v>-0.04486732872085866</v>
      </c>
      <c r="JE190">
        <v>-0.001179386599836408</v>
      </c>
      <c r="JF190">
        <v>0.0006983580007418804</v>
      </c>
      <c r="JG190">
        <v>-5.900263066608664E-06</v>
      </c>
      <c r="JH190">
        <v>1</v>
      </c>
      <c r="JI190">
        <v>2117</v>
      </c>
      <c r="JJ190">
        <v>1</v>
      </c>
      <c r="JK190">
        <v>26</v>
      </c>
      <c r="JL190">
        <v>197374</v>
      </c>
      <c r="JM190">
        <v>197373.9</v>
      </c>
      <c r="JN190">
        <v>2.73926</v>
      </c>
      <c r="JO190">
        <v>2.53052</v>
      </c>
      <c r="JP190">
        <v>1.39893</v>
      </c>
      <c r="JQ190">
        <v>2.33765</v>
      </c>
      <c r="JR190">
        <v>1.44897</v>
      </c>
      <c r="JS190">
        <v>2.59277</v>
      </c>
      <c r="JT190">
        <v>37.027</v>
      </c>
      <c r="JU190">
        <v>23.9299</v>
      </c>
      <c r="JV190">
        <v>18</v>
      </c>
      <c r="JW190">
        <v>478.978</v>
      </c>
      <c r="JX190">
        <v>468.949</v>
      </c>
      <c r="JY190">
        <v>27.7723</v>
      </c>
      <c r="JZ190">
        <v>29.7282</v>
      </c>
      <c r="KA190">
        <v>30.0004</v>
      </c>
      <c r="KB190">
        <v>29.3501</v>
      </c>
      <c r="KC190">
        <v>29.4029</v>
      </c>
      <c r="KD190">
        <v>54.8381</v>
      </c>
      <c r="KE190">
        <v>22.9623</v>
      </c>
      <c r="KF190">
        <v>81.66630000000001</v>
      </c>
      <c r="KG190">
        <v>27.6683</v>
      </c>
      <c r="KH190">
        <v>1309.74</v>
      </c>
      <c r="KI190">
        <v>19.8064</v>
      </c>
      <c r="KJ190">
        <v>100.755</v>
      </c>
      <c r="KK190">
        <v>100.207</v>
      </c>
    </row>
    <row r="191" spans="1:297">
      <c r="A191">
        <v>175</v>
      </c>
      <c r="B191">
        <v>1758991025.6</v>
      </c>
      <c r="C191">
        <v>3642</v>
      </c>
      <c r="D191" t="s">
        <v>794</v>
      </c>
      <c r="E191" t="s">
        <v>795</v>
      </c>
      <c r="F191">
        <v>5</v>
      </c>
      <c r="G191" t="s">
        <v>639</v>
      </c>
      <c r="H191" t="s">
        <v>436</v>
      </c>
      <c r="I191">
        <v>1758991017.814285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1318.364987219019</v>
      </c>
      <c r="AK191">
        <v>1279.381212121212</v>
      </c>
      <c r="AL191">
        <v>3.356939678874573</v>
      </c>
      <c r="AM191">
        <v>65.24186498620101</v>
      </c>
      <c r="AN191">
        <f>(AP191 - AO191 + DY191*1E3/(8.314*(EA191+273.15)) * AR191/DX191 * AQ191) * DX191/(100*DL191) * 1000/(1000 - AP191)</f>
        <v>0</v>
      </c>
      <c r="AO191">
        <v>19.71821773218854</v>
      </c>
      <c r="AP191">
        <v>23.10244</v>
      </c>
      <c r="AQ191">
        <v>-0.0001168730880705054</v>
      </c>
      <c r="AR191">
        <v>120.3802365383431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3.93</v>
      </c>
      <c r="DM191">
        <v>0.5</v>
      </c>
      <c r="DN191" t="s">
        <v>438</v>
      </c>
      <c r="DO191">
        <v>2</v>
      </c>
      <c r="DP191" t="b">
        <v>1</v>
      </c>
      <c r="DQ191">
        <v>1758991017.814285</v>
      </c>
      <c r="DR191">
        <v>1226.143571428571</v>
      </c>
      <c r="DS191">
        <v>1277.1425</v>
      </c>
      <c r="DT191">
        <v>23.12138214285714</v>
      </c>
      <c r="DU191">
        <v>19.63631428571429</v>
      </c>
      <c r="DV191">
        <v>1224.564642857143</v>
      </c>
      <c r="DW191">
        <v>22.89792857142857</v>
      </c>
      <c r="DX191">
        <v>500.002</v>
      </c>
      <c r="DY191">
        <v>90.57755357142857</v>
      </c>
      <c r="DZ191">
        <v>0.05473352500000001</v>
      </c>
      <c r="EA191">
        <v>29.81652142857143</v>
      </c>
      <c r="EB191">
        <v>30.13795357142857</v>
      </c>
      <c r="EC191">
        <v>999.9000000000002</v>
      </c>
      <c r="ED191">
        <v>0</v>
      </c>
      <c r="EE191">
        <v>0</v>
      </c>
      <c r="EF191">
        <v>10010.94142857143</v>
      </c>
      <c r="EG191">
        <v>0</v>
      </c>
      <c r="EH191">
        <v>11.1431</v>
      </c>
      <c r="EI191">
        <v>-50.999425</v>
      </c>
      <c r="EJ191">
        <v>1255.164642857143</v>
      </c>
      <c r="EK191">
        <v>1302.725</v>
      </c>
      <c r="EL191">
        <v>3.4850675</v>
      </c>
      <c r="EM191">
        <v>1277.1425</v>
      </c>
      <c r="EN191">
        <v>19.63631428571429</v>
      </c>
      <c r="EO191">
        <v>2.094278214285714</v>
      </c>
      <c r="EP191">
        <v>1.778608928571428</v>
      </c>
      <c r="EQ191">
        <v>18.175725</v>
      </c>
      <c r="ER191">
        <v>15.60000714285715</v>
      </c>
      <c r="ES191">
        <v>2000.016428571429</v>
      </c>
      <c r="ET191">
        <v>0.9799972499999999</v>
      </c>
      <c r="EU191">
        <v>0.02000285357142857</v>
      </c>
      <c r="EV191">
        <v>0</v>
      </c>
      <c r="EW191">
        <v>754.4196785714284</v>
      </c>
      <c r="EX191">
        <v>5.000560000000001</v>
      </c>
      <c r="EY191">
        <v>15304.74285714286</v>
      </c>
      <c r="EZ191">
        <v>17295.00714285714</v>
      </c>
      <c r="FA191">
        <v>42.375</v>
      </c>
      <c r="FB191">
        <v>42.56199999999999</v>
      </c>
      <c r="FC191">
        <v>42.11149999999999</v>
      </c>
      <c r="FD191">
        <v>41.67592857142857</v>
      </c>
      <c r="FE191">
        <v>43.00664285714286</v>
      </c>
      <c r="FF191">
        <v>1955.106428571429</v>
      </c>
      <c r="FG191">
        <v>39.91</v>
      </c>
      <c r="FH191">
        <v>0</v>
      </c>
      <c r="FI191">
        <v>1758991034.4</v>
      </c>
      <c r="FJ191">
        <v>0</v>
      </c>
      <c r="FK191">
        <v>754.4288846153847</v>
      </c>
      <c r="FL191">
        <v>0.918871791352239</v>
      </c>
      <c r="FM191">
        <v>31.56581191484887</v>
      </c>
      <c r="FN191">
        <v>15304.68846153846</v>
      </c>
      <c r="FO191">
        <v>15</v>
      </c>
      <c r="FP191">
        <v>0</v>
      </c>
      <c r="FQ191" t="s">
        <v>439</v>
      </c>
      <c r="FR191">
        <v>1747148579.5</v>
      </c>
      <c r="FS191">
        <v>1747148584.5</v>
      </c>
      <c r="FT191">
        <v>0</v>
      </c>
      <c r="FU191">
        <v>0.162</v>
      </c>
      <c r="FV191">
        <v>-0.001</v>
      </c>
      <c r="FW191">
        <v>0.139</v>
      </c>
      <c r="FX191">
        <v>0.058</v>
      </c>
      <c r="FY191">
        <v>420</v>
      </c>
      <c r="FZ191">
        <v>16</v>
      </c>
      <c r="GA191">
        <v>0.19</v>
      </c>
      <c r="GB191">
        <v>0.02</v>
      </c>
      <c r="GC191">
        <v>-51.17230975609756</v>
      </c>
      <c r="GD191">
        <v>2.724420209059156</v>
      </c>
      <c r="GE191">
        <v>0.3934377161510882</v>
      </c>
      <c r="GF191">
        <v>0</v>
      </c>
      <c r="GG191">
        <v>754.3703529411765</v>
      </c>
      <c r="GH191">
        <v>0.984262793827791</v>
      </c>
      <c r="GI191">
        <v>0.2081160426234113</v>
      </c>
      <c r="GJ191">
        <v>1</v>
      </c>
      <c r="GK191">
        <v>3.52840487804878</v>
      </c>
      <c r="GL191">
        <v>-0.8327347735191574</v>
      </c>
      <c r="GM191">
        <v>0.08260245915910414</v>
      </c>
      <c r="GN191">
        <v>0</v>
      </c>
      <c r="GO191">
        <v>1</v>
      </c>
      <c r="GP191">
        <v>3</v>
      </c>
      <c r="GQ191" t="s">
        <v>451</v>
      </c>
      <c r="GR191">
        <v>3.12783</v>
      </c>
      <c r="GS191">
        <v>2.73265</v>
      </c>
      <c r="GT191">
        <v>0.17978</v>
      </c>
      <c r="GU191">
        <v>0.185503</v>
      </c>
      <c r="GV191">
        <v>0.104133</v>
      </c>
      <c r="GW191">
        <v>0.093832</v>
      </c>
      <c r="GX191">
        <v>24548.9</v>
      </c>
      <c r="GY191">
        <v>23669.3</v>
      </c>
      <c r="GZ191">
        <v>30475</v>
      </c>
      <c r="HA191">
        <v>29319.1</v>
      </c>
      <c r="HB191">
        <v>37689.6</v>
      </c>
      <c r="HC191">
        <v>34962.9</v>
      </c>
      <c r="HD191">
        <v>46624.5</v>
      </c>
      <c r="HE191">
        <v>43563.6</v>
      </c>
      <c r="HF191">
        <v>1.81842</v>
      </c>
      <c r="HG191">
        <v>1.84995</v>
      </c>
      <c r="HH191">
        <v>0.106119</v>
      </c>
      <c r="HI191">
        <v>0</v>
      </c>
      <c r="HJ191">
        <v>28.4045</v>
      </c>
      <c r="HK191">
        <v>999.9</v>
      </c>
      <c r="HL191">
        <v>49.1</v>
      </c>
      <c r="HM191">
        <v>30.4</v>
      </c>
      <c r="HN191">
        <v>23.63</v>
      </c>
      <c r="HO191">
        <v>62.7146</v>
      </c>
      <c r="HP191">
        <v>16.9431</v>
      </c>
      <c r="HQ191">
        <v>1</v>
      </c>
      <c r="HR191">
        <v>0.199596</v>
      </c>
      <c r="HS191">
        <v>0.97177</v>
      </c>
      <c r="HT191">
        <v>20.197</v>
      </c>
      <c r="HU191">
        <v>5.22897</v>
      </c>
      <c r="HV191">
        <v>11.974</v>
      </c>
      <c r="HW191">
        <v>4.9703</v>
      </c>
      <c r="HX191">
        <v>3.2897</v>
      </c>
      <c r="HY191">
        <v>9999</v>
      </c>
      <c r="HZ191">
        <v>9999</v>
      </c>
      <c r="IA191">
        <v>9999</v>
      </c>
      <c r="IB191">
        <v>23.2</v>
      </c>
      <c r="IC191">
        <v>4.97293</v>
      </c>
      <c r="ID191">
        <v>1.87726</v>
      </c>
      <c r="IE191">
        <v>1.87531</v>
      </c>
      <c r="IF191">
        <v>1.87813</v>
      </c>
      <c r="IG191">
        <v>1.87485</v>
      </c>
      <c r="IH191">
        <v>1.87841</v>
      </c>
      <c r="II191">
        <v>1.87558</v>
      </c>
      <c r="IJ191">
        <v>1.8767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1.61</v>
      </c>
      <c r="IY191">
        <v>0.223</v>
      </c>
      <c r="IZ191">
        <v>0.000996156149449386</v>
      </c>
      <c r="JA191">
        <v>0.001508328056841608</v>
      </c>
      <c r="JB191">
        <v>-4.279944224615399E-07</v>
      </c>
      <c r="JC191">
        <v>2.026670128534865E-10</v>
      </c>
      <c r="JD191">
        <v>-0.04486732872085866</v>
      </c>
      <c r="JE191">
        <v>-0.001179386599836408</v>
      </c>
      <c r="JF191">
        <v>0.0006983580007418804</v>
      </c>
      <c r="JG191">
        <v>-5.900263066608664E-06</v>
      </c>
      <c r="JH191">
        <v>1</v>
      </c>
      <c r="JI191">
        <v>2117</v>
      </c>
      <c r="JJ191">
        <v>1</v>
      </c>
      <c r="JK191">
        <v>26</v>
      </c>
      <c r="JL191">
        <v>197374.1</v>
      </c>
      <c r="JM191">
        <v>197374</v>
      </c>
      <c r="JN191">
        <v>2.76978</v>
      </c>
      <c r="JO191">
        <v>2.52319</v>
      </c>
      <c r="JP191">
        <v>1.39893</v>
      </c>
      <c r="JQ191">
        <v>2.33765</v>
      </c>
      <c r="JR191">
        <v>1.44897</v>
      </c>
      <c r="JS191">
        <v>2.47925</v>
      </c>
      <c r="JT191">
        <v>37.027</v>
      </c>
      <c r="JU191">
        <v>23.9737</v>
      </c>
      <c r="JV191">
        <v>18</v>
      </c>
      <c r="JW191">
        <v>479.023</v>
      </c>
      <c r="JX191">
        <v>468.98</v>
      </c>
      <c r="JY191">
        <v>27.6274</v>
      </c>
      <c r="JZ191">
        <v>29.7282</v>
      </c>
      <c r="KA191">
        <v>30.0003</v>
      </c>
      <c r="KB191">
        <v>29.3505</v>
      </c>
      <c r="KC191">
        <v>29.4047</v>
      </c>
      <c r="KD191">
        <v>55.4432</v>
      </c>
      <c r="KE191">
        <v>22.9623</v>
      </c>
      <c r="KF191">
        <v>81.66630000000001</v>
      </c>
      <c r="KG191">
        <v>27.5198</v>
      </c>
      <c r="KH191">
        <v>1323.24</v>
      </c>
      <c r="KI191">
        <v>19.8794</v>
      </c>
      <c r="KJ191">
        <v>100.755</v>
      </c>
      <c r="KK191">
        <v>100.206</v>
      </c>
    </row>
    <row r="192" spans="1:297">
      <c r="A192">
        <v>176</v>
      </c>
      <c r="B192">
        <v>1758991030.6</v>
      </c>
      <c r="C192">
        <v>3647</v>
      </c>
      <c r="D192" t="s">
        <v>796</v>
      </c>
      <c r="E192" t="s">
        <v>797</v>
      </c>
      <c r="F192">
        <v>5</v>
      </c>
      <c r="G192" t="s">
        <v>639</v>
      </c>
      <c r="H192" t="s">
        <v>436</v>
      </c>
      <c r="I192">
        <v>1758991023.1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1335.560828747126</v>
      </c>
      <c r="AK192">
        <v>1296.384727272727</v>
      </c>
      <c r="AL192">
        <v>3.387145143346463</v>
      </c>
      <c r="AM192">
        <v>65.24186498620101</v>
      </c>
      <c r="AN192">
        <f>(AP192 - AO192 + DY192*1E3/(8.314*(EA192+273.15)) * AR192/DX192 * AQ192) * DX192/(100*DL192) * 1000/(1000 - AP192)</f>
        <v>0</v>
      </c>
      <c r="AO192">
        <v>19.78461749688277</v>
      </c>
      <c r="AP192">
        <v>23.0864296969697</v>
      </c>
      <c r="AQ192">
        <v>-0.0001023585366966805</v>
      </c>
      <c r="AR192">
        <v>120.3802365383431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3.93</v>
      </c>
      <c r="DM192">
        <v>0.5</v>
      </c>
      <c r="DN192" t="s">
        <v>438</v>
      </c>
      <c r="DO192">
        <v>2</v>
      </c>
      <c r="DP192" t="b">
        <v>1</v>
      </c>
      <c r="DQ192">
        <v>1758991023.1</v>
      </c>
      <c r="DR192">
        <v>1243.383333333333</v>
      </c>
      <c r="DS192">
        <v>1294.415925925926</v>
      </c>
      <c r="DT192">
        <v>23.10667777777778</v>
      </c>
      <c r="DU192">
        <v>19.70307777777778</v>
      </c>
      <c r="DV192">
        <v>1241.781111111111</v>
      </c>
      <c r="DW192">
        <v>22.88353703703704</v>
      </c>
      <c r="DX192">
        <v>500.0145185185185</v>
      </c>
      <c r="DY192">
        <v>90.57765925925926</v>
      </c>
      <c r="DZ192">
        <v>0.05476404444444446</v>
      </c>
      <c r="EA192">
        <v>29.81003333333333</v>
      </c>
      <c r="EB192">
        <v>30.13723333333334</v>
      </c>
      <c r="EC192">
        <v>999.9000000000001</v>
      </c>
      <c r="ED192">
        <v>0</v>
      </c>
      <c r="EE192">
        <v>0</v>
      </c>
      <c r="EF192">
        <v>10006.64407407407</v>
      </c>
      <c r="EG192">
        <v>0</v>
      </c>
      <c r="EH192">
        <v>11.1431</v>
      </c>
      <c r="EI192">
        <v>-51.03268888888888</v>
      </c>
      <c r="EJ192">
        <v>1272.793333333334</v>
      </c>
      <c r="EK192">
        <v>1320.433703703704</v>
      </c>
      <c r="EL192">
        <v>3.403596666666667</v>
      </c>
      <c r="EM192">
        <v>1294.415925925926</v>
      </c>
      <c r="EN192">
        <v>19.70307777777778</v>
      </c>
      <c r="EO192">
        <v>2.092948518518518</v>
      </c>
      <c r="EP192">
        <v>1.78465925925926</v>
      </c>
      <c r="EQ192">
        <v>18.16561481481482</v>
      </c>
      <c r="ER192">
        <v>15.6530037037037</v>
      </c>
      <c r="ES192">
        <v>2000.007407407408</v>
      </c>
      <c r="ET192">
        <v>0.979997148148148</v>
      </c>
      <c r="EU192">
        <v>0.0200029074074074</v>
      </c>
      <c r="EV192">
        <v>0</v>
      </c>
      <c r="EW192">
        <v>754.4504074074073</v>
      </c>
      <c r="EX192">
        <v>5.000560000000001</v>
      </c>
      <c r="EY192">
        <v>15307.15185185185</v>
      </c>
      <c r="EZ192">
        <v>17294.93333333333</v>
      </c>
      <c r="FA192">
        <v>42.37266666666666</v>
      </c>
      <c r="FB192">
        <v>42.56199999999999</v>
      </c>
      <c r="FC192">
        <v>42.11566666666666</v>
      </c>
      <c r="FD192">
        <v>41.67551851851851</v>
      </c>
      <c r="FE192">
        <v>43.00688888888889</v>
      </c>
      <c r="FF192">
        <v>1955.097407407408</v>
      </c>
      <c r="FG192">
        <v>39.91</v>
      </c>
      <c r="FH192">
        <v>0</v>
      </c>
      <c r="FI192">
        <v>1758991039.8</v>
      </c>
      <c r="FJ192">
        <v>0</v>
      </c>
      <c r="FK192">
        <v>754.4976800000001</v>
      </c>
      <c r="FL192">
        <v>0.1949999968118279</v>
      </c>
      <c r="FM192">
        <v>22.96153835078093</v>
      </c>
      <c r="FN192">
        <v>15307.112</v>
      </c>
      <c r="FO192">
        <v>15</v>
      </c>
      <c r="FP192">
        <v>0</v>
      </c>
      <c r="FQ192" t="s">
        <v>439</v>
      </c>
      <c r="FR192">
        <v>1747148579.5</v>
      </c>
      <c r="FS192">
        <v>1747148584.5</v>
      </c>
      <c r="FT192">
        <v>0</v>
      </c>
      <c r="FU192">
        <v>0.162</v>
      </c>
      <c r="FV192">
        <v>-0.001</v>
      </c>
      <c r="FW192">
        <v>0.139</v>
      </c>
      <c r="FX192">
        <v>0.058</v>
      </c>
      <c r="FY192">
        <v>420</v>
      </c>
      <c r="FZ192">
        <v>16</v>
      </c>
      <c r="GA192">
        <v>0.19</v>
      </c>
      <c r="GB192">
        <v>0.02</v>
      </c>
      <c r="GC192">
        <v>-51.055695</v>
      </c>
      <c r="GD192">
        <v>-0.7958363977484832</v>
      </c>
      <c r="GE192">
        <v>0.2826359238932659</v>
      </c>
      <c r="GF192">
        <v>0</v>
      </c>
      <c r="GG192">
        <v>754.4476764705881</v>
      </c>
      <c r="GH192">
        <v>0.627608860607665</v>
      </c>
      <c r="GI192">
        <v>0.2069883089321775</v>
      </c>
      <c r="GJ192">
        <v>1</v>
      </c>
      <c r="GK192">
        <v>3.444313750000001</v>
      </c>
      <c r="GL192">
        <v>-0.9319340712945594</v>
      </c>
      <c r="GM192">
        <v>0.09000633565720527</v>
      </c>
      <c r="GN192">
        <v>0</v>
      </c>
      <c r="GO192">
        <v>1</v>
      </c>
      <c r="GP192">
        <v>3</v>
      </c>
      <c r="GQ192" t="s">
        <v>451</v>
      </c>
      <c r="GR192">
        <v>3.1275</v>
      </c>
      <c r="GS192">
        <v>2.73293</v>
      </c>
      <c r="GT192">
        <v>0.181236</v>
      </c>
      <c r="GU192">
        <v>0.186953</v>
      </c>
      <c r="GV192">
        <v>0.104084</v>
      </c>
      <c r="GW192">
        <v>0.0940251</v>
      </c>
      <c r="GX192">
        <v>24505.4</v>
      </c>
      <c r="GY192">
        <v>23627.1</v>
      </c>
      <c r="GZ192">
        <v>30475.2</v>
      </c>
      <c r="HA192">
        <v>29319.2</v>
      </c>
      <c r="HB192">
        <v>37691.8</v>
      </c>
      <c r="HC192">
        <v>34955.4</v>
      </c>
      <c r="HD192">
        <v>46624.5</v>
      </c>
      <c r="HE192">
        <v>43563.5</v>
      </c>
      <c r="HF192">
        <v>1.8177</v>
      </c>
      <c r="HG192">
        <v>1.85085</v>
      </c>
      <c r="HH192">
        <v>0.105597</v>
      </c>
      <c r="HI192">
        <v>0</v>
      </c>
      <c r="HJ192">
        <v>28.4032</v>
      </c>
      <c r="HK192">
        <v>999.9</v>
      </c>
      <c r="HL192">
        <v>49.1</v>
      </c>
      <c r="HM192">
        <v>30.4</v>
      </c>
      <c r="HN192">
        <v>23.6304</v>
      </c>
      <c r="HO192">
        <v>63.5646</v>
      </c>
      <c r="HP192">
        <v>16.8189</v>
      </c>
      <c r="HQ192">
        <v>1</v>
      </c>
      <c r="HR192">
        <v>0.199883</v>
      </c>
      <c r="HS192">
        <v>1.05013</v>
      </c>
      <c r="HT192">
        <v>20.1967</v>
      </c>
      <c r="HU192">
        <v>5.22852</v>
      </c>
      <c r="HV192">
        <v>11.974</v>
      </c>
      <c r="HW192">
        <v>4.9701</v>
      </c>
      <c r="HX192">
        <v>3.28973</v>
      </c>
      <c r="HY192">
        <v>9999</v>
      </c>
      <c r="HZ192">
        <v>9999</v>
      </c>
      <c r="IA192">
        <v>9999</v>
      </c>
      <c r="IB192">
        <v>23.2</v>
      </c>
      <c r="IC192">
        <v>4.97294</v>
      </c>
      <c r="ID192">
        <v>1.87726</v>
      </c>
      <c r="IE192">
        <v>1.87532</v>
      </c>
      <c r="IF192">
        <v>1.87815</v>
      </c>
      <c r="IG192">
        <v>1.87485</v>
      </c>
      <c r="IH192">
        <v>1.87842</v>
      </c>
      <c r="II192">
        <v>1.8756</v>
      </c>
      <c r="IJ192">
        <v>1.87672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1.64</v>
      </c>
      <c r="IY192">
        <v>0.2226</v>
      </c>
      <c r="IZ192">
        <v>0.000996156149449386</v>
      </c>
      <c r="JA192">
        <v>0.001508328056841608</v>
      </c>
      <c r="JB192">
        <v>-4.279944224615399E-07</v>
      </c>
      <c r="JC192">
        <v>2.026670128534865E-10</v>
      </c>
      <c r="JD192">
        <v>-0.04486732872085866</v>
      </c>
      <c r="JE192">
        <v>-0.001179386599836408</v>
      </c>
      <c r="JF192">
        <v>0.0006983580007418804</v>
      </c>
      <c r="JG192">
        <v>-5.900263066608664E-06</v>
      </c>
      <c r="JH192">
        <v>1</v>
      </c>
      <c r="JI192">
        <v>2117</v>
      </c>
      <c r="JJ192">
        <v>1</v>
      </c>
      <c r="JK192">
        <v>26</v>
      </c>
      <c r="JL192">
        <v>197374.2</v>
      </c>
      <c r="JM192">
        <v>197374.1</v>
      </c>
      <c r="JN192">
        <v>2.79541</v>
      </c>
      <c r="JO192">
        <v>2.51831</v>
      </c>
      <c r="JP192">
        <v>1.39893</v>
      </c>
      <c r="JQ192">
        <v>2.33765</v>
      </c>
      <c r="JR192">
        <v>1.44897</v>
      </c>
      <c r="JS192">
        <v>2.60376</v>
      </c>
      <c r="JT192">
        <v>37.0509</v>
      </c>
      <c r="JU192">
        <v>23.9737</v>
      </c>
      <c r="JV192">
        <v>18</v>
      </c>
      <c r="JW192">
        <v>478.624</v>
      </c>
      <c r="JX192">
        <v>469.57</v>
      </c>
      <c r="JY192">
        <v>27.4701</v>
      </c>
      <c r="JZ192">
        <v>29.7282</v>
      </c>
      <c r="KA192">
        <v>30.0003</v>
      </c>
      <c r="KB192">
        <v>29.3505</v>
      </c>
      <c r="KC192">
        <v>29.4049</v>
      </c>
      <c r="KD192">
        <v>55.9701</v>
      </c>
      <c r="KE192">
        <v>22.3352</v>
      </c>
      <c r="KF192">
        <v>81.66630000000001</v>
      </c>
      <c r="KG192">
        <v>27.3886</v>
      </c>
      <c r="KH192">
        <v>1336.6</v>
      </c>
      <c r="KI192">
        <v>19.9626</v>
      </c>
      <c r="KJ192">
        <v>100.755</v>
      </c>
      <c r="KK192">
        <v>100.206</v>
      </c>
    </row>
    <row r="193" spans="1:297">
      <c r="A193">
        <v>177</v>
      </c>
      <c r="B193">
        <v>1758991035.6</v>
      </c>
      <c r="C193">
        <v>3652</v>
      </c>
      <c r="D193" t="s">
        <v>798</v>
      </c>
      <c r="E193" t="s">
        <v>799</v>
      </c>
      <c r="F193">
        <v>5</v>
      </c>
      <c r="G193" t="s">
        <v>639</v>
      </c>
      <c r="H193" t="s">
        <v>436</v>
      </c>
      <c r="I193">
        <v>1758991027.814285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1352.604424426344</v>
      </c>
      <c r="AK193">
        <v>1313.335212121212</v>
      </c>
      <c r="AL193">
        <v>3.394825218472339</v>
      </c>
      <c r="AM193">
        <v>65.24186498620101</v>
      </c>
      <c r="AN193">
        <f>(AP193 - AO193 + DY193*1E3/(8.314*(EA193+273.15)) * AR193/DX193 * AQ193) * DX193/(100*DL193) * 1000/(1000 - AP193)</f>
        <v>0</v>
      </c>
      <c r="AO193">
        <v>19.846710372602</v>
      </c>
      <c r="AP193">
        <v>23.06440424242424</v>
      </c>
      <c r="AQ193">
        <v>-0.0001604067823416354</v>
      </c>
      <c r="AR193">
        <v>120.3802365383431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3.93</v>
      </c>
      <c r="DM193">
        <v>0.5</v>
      </c>
      <c r="DN193" t="s">
        <v>438</v>
      </c>
      <c r="DO193">
        <v>2</v>
      </c>
      <c r="DP193" t="b">
        <v>1</v>
      </c>
      <c r="DQ193">
        <v>1758991027.814285</v>
      </c>
      <c r="DR193">
        <v>1258.880357142857</v>
      </c>
      <c r="DS193">
        <v>1310.160357142857</v>
      </c>
      <c r="DT193">
        <v>23.09194642857143</v>
      </c>
      <c r="DU193">
        <v>19.76599642857142</v>
      </c>
      <c r="DV193">
        <v>1257.256785714286</v>
      </c>
      <c r="DW193">
        <v>22.86911428571428</v>
      </c>
      <c r="DX193">
        <v>500.0003214285715</v>
      </c>
      <c r="DY193">
        <v>90.57756071428571</v>
      </c>
      <c r="DZ193">
        <v>0.05486930714285714</v>
      </c>
      <c r="EA193">
        <v>29.79941071428572</v>
      </c>
      <c r="EB193">
        <v>30.12568571428571</v>
      </c>
      <c r="EC193">
        <v>999.9000000000002</v>
      </c>
      <c r="ED193">
        <v>0</v>
      </c>
      <c r="EE193">
        <v>0</v>
      </c>
      <c r="EF193">
        <v>10008.95</v>
      </c>
      <c r="EG193">
        <v>0</v>
      </c>
      <c r="EH193">
        <v>11.1431</v>
      </c>
      <c r="EI193">
        <v>-51.28007142857142</v>
      </c>
      <c r="EJ193">
        <v>1288.6375</v>
      </c>
      <c r="EK193">
        <v>1336.581071428571</v>
      </c>
      <c r="EL193">
        <v>3.325946071428572</v>
      </c>
      <c r="EM193">
        <v>1310.160357142857</v>
      </c>
      <c r="EN193">
        <v>19.76599642857142</v>
      </c>
      <c r="EO193">
        <v>2.091611785714286</v>
      </c>
      <c r="EP193">
        <v>1.790356071428571</v>
      </c>
      <c r="EQ193">
        <v>18.15543928571429</v>
      </c>
      <c r="ER193">
        <v>15.70278928571429</v>
      </c>
      <c r="ES193">
        <v>1999.986785714285</v>
      </c>
      <c r="ET193">
        <v>0.9799969285714284</v>
      </c>
      <c r="EU193">
        <v>0.02000307142857142</v>
      </c>
      <c r="EV193">
        <v>0</v>
      </c>
      <c r="EW193">
        <v>754.4916071428571</v>
      </c>
      <c r="EX193">
        <v>5.000560000000001</v>
      </c>
      <c r="EY193">
        <v>15308.92857142857</v>
      </c>
      <c r="EZ193">
        <v>17294.77142857143</v>
      </c>
      <c r="FA193">
        <v>42.36825</v>
      </c>
      <c r="FB193">
        <v>42.56199999999999</v>
      </c>
      <c r="FC193">
        <v>42.116</v>
      </c>
      <c r="FD193">
        <v>41.66707142857143</v>
      </c>
      <c r="FE193">
        <v>43</v>
      </c>
      <c r="FF193">
        <v>1955.076785714286</v>
      </c>
      <c r="FG193">
        <v>39.91</v>
      </c>
      <c r="FH193">
        <v>0</v>
      </c>
      <c r="FI193">
        <v>1758991044.6</v>
      </c>
      <c r="FJ193">
        <v>0</v>
      </c>
      <c r="FK193">
        <v>754.5400400000002</v>
      </c>
      <c r="FL193">
        <v>1.286307691367045</v>
      </c>
      <c r="FM193">
        <v>22.92307691856318</v>
      </c>
      <c r="FN193">
        <v>15309.136</v>
      </c>
      <c r="FO193">
        <v>15</v>
      </c>
      <c r="FP193">
        <v>0</v>
      </c>
      <c r="FQ193" t="s">
        <v>439</v>
      </c>
      <c r="FR193">
        <v>1747148579.5</v>
      </c>
      <c r="FS193">
        <v>1747148584.5</v>
      </c>
      <c r="FT193">
        <v>0</v>
      </c>
      <c r="FU193">
        <v>0.162</v>
      </c>
      <c r="FV193">
        <v>-0.001</v>
      </c>
      <c r="FW193">
        <v>0.139</v>
      </c>
      <c r="FX193">
        <v>0.058</v>
      </c>
      <c r="FY193">
        <v>420</v>
      </c>
      <c r="FZ193">
        <v>16</v>
      </c>
      <c r="GA193">
        <v>0.19</v>
      </c>
      <c r="GB193">
        <v>0.02</v>
      </c>
      <c r="GC193">
        <v>-51.087215</v>
      </c>
      <c r="GD193">
        <v>-2.911296810506548</v>
      </c>
      <c r="GE193">
        <v>0.2947178197445819</v>
      </c>
      <c r="GF193">
        <v>0</v>
      </c>
      <c r="GG193">
        <v>754.5212941176471</v>
      </c>
      <c r="GH193">
        <v>0.8800916688393216</v>
      </c>
      <c r="GI193">
        <v>0.2463923854595641</v>
      </c>
      <c r="GJ193">
        <v>1</v>
      </c>
      <c r="GK193">
        <v>3.383567</v>
      </c>
      <c r="GL193">
        <v>-0.9713500187617355</v>
      </c>
      <c r="GM193">
        <v>0.09356822137349839</v>
      </c>
      <c r="GN193">
        <v>0</v>
      </c>
      <c r="GO193">
        <v>1</v>
      </c>
      <c r="GP193">
        <v>3</v>
      </c>
      <c r="GQ193" t="s">
        <v>451</v>
      </c>
      <c r="GR193">
        <v>3.12782</v>
      </c>
      <c r="GS193">
        <v>2.73257</v>
      </c>
      <c r="GT193">
        <v>0.182686</v>
      </c>
      <c r="GU193">
        <v>0.188408</v>
      </c>
      <c r="GV193">
        <v>0.104014</v>
      </c>
      <c r="GW193">
        <v>0.0942794</v>
      </c>
      <c r="GX193">
        <v>24461.9</v>
      </c>
      <c r="GY193">
        <v>23584.9</v>
      </c>
      <c r="GZ193">
        <v>30475.1</v>
      </c>
      <c r="HA193">
        <v>29319.3</v>
      </c>
      <c r="HB193">
        <v>37694.9</v>
      </c>
      <c r="HC193">
        <v>34945.6</v>
      </c>
      <c r="HD193">
        <v>46624.5</v>
      </c>
      <c r="HE193">
        <v>43563.5</v>
      </c>
      <c r="HF193">
        <v>1.81837</v>
      </c>
      <c r="HG193">
        <v>1.8504</v>
      </c>
      <c r="HH193">
        <v>0.102788</v>
      </c>
      <c r="HI193">
        <v>0</v>
      </c>
      <c r="HJ193">
        <v>28.4019</v>
      </c>
      <c r="HK193">
        <v>999.9</v>
      </c>
      <c r="HL193">
        <v>49.1</v>
      </c>
      <c r="HM193">
        <v>30.4</v>
      </c>
      <c r="HN193">
        <v>23.6334</v>
      </c>
      <c r="HO193">
        <v>63.4546</v>
      </c>
      <c r="HP193">
        <v>16.879</v>
      </c>
      <c r="HQ193">
        <v>1</v>
      </c>
      <c r="HR193">
        <v>0.19997</v>
      </c>
      <c r="HS193">
        <v>1.07576</v>
      </c>
      <c r="HT193">
        <v>20.1968</v>
      </c>
      <c r="HU193">
        <v>5.22897</v>
      </c>
      <c r="HV193">
        <v>11.974</v>
      </c>
      <c r="HW193">
        <v>4.97035</v>
      </c>
      <c r="HX193">
        <v>3.2897</v>
      </c>
      <c r="HY193">
        <v>9999</v>
      </c>
      <c r="HZ193">
        <v>9999</v>
      </c>
      <c r="IA193">
        <v>9999</v>
      </c>
      <c r="IB193">
        <v>23.2</v>
      </c>
      <c r="IC193">
        <v>4.97293</v>
      </c>
      <c r="ID193">
        <v>1.87729</v>
      </c>
      <c r="IE193">
        <v>1.87538</v>
      </c>
      <c r="IF193">
        <v>1.87819</v>
      </c>
      <c r="IG193">
        <v>1.87486</v>
      </c>
      <c r="IH193">
        <v>1.87848</v>
      </c>
      <c r="II193">
        <v>1.8756</v>
      </c>
      <c r="IJ193">
        <v>1.87674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1.66</v>
      </c>
      <c r="IY193">
        <v>0.2222</v>
      </c>
      <c r="IZ193">
        <v>0.000996156149449386</v>
      </c>
      <c r="JA193">
        <v>0.001508328056841608</v>
      </c>
      <c r="JB193">
        <v>-4.279944224615399E-07</v>
      </c>
      <c r="JC193">
        <v>2.026670128534865E-10</v>
      </c>
      <c r="JD193">
        <v>-0.04486732872085866</v>
      </c>
      <c r="JE193">
        <v>-0.001179386599836408</v>
      </c>
      <c r="JF193">
        <v>0.0006983580007418804</v>
      </c>
      <c r="JG193">
        <v>-5.900263066608664E-06</v>
      </c>
      <c r="JH193">
        <v>1</v>
      </c>
      <c r="JI193">
        <v>2117</v>
      </c>
      <c r="JJ193">
        <v>1</v>
      </c>
      <c r="JK193">
        <v>26</v>
      </c>
      <c r="JL193">
        <v>197374.3</v>
      </c>
      <c r="JM193">
        <v>197374.2</v>
      </c>
      <c r="JN193">
        <v>2.82593</v>
      </c>
      <c r="JO193">
        <v>2.51587</v>
      </c>
      <c r="JP193">
        <v>1.39893</v>
      </c>
      <c r="JQ193">
        <v>2.33765</v>
      </c>
      <c r="JR193">
        <v>1.44897</v>
      </c>
      <c r="JS193">
        <v>2.53296</v>
      </c>
      <c r="JT193">
        <v>37.0509</v>
      </c>
      <c r="JU193">
        <v>23.9737</v>
      </c>
      <c r="JV193">
        <v>18</v>
      </c>
      <c r="JW193">
        <v>479.011</v>
      </c>
      <c r="JX193">
        <v>469.295</v>
      </c>
      <c r="JY193">
        <v>27.3321</v>
      </c>
      <c r="JZ193">
        <v>29.7282</v>
      </c>
      <c r="KA193">
        <v>30.0001</v>
      </c>
      <c r="KB193">
        <v>29.3531</v>
      </c>
      <c r="KC193">
        <v>29.4073</v>
      </c>
      <c r="KD193">
        <v>56.5672</v>
      </c>
      <c r="KE193">
        <v>22.0511</v>
      </c>
      <c r="KF193">
        <v>81.66630000000001</v>
      </c>
      <c r="KG193">
        <v>27.2697</v>
      </c>
      <c r="KH193">
        <v>1356.63</v>
      </c>
      <c r="KI193">
        <v>20.0574</v>
      </c>
      <c r="KJ193">
        <v>100.755</v>
      </c>
      <c r="KK193">
        <v>100.206</v>
      </c>
    </row>
    <row r="194" spans="1:297">
      <c r="A194">
        <v>178</v>
      </c>
      <c r="B194">
        <v>1758991040.6</v>
      </c>
      <c r="C194">
        <v>3657</v>
      </c>
      <c r="D194" t="s">
        <v>800</v>
      </c>
      <c r="E194" t="s">
        <v>801</v>
      </c>
      <c r="F194">
        <v>5</v>
      </c>
      <c r="G194" t="s">
        <v>639</v>
      </c>
      <c r="H194" t="s">
        <v>436</v>
      </c>
      <c r="I194">
        <v>1758991033.1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1370.049362992979</v>
      </c>
      <c r="AK194">
        <v>1330.466303030303</v>
      </c>
      <c r="AL194">
        <v>3.418984136146491</v>
      </c>
      <c r="AM194">
        <v>65.24186498620101</v>
      </c>
      <c r="AN194">
        <f>(AP194 - AO194 + DY194*1E3/(8.314*(EA194+273.15)) * AR194/DX194 * AQ194) * DX194/(100*DL194) * 1000/(1000 - AP194)</f>
        <v>0</v>
      </c>
      <c r="AO194">
        <v>19.93722386385529</v>
      </c>
      <c r="AP194">
        <v>23.04911393939393</v>
      </c>
      <c r="AQ194">
        <v>-8.538492964428809E-05</v>
      </c>
      <c r="AR194">
        <v>120.3802365383431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3.93</v>
      </c>
      <c r="DM194">
        <v>0.5</v>
      </c>
      <c r="DN194" t="s">
        <v>438</v>
      </c>
      <c r="DO194">
        <v>2</v>
      </c>
      <c r="DP194" t="b">
        <v>1</v>
      </c>
      <c r="DQ194">
        <v>1758991033.1</v>
      </c>
      <c r="DR194">
        <v>1276.447037037037</v>
      </c>
      <c r="DS194">
        <v>1327.903333333334</v>
      </c>
      <c r="DT194">
        <v>23.07345185185185</v>
      </c>
      <c r="DU194">
        <v>19.84130740740741</v>
      </c>
      <c r="DV194">
        <v>1274.8</v>
      </c>
      <c r="DW194">
        <v>22.85100370370371</v>
      </c>
      <c r="DX194">
        <v>500.0223703703704</v>
      </c>
      <c r="DY194">
        <v>90.57778888888889</v>
      </c>
      <c r="DZ194">
        <v>0.05489029629629631</v>
      </c>
      <c r="EA194">
        <v>29.78601851851852</v>
      </c>
      <c r="EB194">
        <v>30.09447777777778</v>
      </c>
      <c r="EC194">
        <v>999.9000000000001</v>
      </c>
      <c r="ED194">
        <v>0</v>
      </c>
      <c r="EE194">
        <v>0</v>
      </c>
      <c r="EF194">
        <v>10002.66555555556</v>
      </c>
      <c r="EG194">
        <v>0</v>
      </c>
      <c r="EH194">
        <v>11.1431</v>
      </c>
      <c r="EI194">
        <v>-51.4556</v>
      </c>
      <c r="EJ194">
        <v>1306.595185185185</v>
      </c>
      <c r="EK194">
        <v>1354.785185185185</v>
      </c>
      <c r="EL194">
        <v>3.232144074074074</v>
      </c>
      <c r="EM194">
        <v>1327.903333333334</v>
      </c>
      <c r="EN194">
        <v>19.84130740740741</v>
      </c>
      <c r="EO194">
        <v>2.089941851851852</v>
      </c>
      <c r="EP194">
        <v>1.797181851851852</v>
      </c>
      <c r="EQ194">
        <v>18.14272222222222</v>
      </c>
      <c r="ER194">
        <v>15.76222962962963</v>
      </c>
      <c r="ES194">
        <v>1999.945925925926</v>
      </c>
      <c r="ET194">
        <v>0.9799966666666665</v>
      </c>
      <c r="EU194">
        <v>0.02000335185185185</v>
      </c>
      <c r="EV194">
        <v>0</v>
      </c>
      <c r="EW194">
        <v>754.6124074074075</v>
      </c>
      <c r="EX194">
        <v>5.000560000000001</v>
      </c>
      <c r="EY194">
        <v>15310.11481481482</v>
      </c>
      <c r="EZ194">
        <v>17294.39629629629</v>
      </c>
      <c r="FA194">
        <v>42.36333333333333</v>
      </c>
      <c r="FB194">
        <v>42.56199999999999</v>
      </c>
      <c r="FC194">
        <v>42.10866666666666</v>
      </c>
      <c r="FD194">
        <v>41.65714814814815</v>
      </c>
      <c r="FE194">
        <v>43</v>
      </c>
      <c r="FF194">
        <v>1955.037777777778</v>
      </c>
      <c r="FG194">
        <v>39.90925925925926</v>
      </c>
      <c r="FH194">
        <v>0</v>
      </c>
      <c r="FI194">
        <v>1758991049.4</v>
      </c>
      <c r="FJ194">
        <v>0</v>
      </c>
      <c r="FK194">
        <v>754.6427199999999</v>
      </c>
      <c r="FL194">
        <v>1.135230757672904</v>
      </c>
      <c r="FM194">
        <v>13.58461540245449</v>
      </c>
      <c r="FN194">
        <v>15310.416</v>
      </c>
      <c r="FO194">
        <v>15</v>
      </c>
      <c r="FP194">
        <v>0</v>
      </c>
      <c r="FQ194" t="s">
        <v>439</v>
      </c>
      <c r="FR194">
        <v>1747148579.5</v>
      </c>
      <c r="FS194">
        <v>1747148584.5</v>
      </c>
      <c r="FT194">
        <v>0</v>
      </c>
      <c r="FU194">
        <v>0.162</v>
      </c>
      <c r="FV194">
        <v>-0.001</v>
      </c>
      <c r="FW194">
        <v>0.139</v>
      </c>
      <c r="FX194">
        <v>0.058</v>
      </c>
      <c r="FY194">
        <v>420</v>
      </c>
      <c r="FZ194">
        <v>16</v>
      </c>
      <c r="GA194">
        <v>0.19</v>
      </c>
      <c r="GB194">
        <v>0.02</v>
      </c>
      <c r="GC194">
        <v>-51.3299268292683</v>
      </c>
      <c r="GD194">
        <v>-2.288057142857244</v>
      </c>
      <c r="GE194">
        <v>0.2366279409768046</v>
      </c>
      <c r="GF194">
        <v>0</v>
      </c>
      <c r="GG194">
        <v>754.5885588235295</v>
      </c>
      <c r="GH194">
        <v>1.1473949555487</v>
      </c>
      <c r="GI194">
        <v>0.2709409737298382</v>
      </c>
      <c r="GJ194">
        <v>0</v>
      </c>
      <c r="GK194">
        <v>3.292089512195121</v>
      </c>
      <c r="GL194">
        <v>-1.036819024390246</v>
      </c>
      <c r="GM194">
        <v>0.1025733551897568</v>
      </c>
      <c r="GN194">
        <v>0</v>
      </c>
      <c r="GO194">
        <v>0</v>
      </c>
      <c r="GP194">
        <v>3</v>
      </c>
      <c r="GQ194" t="s">
        <v>472</v>
      </c>
      <c r="GR194">
        <v>3.12759</v>
      </c>
      <c r="GS194">
        <v>2.73244</v>
      </c>
      <c r="GT194">
        <v>0.184138</v>
      </c>
      <c r="GU194">
        <v>0.18984</v>
      </c>
      <c r="GV194">
        <v>0.103972</v>
      </c>
      <c r="GW194">
        <v>0.0945703</v>
      </c>
      <c r="GX194">
        <v>24418.4</v>
      </c>
      <c r="GY194">
        <v>23542.9</v>
      </c>
      <c r="GZ194">
        <v>30475.1</v>
      </c>
      <c r="HA194">
        <v>29318.8</v>
      </c>
      <c r="HB194">
        <v>37696.8</v>
      </c>
      <c r="HC194">
        <v>34934</v>
      </c>
      <c r="HD194">
        <v>46624.6</v>
      </c>
      <c r="HE194">
        <v>43562.9</v>
      </c>
      <c r="HF194">
        <v>1.81807</v>
      </c>
      <c r="HG194">
        <v>1.85098</v>
      </c>
      <c r="HH194">
        <v>0.100739</v>
      </c>
      <c r="HI194">
        <v>0</v>
      </c>
      <c r="HJ194">
        <v>28.3989</v>
      </c>
      <c r="HK194">
        <v>999.9</v>
      </c>
      <c r="HL194">
        <v>49.1</v>
      </c>
      <c r="HM194">
        <v>30.4</v>
      </c>
      <c r="HN194">
        <v>23.6325</v>
      </c>
      <c r="HO194">
        <v>63.3146</v>
      </c>
      <c r="HP194">
        <v>16.859</v>
      </c>
      <c r="HQ194">
        <v>1</v>
      </c>
      <c r="HR194">
        <v>0.200076</v>
      </c>
      <c r="HS194">
        <v>0.988058</v>
      </c>
      <c r="HT194">
        <v>20.1969</v>
      </c>
      <c r="HU194">
        <v>5.22747</v>
      </c>
      <c r="HV194">
        <v>11.974</v>
      </c>
      <c r="HW194">
        <v>4.96985</v>
      </c>
      <c r="HX194">
        <v>3.2896</v>
      </c>
      <c r="HY194">
        <v>9999</v>
      </c>
      <c r="HZ194">
        <v>9999</v>
      </c>
      <c r="IA194">
        <v>9999</v>
      </c>
      <c r="IB194">
        <v>23.2</v>
      </c>
      <c r="IC194">
        <v>4.97294</v>
      </c>
      <c r="ID194">
        <v>1.87729</v>
      </c>
      <c r="IE194">
        <v>1.87537</v>
      </c>
      <c r="IF194">
        <v>1.87819</v>
      </c>
      <c r="IG194">
        <v>1.87486</v>
      </c>
      <c r="IH194">
        <v>1.8785</v>
      </c>
      <c r="II194">
        <v>1.87561</v>
      </c>
      <c r="IJ194">
        <v>1.87677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1.69</v>
      </c>
      <c r="IY194">
        <v>0.222</v>
      </c>
      <c r="IZ194">
        <v>0.000996156149449386</v>
      </c>
      <c r="JA194">
        <v>0.001508328056841608</v>
      </c>
      <c r="JB194">
        <v>-4.279944224615399E-07</v>
      </c>
      <c r="JC194">
        <v>2.026670128534865E-10</v>
      </c>
      <c r="JD194">
        <v>-0.04486732872085866</v>
      </c>
      <c r="JE194">
        <v>-0.001179386599836408</v>
      </c>
      <c r="JF194">
        <v>0.0006983580007418804</v>
      </c>
      <c r="JG194">
        <v>-5.900263066608664E-06</v>
      </c>
      <c r="JH194">
        <v>1</v>
      </c>
      <c r="JI194">
        <v>2117</v>
      </c>
      <c r="JJ194">
        <v>1</v>
      </c>
      <c r="JK194">
        <v>26</v>
      </c>
      <c r="JL194">
        <v>197374.4</v>
      </c>
      <c r="JM194">
        <v>197374.3</v>
      </c>
      <c r="JN194">
        <v>2.85156</v>
      </c>
      <c r="JO194">
        <v>2.52075</v>
      </c>
      <c r="JP194">
        <v>1.39893</v>
      </c>
      <c r="JQ194">
        <v>2.33765</v>
      </c>
      <c r="JR194">
        <v>1.44897</v>
      </c>
      <c r="JS194">
        <v>2.58667</v>
      </c>
      <c r="JT194">
        <v>37.0509</v>
      </c>
      <c r="JU194">
        <v>23.9737</v>
      </c>
      <c r="JV194">
        <v>18</v>
      </c>
      <c r="JW194">
        <v>478.846</v>
      </c>
      <c r="JX194">
        <v>469.671</v>
      </c>
      <c r="JY194">
        <v>27.2161</v>
      </c>
      <c r="JZ194">
        <v>29.7282</v>
      </c>
      <c r="KA194">
        <v>30</v>
      </c>
      <c r="KB194">
        <v>29.3531</v>
      </c>
      <c r="KC194">
        <v>29.4073</v>
      </c>
      <c r="KD194">
        <v>57.0847</v>
      </c>
      <c r="KE194">
        <v>21.7418</v>
      </c>
      <c r="KF194">
        <v>82.0364</v>
      </c>
      <c r="KG194">
        <v>27.1919</v>
      </c>
      <c r="KH194">
        <v>1370</v>
      </c>
      <c r="KI194">
        <v>20.0332</v>
      </c>
      <c r="KJ194">
        <v>100.755</v>
      </c>
      <c r="KK194">
        <v>100.205</v>
      </c>
    </row>
    <row r="195" spans="1:297">
      <c r="A195">
        <v>179</v>
      </c>
      <c r="B195">
        <v>1758991045.6</v>
      </c>
      <c r="C195">
        <v>3662</v>
      </c>
      <c r="D195" t="s">
        <v>802</v>
      </c>
      <c r="E195" t="s">
        <v>803</v>
      </c>
      <c r="F195">
        <v>5</v>
      </c>
      <c r="G195" t="s">
        <v>639</v>
      </c>
      <c r="H195" t="s">
        <v>436</v>
      </c>
      <c r="I195">
        <v>1758991037.814285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1387.054803726593</v>
      </c>
      <c r="AK195">
        <v>1347.588181818182</v>
      </c>
      <c r="AL195">
        <v>3.417307787475024</v>
      </c>
      <c r="AM195">
        <v>65.24186498620101</v>
      </c>
      <c r="AN195">
        <f>(AP195 - AO195 + DY195*1E3/(8.314*(EA195+273.15)) * AR195/DX195 * AQ195) * DX195/(100*DL195) * 1000/(1000 - AP195)</f>
        <v>0</v>
      </c>
      <c r="AO195">
        <v>20.0468965988309</v>
      </c>
      <c r="AP195">
        <v>23.04472060606061</v>
      </c>
      <c r="AQ195">
        <v>-2.014361517790834E-07</v>
      </c>
      <c r="AR195">
        <v>120.3802365383431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3.93</v>
      </c>
      <c r="DM195">
        <v>0.5</v>
      </c>
      <c r="DN195" t="s">
        <v>438</v>
      </c>
      <c r="DO195">
        <v>2</v>
      </c>
      <c r="DP195" t="b">
        <v>1</v>
      </c>
      <c r="DQ195">
        <v>1758991037.814285</v>
      </c>
      <c r="DR195">
        <v>1292.173571428572</v>
      </c>
      <c r="DS195">
        <v>1343.686071428571</v>
      </c>
      <c r="DT195">
        <v>23.05878928571428</v>
      </c>
      <c r="DU195">
        <v>19.91968571428571</v>
      </c>
      <c r="DV195">
        <v>1290.504285714286</v>
      </c>
      <c r="DW195">
        <v>22.83665357142857</v>
      </c>
      <c r="DX195">
        <v>500.0065714285715</v>
      </c>
      <c r="DY195">
        <v>90.57755714285715</v>
      </c>
      <c r="DZ195">
        <v>0.05476392857142857</v>
      </c>
      <c r="EA195">
        <v>29.77021428571429</v>
      </c>
      <c r="EB195">
        <v>30.06887142857142</v>
      </c>
      <c r="EC195">
        <v>999.9000000000002</v>
      </c>
      <c r="ED195">
        <v>0</v>
      </c>
      <c r="EE195">
        <v>0</v>
      </c>
      <c r="EF195">
        <v>10011.94428571429</v>
      </c>
      <c r="EG195">
        <v>0</v>
      </c>
      <c r="EH195">
        <v>11.1431</v>
      </c>
      <c r="EI195">
        <v>-51.51146785714285</v>
      </c>
      <c r="EJ195">
        <v>1322.673214285714</v>
      </c>
      <c r="EK195">
        <v>1370.997142857143</v>
      </c>
      <c r="EL195">
        <v>3.139103571428572</v>
      </c>
      <c r="EM195">
        <v>1343.686071428571</v>
      </c>
      <c r="EN195">
        <v>19.91968571428571</v>
      </c>
      <c r="EO195">
        <v>2.088608214285714</v>
      </c>
      <c r="EP195">
        <v>1.804276785714286</v>
      </c>
      <c r="EQ195">
        <v>18.13257142857143</v>
      </c>
      <c r="ER195">
        <v>15.82376785714286</v>
      </c>
      <c r="ES195">
        <v>1999.965</v>
      </c>
      <c r="ET195">
        <v>0.9799969999999998</v>
      </c>
      <c r="EU195">
        <v>0.02000306071428571</v>
      </c>
      <c r="EV195">
        <v>0</v>
      </c>
      <c r="EW195">
        <v>754.6674999999999</v>
      </c>
      <c r="EX195">
        <v>5.000560000000001</v>
      </c>
      <c r="EY195">
        <v>15310.65714285714</v>
      </c>
      <c r="EZ195">
        <v>17294.55714285715</v>
      </c>
      <c r="FA195">
        <v>42.366</v>
      </c>
      <c r="FB195">
        <v>42.56199999999999</v>
      </c>
      <c r="FC195">
        <v>42.1115</v>
      </c>
      <c r="FD195">
        <v>41.64271428571428</v>
      </c>
      <c r="FE195">
        <v>43</v>
      </c>
      <c r="FF195">
        <v>1955.058571428571</v>
      </c>
      <c r="FG195">
        <v>39.90892857142858</v>
      </c>
      <c r="FH195">
        <v>0</v>
      </c>
      <c r="FI195">
        <v>1758991054.8</v>
      </c>
      <c r="FJ195">
        <v>0</v>
      </c>
      <c r="FK195">
        <v>754.6866153846155</v>
      </c>
      <c r="FL195">
        <v>-0.1206837675912577</v>
      </c>
      <c r="FM195">
        <v>-0.3042734314209637</v>
      </c>
      <c r="FN195">
        <v>15310.89615384615</v>
      </c>
      <c r="FO195">
        <v>15</v>
      </c>
      <c r="FP195">
        <v>0</v>
      </c>
      <c r="FQ195" t="s">
        <v>439</v>
      </c>
      <c r="FR195">
        <v>1747148579.5</v>
      </c>
      <c r="FS195">
        <v>1747148584.5</v>
      </c>
      <c r="FT195">
        <v>0</v>
      </c>
      <c r="FU195">
        <v>0.162</v>
      </c>
      <c r="FV195">
        <v>-0.001</v>
      </c>
      <c r="FW195">
        <v>0.139</v>
      </c>
      <c r="FX195">
        <v>0.058</v>
      </c>
      <c r="FY195">
        <v>420</v>
      </c>
      <c r="FZ195">
        <v>16</v>
      </c>
      <c r="GA195">
        <v>0.19</v>
      </c>
      <c r="GB195">
        <v>0.02</v>
      </c>
      <c r="GC195">
        <v>-51.44132195121951</v>
      </c>
      <c r="GD195">
        <v>-1.018245993031366</v>
      </c>
      <c r="GE195">
        <v>0.1453318784162571</v>
      </c>
      <c r="GF195">
        <v>0</v>
      </c>
      <c r="GG195">
        <v>754.6520294117646</v>
      </c>
      <c r="GH195">
        <v>0.4465851776390531</v>
      </c>
      <c r="GI195">
        <v>0.2387253510890628</v>
      </c>
      <c r="GJ195">
        <v>1</v>
      </c>
      <c r="GK195">
        <v>3.198906341463414</v>
      </c>
      <c r="GL195">
        <v>-1.167819930313584</v>
      </c>
      <c r="GM195">
        <v>0.1156905089548182</v>
      </c>
      <c r="GN195">
        <v>0</v>
      </c>
      <c r="GO195">
        <v>1</v>
      </c>
      <c r="GP195">
        <v>3</v>
      </c>
      <c r="GQ195" t="s">
        <v>451</v>
      </c>
      <c r="GR195">
        <v>3.12773</v>
      </c>
      <c r="GS195">
        <v>2.73268</v>
      </c>
      <c r="GT195">
        <v>0.18557</v>
      </c>
      <c r="GU195">
        <v>0.191264</v>
      </c>
      <c r="GV195">
        <v>0.103955</v>
      </c>
      <c r="GW195">
        <v>0.0948866</v>
      </c>
      <c r="GX195">
        <v>24375.5</v>
      </c>
      <c r="GY195">
        <v>23501.3</v>
      </c>
      <c r="GZ195">
        <v>30475.1</v>
      </c>
      <c r="HA195">
        <v>29318.6</v>
      </c>
      <c r="HB195">
        <v>37697.9</v>
      </c>
      <c r="HC195">
        <v>34921.6</v>
      </c>
      <c r="HD195">
        <v>46624.8</v>
      </c>
      <c r="HE195">
        <v>43562.7</v>
      </c>
      <c r="HF195">
        <v>1.81807</v>
      </c>
      <c r="HG195">
        <v>1.85085</v>
      </c>
      <c r="HH195">
        <v>0.100464</v>
      </c>
      <c r="HI195">
        <v>0</v>
      </c>
      <c r="HJ195">
        <v>28.3959</v>
      </c>
      <c r="HK195">
        <v>999.9</v>
      </c>
      <c r="HL195">
        <v>49.1</v>
      </c>
      <c r="HM195">
        <v>30.4</v>
      </c>
      <c r="HN195">
        <v>23.6328</v>
      </c>
      <c r="HO195">
        <v>62.9046</v>
      </c>
      <c r="HP195">
        <v>16.7708</v>
      </c>
      <c r="HQ195">
        <v>1</v>
      </c>
      <c r="HR195">
        <v>0.199535</v>
      </c>
      <c r="HS195">
        <v>0.832138</v>
      </c>
      <c r="HT195">
        <v>20.1983</v>
      </c>
      <c r="HU195">
        <v>5.22942</v>
      </c>
      <c r="HV195">
        <v>11.974</v>
      </c>
      <c r="HW195">
        <v>4.97055</v>
      </c>
      <c r="HX195">
        <v>3.2898</v>
      </c>
      <c r="HY195">
        <v>9999</v>
      </c>
      <c r="HZ195">
        <v>9999</v>
      </c>
      <c r="IA195">
        <v>9999</v>
      </c>
      <c r="IB195">
        <v>23.2</v>
      </c>
      <c r="IC195">
        <v>4.97292</v>
      </c>
      <c r="ID195">
        <v>1.87728</v>
      </c>
      <c r="IE195">
        <v>1.87536</v>
      </c>
      <c r="IF195">
        <v>1.87818</v>
      </c>
      <c r="IG195">
        <v>1.87486</v>
      </c>
      <c r="IH195">
        <v>1.87849</v>
      </c>
      <c r="II195">
        <v>1.8756</v>
      </c>
      <c r="IJ195">
        <v>1.87679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1.7</v>
      </c>
      <c r="IY195">
        <v>0.2218</v>
      </c>
      <c r="IZ195">
        <v>0.000996156149449386</v>
      </c>
      <c r="JA195">
        <v>0.001508328056841608</v>
      </c>
      <c r="JB195">
        <v>-4.279944224615399E-07</v>
      </c>
      <c r="JC195">
        <v>2.026670128534865E-10</v>
      </c>
      <c r="JD195">
        <v>-0.04486732872085866</v>
      </c>
      <c r="JE195">
        <v>-0.001179386599836408</v>
      </c>
      <c r="JF195">
        <v>0.0006983580007418804</v>
      </c>
      <c r="JG195">
        <v>-5.900263066608664E-06</v>
      </c>
      <c r="JH195">
        <v>1</v>
      </c>
      <c r="JI195">
        <v>2117</v>
      </c>
      <c r="JJ195">
        <v>1</v>
      </c>
      <c r="JK195">
        <v>26</v>
      </c>
      <c r="JL195">
        <v>197374.4</v>
      </c>
      <c r="JM195">
        <v>197374.4</v>
      </c>
      <c r="JN195">
        <v>2.88086</v>
      </c>
      <c r="JO195">
        <v>2.51465</v>
      </c>
      <c r="JP195">
        <v>1.39893</v>
      </c>
      <c r="JQ195">
        <v>2.33765</v>
      </c>
      <c r="JR195">
        <v>1.44897</v>
      </c>
      <c r="JS195">
        <v>2.56836</v>
      </c>
      <c r="JT195">
        <v>37.0509</v>
      </c>
      <c r="JU195">
        <v>23.9824</v>
      </c>
      <c r="JV195">
        <v>18</v>
      </c>
      <c r="JW195">
        <v>478.847</v>
      </c>
      <c r="JX195">
        <v>469.609</v>
      </c>
      <c r="JY195">
        <v>27.1425</v>
      </c>
      <c r="JZ195">
        <v>29.7282</v>
      </c>
      <c r="KA195">
        <v>30</v>
      </c>
      <c r="KB195">
        <v>29.3531</v>
      </c>
      <c r="KC195">
        <v>29.4098</v>
      </c>
      <c r="KD195">
        <v>57.675</v>
      </c>
      <c r="KE195">
        <v>21.7418</v>
      </c>
      <c r="KF195">
        <v>82.0364</v>
      </c>
      <c r="KG195">
        <v>27.1506</v>
      </c>
      <c r="KH195">
        <v>1390.04</v>
      </c>
      <c r="KI195">
        <v>20.0774</v>
      </c>
      <c r="KJ195">
        <v>100.756</v>
      </c>
      <c r="KK195">
        <v>100.204</v>
      </c>
    </row>
    <row r="196" spans="1:297">
      <c r="A196">
        <v>180</v>
      </c>
      <c r="B196">
        <v>1758991050.6</v>
      </c>
      <c r="C196">
        <v>3667</v>
      </c>
      <c r="D196" t="s">
        <v>804</v>
      </c>
      <c r="E196" t="s">
        <v>805</v>
      </c>
      <c r="F196">
        <v>5</v>
      </c>
      <c r="G196" t="s">
        <v>639</v>
      </c>
      <c r="H196" t="s">
        <v>436</v>
      </c>
      <c r="I196">
        <v>1758991043.1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1404.661267731221</v>
      </c>
      <c r="AK196">
        <v>1365.004303030303</v>
      </c>
      <c r="AL196">
        <v>3.488176644754934</v>
      </c>
      <c r="AM196">
        <v>65.24186498620101</v>
      </c>
      <c r="AN196">
        <f>(AP196 - AO196 + DY196*1E3/(8.314*(EA196+273.15)) * AR196/DX196 * AQ196) * DX196/(100*DL196) * 1000/(1000 - AP196)</f>
        <v>0</v>
      </c>
      <c r="AO196">
        <v>20.06690934865668</v>
      </c>
      <c r="AP196">
        <v>23.03113939393939</v>
      </c>
      <c r="AQ196">
        <v>-0.000108431831939736</v>
      </c>
      <c r="AR196">
        <v>120.3802365383431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3.93</v>
      </c>
      <c r="DM196">
        <v>0.5</v>
      </c>
      <c r="DN196" t="s">
        <v>438</v>
      </c>
      <c r="DO196">
        <v>2</v>
      </c>
      <c r="DP196" t="b">
        <v>1</v>
      </c>
      <c r="DQ196">
        <v>1758991043.1</v>
      </c>
      <c r="DR196">
        <v>1309.922222222222</v>
      </c>
      <c r="DS196">
        <v>1361.512222222222</v>
      </c>
      <c r="DT196">
        <v>23.04602592592593</v>
      </c>
      <c r="DU196">
        <v>20.00222222222222</v>
      </c>
      <c r="DV196">
        <v>1308.227407407407</v>
      </c>
      <c r="DW196">
        <v>22.82416666666666</v>
      </c>
      <c r="DX196">
        <v>500.0232592592592</v>
      </c>
      <c r="DY196">
        <v>90.57652962962963</v>
      </c>
      <c r="DZ196">
        <v>0.05471513333333333</v>
      </c>
      <c r="EA196">
        <v>29.75328518518518</v>
      </c>
      <c r="EB196">
        <v>30.04094444444445</v>
      </c>
      <c r="EC196">
        <v>999.9000000000001</v>
      </c>
      <c r="ED196">
        <v>0</v>
      </c>
      <c r="EE196">
        <v>0</v>
      </c>
      <c r="EF196">
        <v>10011.22481481482</v>
      </c>
      <c r="EG196">
        <v>0</v>
      </c>
      <c r="EH196">
        <v>11.1431</v>
      </c>
      <c r="EI196">
        <v>-51.58919629629629</v>
      </c>
      <c r="EJ196">
        <v>1340.822962962963</v>
      </c>
      <c r="EK196">
        <v>1389.302222222222</v>
      </c>
      <c r="EL196">
        <v>3.043807777777777</v>
      </c>
      <c r="EM196">
        <v>1361.512222222222</v>
      </c>
      <c r="EN196">
        <v>20.00222222222222</v>
      </c>
      <c r="EO196">
        <v>2.087428888888889</v>
      </c>
      <c r="EP196">
        <v>1.811731851851852</v>
      </c>
      <c r="EQ196">
        <v>18.12358518518518</v>
      </c>
      <c r="ER196">
        <v>15.88830370370371</v>
      </c>
      <c r="ES196">
        <v>1999.97962962963</v>
      </c>
      <c r="ET196">
        <v>0.9799973333333333</v>
      </c>
      <c r="EU196">
        <v>0.02000278148148148</v>
      </c>
      <c r="EV196">
        <v>0</v>
      </c>
      <c r="EW196">
        <v>754.6138148148149</v>
      </c>
      <c r="EX196">
        <v>5.000560000000001</v>
      </c>
      <c r="EY196">
        <v>15309.38888888889</v>
      </c>
      <c r="EZ196">
        <v>17294.68148148148</v>
      </c>
      <c r="FA196">
        <v>42.36566666666667</v>
      </c>
      <c r="FB196">
        <v>42.56199999999999</v>
      </c>
      <c r="FC196">
        <v>42.10166666666666</v>
      </c>
      <c r="FD196">
        <v>41.63418518518519</v>
      </c>
      <c r="FE196">
        <v>43</v>
      </c>
      <c r="FF196">
        <v>1955.075925925926</v>
      </c>
      <c r="FG196">
        <v>39.90592592592593</v>
      </c>
      <c r="FH196">
        <v>0</v>
      </c>
      <c r="FI196">
        <v>1758991059.6</v>
      </c>
      <c r="FJ196">
        <v>0</v>
      </c>
      <c r="FK196">
        <v>754.6158846153846</v>
      </c>
      <c r="FL196">
        <v>-1.85972649228887</v>
      </c>
      <c r="FM196">
        <v>-28.73504262446808</v>
      </c>
      <c r="FN196">
        <v>15309.37307692308</v>
      </c>
      <c r="FO196">
        <v>15</v>
      </c>
      <c r="FP196">
        <v>0</v>
      </c>
      <c r="FQ196" t="s">
        <v>439</v>
      </c>
      <c r="FR196">
        <v>1747148579.5</v>
      </c>
      <c r="FS196">
        <v>1747148584.5</v>
      </c>
      <c r="FT196">
        <v>0</v>
      </c>
      <c r="FU196">
        <v>0.162</v>
      </c>
      <c r="FV196">
        <v>-0.001</v>
      </c>
      <c r="FW196">
        <v>0.139</v>
      </c>
      <c r="FX196">
        <v>0.058</v>
      </c>
      <c r="FY196">
        <v>420</v>
      </c>
      <c r="FZ196">
        <v>16</v>
      </c>
      <c r="GA196">
        <v>0.19</v>
      </c>
      <c r="GB196">
        <v>0.02</v>
      </c>
      <c r="GC196">
        <v>-51.5604525</v>
      </c>
      <c r="GD196">
        <v>-0.6407245778610768</v>
      </c>
      <c r="GE196">
        <v>0.1281922364800227</v>
      </c>
      <c r="GF196">
        <v>0</v>
      </c>
      <c r="GG196">
        <v>754.621411764706</v>
      </c>
      <c r="GH196">
        <v>-0.7104048927309243</v>
      </c>
      <c r="GI196">
        <v>0.2518915636967409</v>
      </c>
      <c r="GJ196">
        <v>1</v>
      </c>
      <c r="GK196">
        <v>3.097788</v>
      </c>
      <c r="GL196">
        <v>-1.104217485928705</v>
      </c>
      <c r="GM196">
        <v>0.1077888727605962</v>
      </c>
      <c r="GN196">
        <v>0</v>
      </c>
      <c r="GO196">
        <v>1</v>
      </c>
      <c r="GP196">
        <v>3</v>
      </c>
      <c r="GQ196" t="s">
        <v>451</v>
      </c>
      <c r="GR196">
        <v>3.12761</v>
      </c>
      <c r="GS196">
        <v>2.73294</v>
      </c>
      <c r="GT196">
        <v>0.187016</v>
      </c>
      <c r="GU196">
        <v>0.192669</v>
      </c>
      <c r="GV196">
        <v>0.103903</v>
      </c>
      <c r="GW196">
        <v>0.0949209</v>
      </c>
      <c r="GX196">
        <v>24332</v>
      </c>
      <c r="GY196">
        <v>23460.6</v>
      </c>
      <c r="GZ196">
        <v>30474.9</v>
      </c>
      <c r="HA196">
        <v>29318.9</v>
      </c>
      <c r="HB196">
        <v>37699.8</v>
      </c>
      <c r="HC196">
        <v>34920.7</v>
      </c>
      <c r="HD196">
        <v>46624.3</v>
      </c>
      <c r="HE196">
        <v>43563.2</v>
      </c>
      <c r="HF196">
        <v>1.818</v>
      </c>
      <c r="HG196">
        <v>1.85115</v>
      </c>
      <c r="HH196">
        <v>0.100628</v>
      </c>
      <c r="HI196">
        <v>0</v>
      </c>
      <c r="HJ196">
        <v>28.3916</v>
      </c>
      <c r="HK196">
        <v>999.9</v>
      </c>
      <c r="HL196">
        <v>49.1</v>
      </c>
      <c r="HM196">
        <v>30.4</v>
      </c>
      <c r="HN196">
        <v>23.6305</v>
      </c>
      <c r="HO196">
        <v>63.0946</v>
      </c>
      <c r="HP196">
        <v>16.9071</v>
      </c>
      <c r="HQ196">
        <v>1</v>
      </c>
      <c r="HR196">
        <v>0.199408</v>
      </c>
      <c r="HS196">
        <v>0.7247440000000001</v>
      </c>
      <c r="HT196">
        <v>20.1989</v>
      </c>
      <c r="HU196">
        <v>5.22927</v>
      </c>
      <c r="HV196">
        <v>11.974</v>
      </c>
      <c r="HW196">
        <v>4.9703</v>
      </c>
      <c r="HX196">
        <v>3.28968</v>
      </c>
      <c r="HY196">
        <v>9999</v>
      </c>
      <c r="HZ196">
        <v>9999</v>
      </c>
      <c r="IA196">
        <v>9999</v>
      </c>
      <c r="IB196">
        <v>23.2</v>
      </c>
      <c r="IC196">
        <v>4.97294</v>
      </c>
      <c r="ID196">
        <v>1.87726</v>
      </c>
      <c r="IE196">
        <v>1.87532</v>
      </c>
      <c r="IF196">
        <v>1.87816</v>
      </c>
      <c r="IG196">
        <v>1.87485</v>
      </c>
      <c r="IH196">
        <v>1.87846</v>
      </c>
      <c r="II196">
        <v>1.87559</v>
      </c>
      <c r="IJ196">
        <v>1.87675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1.73</v>
      </c>
      <c r="IY196">
        <v>0.2215</v>
      </c>
      <c r="IZ196">
        <v>0.000996156149449386</v>
      </c>
      <c r="JA196">
        <v>0.001508328056841608</v>
      </c>
      <c r="JB196">
        <v>-4.279944224615399E-07</v>
      </c>
      <c r="JC196">
        <v>2.026670128534865E-10</v>
      </c>
      <c r="JD196">
        <v>-0.04486732872085866</v>
      </c>
      <c r="JE196">
        <v>-0.001179386599836408</v>
      </c>
      <c r="JF196">
        <v>0.0006983580007418804</v>
      </c>
      <c r="JG196">
        <v>-5.900263066608664E-06</v>
      </c>
      <c r="JH196">
        <v>1</v>
      </c>
      <c r="JI196">
        <v>2117</v>
      </c>
      <c r="JJ196">
        <v>1</v>
      </c>
      <c r="JK196">
        <v>26</v>
      </c>
      <c r="JL196">
        <v>197374.5</v>
      </c>
      <c r="JM196">
        <v>197374.4</v>
      </c>
      <c r="JN196">
        <v>2.90649</v>
      </c>
      <c r="JO196">
        <v>2.52075</v>
      </c>
      <c r="JP196">
        <v>1.39893</v>
      </c>
      <c r="JQ196">
        <v>2.33765</v>
      </c>
      <c r="JR196">
        <v>1.44897</v>
      </c>
      <c r="JS196">
        <v>2.51465</v>
      </c>
      <c r="JT196">
        <v>37.0747</v>
      </c>
      <c r="JU196">
        <v>23.9649</v>
      </c>
      <c r="JV196">
        <v>18</v>
      </c>
      <c r="JW196">
        <v>478.821</v>
      </c>
      <c r="JX196">
        <v>469.806</v>
      </c>
      <c r="JY196">
        <v>27.1086</v>
      </c>
      <c r="JZ196">
        <v>29.7292</v>
      </c>
      <c r="KA196">
        <v>29.9999</v>
      </c>
      <c r="KB196">
        <v>29.3556</v>
      </c>
      <c r="KC196">
        <v>29.4098</v>
      </c>
      <c r="KD196">
        <v>58.1851</v>
      </c>
      <c r="KE196">
        <v>21.7418</v>
      </c>
      <c r="KF196">
        <v>82.0364</v>
      </c>
      <c r="KG196">
        <v>27.1185</v>
      </c>
      <c r="KH196">
        <v>1403.4</v>
      </c>
      <c r="KI196">
        <v>20.1374</v>
      </c>
      <c r="KJ196">
        <v>100.755</v>
      </c>
      <c r="KK196">
        <v>100.205</v>
      </c>
    </row>
    <row r="197" spans="1:297">
      <c r="A197">
        <v>181</v>
      </c>
      <c r="B197">
        <v>1758991055.6</v>
      </c>
      <c r="C197">
        <v>3672</v>
      </c>
      <c r="D197" t="s">
        <v>806</v>
      </c>
      <c r="E197" t="s">
        <v>807</v>
      </c>
      <c r="F197">
        <v>5</v>
      </c>
      <c r="G197" t="s">
        <v>639</v>
      </c>
      <c r="H197" t="s">
        <v>436</v>
      </c>
      <c r="I197">
        <v>1758991047.814285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1421.426181262302</v>
      </c>
      <c r="AK197">
        <v>1382.048424242424</v>
      </c>
      <c r="AL197">
        <v>3.419096141154838</v>
      </c>
      <c r="AM197">
        <v>65.24186498620101</v>
      </c>
      <c r="AN197">
        <f>(AP197 - AO197 + DY197*1E3/(8.314*(EA197+273.15)) * AR197/DX197 * AQ197) * DX197/(100*DL197) * 1000/(1000 - AP197)</f>
        <v>0</v>
      </c>
      <c r="AO197">
        <v>20.07428115677023</v>
      </c>
      <c r="AP197">
        <v>22.99581636363635</v>
      </c>
      <c r="AQ197">
        <v>-0.007430594288066071</v>
      </c>
      <c r="AR197">
        <v>120.3802365383431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3.93</v>
      </c>
      <c r="DM197">
        <v>0.5</v>
      </c>
      <c r="DN197" t="s">
        <v>438</v>
      </c>
      <c r="DO197">
        <v>2</v>
      </c>
      <c r="DP197" t="b">
        <v>1</v>
      </c>
      <c r="DQ197">
        <v>1758991047.814285</v>
      </c>
      <c r="DR197">
        <v>1325.777142857143</v>
      </c>
      <c r="DS197">
        <v>1377.274285714286</v>
      </c>
      <c r="DT197">
        <v>23.032</v>
      </c>
      <c r="DU197">
        <v>20.04952142857143</v>
      </c>
      <c r="DV197">
        <v>1324.058928571429</v>
      </c>
      <c r="DW197">
        <v>22.81042857142857</v>
      </c>
      <c r="DX197">
        <v>500.0261071428573</v>
      </c>
      <c r="DY197">
        <v>90.57456428571427</v>
      </c>
      <c r="DZ197">
        <v>0.05478137500000001</v>
      </c>
      <c r="EA197">
        <v>29.73495714285714</v>
      </c>
      <c r="EB197">
        <v>30.04389285714286</v>
      </c>
      <c r="EC197">
        <v>999.9000000000002</v>
      </c>
      <c r="ED197">
        <v>0</v>
      </c>
      <c r="EE197">
        <v>0</v>
      </c>
      <c r="EF197">
        <v>10008.23214285714</v>
      </c>
      <c r="EG197">
        <v>0</v>
      </c>
      <c r="EH197">
        <v>11.1431</v>
      </c>
      <c r="EI197">
        <v>-51.49680714285714</v>
      </c>
      <c r="EJ197">
        <v>1357.0325</v>
      </c>
      <c r="EK197">
        <v>1405.453571428571</v>
      </c>
      <c r="EL197">
        <v>2.982465</v>
      </c>
      <c r="EM197">
        <v>1377.274285714286</v>
      </c>
      <c r="EN197">
        <v>20.04952142857143</v>
      </c>
      <c r="EO197">
        <v>2.086111785714286</v>
      </c>
      <c r="EP197">
        <v>1.8159775</v>
      </c>
      <c r="EQ197">
        <v>18.11354285714286</v>
      </c>
      <c r="ER197">
        <v>15.92497857142857</v>
      </c>
      <c r="ES197">
        <v>2000.001071428571</v>
      </c>
      <c r="ET197">
        <v>0.9799975714285712</v>
      </c>
      <c r="EU197">
        <v>0.02000251071428571</v>
      </c>
      <c r="EV197">
        <v>0</v>
      </c>
      <c r="EW197">
        <v>754.3442142857144</v>
      </c>
      <c r="EX197">
        <v>5.000560000000001</v>
      </c>
      <c r="EY197">
        <v>15305.11428571429</v>
      </c>
      <c r="EZ197">
        <v>17294.86785714286</v>
      </c>
      <c r="FA197">
        <v>42.3705</v>
      </c>
      <c r="FB197">
        <v>42.56199999999999</v>
      </c>
      <c r="FC197">
        <v>42.10475</v>
      </c>
      <c r="FD197">
        <v>41.62942857142857</v>
      </c>
      <c r="FE197">
        <v>43</v>
      </c>
      <c r="FF197">
        <v>1955.0975</v>
      </c>
      <c r="FG197">
        <v>39.90428571428572</v>
      </c>
      <c r="FH197">
        <v>0</v>
      </c>
      <c r="FI197">
        <v>1758991064.4</v>
      </c>
      <c r="FJ197">
        <v>0</v>
      </c>
      <c r="FK197">
        <v>754.3484230769233</v>
      </c>
      <c r="FL197">
        <v>-3.951965813534045</v>
      </c>
      <c r="FM197">
        <v>-77.69914526418603</v>
      </c>
      <c r="FN197">
        <v>15305.13461538462</v>
      </c>
      <c r="FO197">
        <v>15</v>
      </c>
      <c r="FP197">
        <v>0</v>
      </c>
      <c r="FQ197" t="s">
        <v>439</v>
      </c>
      <c r="FR197">
        <v>1747148579.5</v>
      </c>
      <c r="FS197">
        <v>1747148584.5</v>
      </c>
      <c r="FT197">
        <v>0</v>
      </c>
      <c r="FU197">
        <v>0.162</v>
      </c>
      <c r="FV197">
        <v>-0.001</v>
      </c>
      <c r="FW197">
        <v>0.139</v>
      </c>
      <c r="FX197">
        <v>0.058</v>
      </c>
      <c r="FY197">
        <v>420</v>
      </c>
      <c r="FZ197">
        <v>16</v>
      </c>
      <c r="GA197">
        <v>0.19</v>
      </c>
      <c r="GB197">
        <v>0.02</v>
      </c>
      <c r="GC197">
        <v>-51.53891951219512</v>
      </c>
      <c r="GD197">
        <v>0.6905163763066766</v>
      </c>
      <c r="GE197">
        <v>0.150689364247524</v>
      </c>
      <c r="GF197">
        <v>0</v>
      </c>
      <c r="GG197">
        <v>754.4575</v>
      </c>
      <c r="GH197">
        <v>-2.875798319798966</v>
      </c>
      <c r="GI197">
        <v>0.3731144162948669</v>
      </c>
      <c r="GJ197">
        <v>0</v>
      </c>
      <c r="GK197">
        <v>3.032496829268293</v>
      </c>
      <c r="GL197">
        <v>-0.8383544947735152</v>
      </c>
      <c r="GM197">
        <v>0.08590607725567878</v>
      </c>
      <c r="GN197">
        <v>0</v>
      </c>
      <c r="GO197">
        <v>0</v>
      </c>
      <c r="GP197">
        <v>3</v>
      </c>
      <c r="GQ197" t="s">
        <v>472</v>
      </c>
      <c r="GR197">
        <v>3.12762</v>
      </c>
      <c r="GS197">
        <v>2.73264</v>
      </c>
      <c r="GT197">
        <v>0.188422</v>
      </c>
      <c r="GU197">
        <v>0.194051</v>
      </c>
      <c r="GV197">
        <v>0.103785</v>
      </c>
      <c r="GW197">
        <v>0.0949405</v>
      </c>
      <c r="GX197">
        <v>24290.4</v>
      </c>
      <c r="GY197">
        <v>23420.6</v>
      </c>
      <c r="GZ197">
        <v>30475.6</v>
      </c>
      <c r="HA197">
        <v>29319.2</v>
      </c>
      <c r="HB197">
        <v>37705.8</v>
      </c>
      <c r="HC197">
        <v>34920.8</v>
      </c>
      <c r="HD197">
        <v>46625.4</v>
      </c>
      <c r="HE197">
        <v>43564</v>
      </c>
      <c r="HF197">
        <v>1.81788</v>
      </c>
      <c r="HG197">
        <v>1.85107</v>
      </c>
      <c r="HH197">
        <v>0.105694</v>
      </c>
      <c r="HI197">
        <v>0</v>
      </c>
      <c r="HJ197">
        <v>28.3879</v>
      </c>
      <c r="HK197">
        <v>999.9</v>
      </c>
      <c r="HL197">
        <v>49.1</v>
      </c>
      <c r="HM197">
        <v>30.4</v>
      </c>
      <c r="HN197">
        <v>23.6327</v>
      </c>
      <c r="HO197">
        <v>63.5546</v>
      </c>
      <c r="HP197">
        <v>16.7348</v>
      </c>
      <c r="HQ197">
        <v>1</v>
      </c>
      <c r="HR197">
        <v>0.199291</v>
      </c>
      <c r="HS197">
        <v>0.715983</v>
      </c>
      <c r="HT197">
        <v>20.1989</v>
      </c>
      <c r="HU197">
        <v>5.22912</v>
      </c>
      <c r="HV197">
        <v>11.974</v>
      </c>
      <c r="HW197">
        <v>4.97035</v>
      </c>
      <c r="HX197">
        <v>3.28958</v>
      </c>
      <c r="HY197">
        <v>9999</v>
      </c>
      <c r="HZ197">
        <v>9999</v>
      </c>
      <c r="IA197">
        <v>9999</v>
      </c>
      <c r="IB197">
        <v>23.2</v>
      </c>
      <c r="IC197">
        <v>4.97293</v>
      </c>
      <c r="ID197">
        <v>1.87728</v>
      </c>
      <c r="IE197">
        <v>1.87535</v>
      </c>
      <c r="IF197">
        <v>1.87819</v>
      </c>
      <c r="IG197">
        <v>1.87485</v>
      </c>
      <c r="IH197">
        <v>1.87848</v>
      </c>
      <c r="II197">
        <v>1.8756</v>
      </c>
      <c r="IJ197">
        <v>1.87676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1.76</v>
      </c>
      <c r="IY197">
        <v>0.2207</v>
      </c>
      <c r="IZ197">
        <v>0.000996156149449386</v>
      </c>
      <c r="JA197">
        <v>0.001508328056841608</v>
      </c>
      <c r="JB197">
        <v>-4.279944224615399E-07</v>
      </c>
      <c r="JC197">
        <v>2.026670128534865E-10</v>
      </c>
      <c r="JD197">
        <v>-0.04486732872085866</v>
      </c>
      <c r="JE197">
        <v>-0.001179386599836408</v>
      </c>
      <c r="JF197">
        <v>0.0006983580007418804</v>
      </c>
      <c r="JG197">
        <v>-5.900263066608664E-06</v>
      </c>
      <c r="JH197">
        <v>1</v>
      </c>
      <c r="JI197">
        <v>2117</v>
      </c>
      <c r="JJ197">
        <v>1</v>
      </c>
      <c r="JK197">
        <v>26</v>
      </c>
      <c r="JL197">
        <v>197374.6</v>
      </c>
      <c r="JM197">
        <v>197374.5</v>
      </c>
      <c r="JN197">
        <v>2.93579</v>
      </c>
      <c r="JO197">
        <v>2.51343</v>
      </c>
      <c r="JP197">
        <v>1.39893</v>
      </c>
      <c r="JQ197">
        <v>2.33887</v>
      </c>
      <c r="JR197">
        <v>1.44897</v>
      </c>
      <c r="JS197">
        <v>2.6123</v>
      </c>
      <c r="JT197">
        <v>37.0747</v>
      </c>
      <c r="JU197">
        <v>23.9474</v>
      </c>
      <c r="JV197">
        <v>18</v>
      </c>
      <c r="JW197">
        <v>478.753</v>
      </c>
      <c r="JX197">
        <v>469.757</v>
      </c>
      <c r="JY197">
        <v>27.087</v>
      </c>
      <c r="JZ197">
        <v>29.7308</v>
      </c>
      <c r="KA197">
        <v>29.9998</v>
      </c>
      <c r="KB197">
        <v>29.3556</v>
      </c>
      <c r="KC197">
        <v>29.4098</v>
      </c>
      <c r="KD197">
        <v>58.7688</v>
      </c>
      <c r="KE197">
        <v>21.4407</v>
      </c>
      <c r="KF197">
        <v>82.42489999999999</v>
      </c>
      <c r="KG197">
        <v>27.0797</v>
      </c>
      <c r="KH197">
        <v>1423.43</v>
      </c>
      <c r="KI197">
        <v>20.2229</v>
      </c>
      <c r="KJ197">
        <v>100.757</v>
      </c>
      <c r="KK197">
        <v>100.207</v>
      </c>
    </row>
    <row r="198" spans="1:297">
      <c r="A198">
        <v>182</v>
      </c>
      <c r="B198">
        <v>1758991060.6</v>
      </c>
      <c r="C198">
        <v>3677</v>
      </c>
      <c r="D198" t="s">
        <v>808</v>
      </c>
      <c r="E198" t="s">
        <v>809</v>
      </c>
      <c r="F198">
        <v>5</v>
      </c>
      <c r="G198" t="s">
        <v>639</v>
      </c>
      <c r="H198" t="s">
        <v>436</v>
      </c>
      <c r="I198">
        <v>1758991053.1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1438.843564353954</v>
      </c>
      <c r="AK198">
        <v>1399.36303030303</v>
      </c>
      <c r="AL198">
        <v>3.474604482313964</v>
      </c>
      <c r="AM198">
        <v>65.24186498620101</v>
      </c>
      <c r="AN198">
        <f>(AP198 - AO198 + DY198*1E3/(8.314*(EA198+273.15)) * AR198/DX198 * AQ198) * DX198/(100*DL198) * 1000/(1000 - AP198)</f>
        <v>0</v>
      </c>
      <c r="AO198">
        <v>20.12269849757394</v>
      </c>
      <c r="AP198">
        <v>22.94899696969696</v>
      </c>
      <c r="AQ198">
        <v>-0.009452200166006668</v>
      </c>
      <c r="AR198">
        <v>120.3802365383431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3.93</v>
      </c>
      <c r="DM198">
        <v>0.5</v>
      </c>
      <c r="DN198" t="s">
        <v>438</v>
      </c>
      <c r="DO198">
        <v>2</v>
      </c>
      <c r="DP198" t="b">
        <v>1</v>
      </c>
      <c r="DQ198">
        <v>1758991053.1</v>
      </c>
      <c r="DR198">
        <v>1343.592592592593</v>
      </c>
      <c r="DS198">
        <v>1395.068888888889</v>
      </c>
      <c r="DT198">
        <v>23.00570370370371</v>
      </c>
      <c r="DU198">
        <v>20.08057407407408</v>
      </c>
      <c r="DV198">
        <v>1341.848888888889</v>
      </c>
      <c r="DW198">
        <v>22.78468148148148</v>
      </c>
      <c r="DX198">
        <v>500.0205185185185</v>
      </c>
      <c r="DY198">
        <v>90.57197407407405</v>
      </c>
      <c r="DZ198">
        <v>0.05499360740740739</v>
      </c>
      <c r="EA198">
        <v>29.7139962962963</v>
      </c>
      <c r="EB198">
        <v>30.0727962962963</v>
      </c>
      <c r="EC198">
        <v>999.9000000000001</v>
      </c>
      <c r="ED198">
        <v>0</v>
      </c>
      <c r="EE198">
        <v>0</v>
      </c>
      <c r="EF198">
        <v>9997.583333333334</v>
      </c>
      <c r="EG198">
        <v>0</v>
      </c>
      <c r="EH198">
        <v>11.1431</v>
      </c>
      <c r="EI198">
        <v>-51.47594814814815</v>
      </c>
      <c r="EJ198">
        <v>1375.230370370371</v>
      </c>
      <c r="EK198">
        <v>1423.657037037037</v>
      </c>
      <c r="EL198">
        <v>2.925121851851852</v>
      </c>
      <c r="EM198">
        <v>1395.068888888889</v>
      </c>
      <c r="EN198">
        <v>20.08057407407408</v>
      </c>
      <c r="EO198">
        <v>2.08367037037037</v>
      </c>
      <c r="EP198">
        <v>1.818737037037037</v>
      </c>
      <c r="EQ198">
        <v>18.09489259259259</v>
      </c>
      <c r="ER198">
        <v>15.94875185185185</v>
      </c>
      <c r="ES198">
        <v>2000.022222222222</v>
      </c>
      <c r="ET198">
        <v>0.9799979629629627</v>
      </c>
      <c r="EU198">
        <v>0.0200022037037037</v>
      </c>
      <c r="EV198">
        <v>0</v>
      </c>
      <c r="EW198">
        <v>753.9991481481482</v>
      </c>
      <c r="EX198">
        <v>5.000560000000001</v>
      </c>
      <c r="EY198">
        <v>15297.32222222222</v>
      </c>
      <c r="EZ198">
        <v>17295.05555555555</v>
      </c>
      <c r="FA198">
        <v>42.35866666666666</v>
      </c>
      <c r="FB198">
        <v>42.56199999999999</v>
      </c>
      <c r="FC198">
        <v>42.104</v>
      </c>
      <c r="FD198">
        <v>41.63418518518519</v>
      </c>
      <c r="FE198">
        <v>43</v>
      </c>
      <c r="FF198">
        <v>1955.11962962963</v>
      </c>
      <c r="FG198">
        <v>39.90111111111111</v>
      </c>
      <c r="FH198">
        <v>0</v>
      </c>
      <c r="FI198">
        <v>1758991069.8</v>
      </c>
      <c r="FJ198">
        <v>0</v>
      </c>
      <c r="FK198">
        <v>753.9313599999998</v>
      </c>
      <c r="FL198">
        <v>-5.252384626400992</v>
      </c>
      <c r="FM198">
        <v>-115.0384616577699</v>
      </c>
      <c r="FN198">
        <v>15296.34</v>
      </c>
      <c r="FO198">
        <v>15</v>
      </c>
      <c r="FP198">
        <v>0</v>
      </c>
      <c r="FQ198" t="s">
        <v>439</v>
      </c>
      <c r="FR198">
        <v>1747148579.5</v>
      </c>
      <c r="FS198">
        <v>1747148584.5</v>
      </c>
      <c r="FT198">
        <v>0</v>
      </c>
      <c r="FU198">
        <v>0.162</v>
      </c>
      <c r="FV198">
        <v>-0.001</v>
      </c>
      <c r="FW198">
        <v>0.139</v>
      </c>
      <c r="FX198">
        <v>0.058</v>
      </c>
      <c r="FY198">
        <v>420</v>
      </c>
      <c r="FZ198">
        <v>16</v>
      </c>
      <c r="GA198">
        <v>0.19</v>
      </c>
      <c r="GB198">
        <v>0.02</v>
      </c>
      <c r="GC198">
        <v>-51.48216500000001</v>
      </c>
      <c r="GD198">
        <v>0.7694926829269021</v>
      </c>
      <c r="GE198">
        <v>0.1649141739663389</v>
      </c>
      <c r="GF198">
        <v>0</v>
      </c>
      <c r="GG198">
        <v>754.1677352941176</v>
      </c>
      <c r="GH198">
        <v>-4.325515664136203</v>
      </c>
      <c r="GI198">
        <v>0.4731903179373276</v>
      </c>
      <c r="GJ198">
        <v>0</v>
      </c>
      <c r="GK198">
        <v>2.9532375</v>
      </c>
      <c r="GL198">
        <v>-0.6399509943714858</v>
      </c>
      <c r="GM198">
        <v>0.06407238031125427</v>
      </c>
      <c r="GN198">
        <v>0</v>
      </c>
      <c r="GO198">
        <v>0</v>
      </c>
      <c r="GP198">
        <v>3</v>
      </c>
      <c r="GQ198" t="s">
        <v>472</v>
      </c>
      <c r="GR198">
        <v>3.12766</v>
      </c>
      <c r="GS198">
        <v>2.73278</v>
      </c>
      <c r="GT198">
        <v>0.189854</v>
      </c>
      <c r="GU198">
        <v>0.195436</v>
      </c>
      <c r="GV198">
        <v>0.103646</v>
      </c>
      <c r="GW198">
        <v>0.09526469999999999</v>
      </c>
      <c r="GX198">
        <v>24247.8</v>
      </c>
      <c r="GY198">
        <v>23380.3</v>
      </c>
      <c r="GZ198">
        <v>30476</v>
      </c>
      <c r="HA198">
        <v>29319.2</v>
      </c>
      <c r="HB198">
        <v>37712.1</v>
      </c>
      <c r="HC198">
        <v>34908</v>
      </c>
      <c r="HD198">
        <v>46625.9</v>
      </c>
      <c r="HE198">
        <v>43563.7</v>
      </c>
      <c r="HF198">
        <v>1.81782</v>
      </c>
      <c r="HG198">
        <v>1.85125</v>
      </c>
      <c r="HH198">
        <v>0.107072</v>
      </c>
      <c r="HI198">
        <v>0</v>
      </c>
      <c r="HJ198">
        <v>28.3843</v>
      </c>
      <c r="HK198">
        <v>999.9</v>
      </c>
      <c r="HL198">
        <v>49.1</v>
      </c>
      <c r="HM198">
        <v>30.4</v>
      </c>
      <c r="HN198">
        <v>23.6321</v>
      </c>
      <c r="HO198">
        <v>62.9947</v>
      </c>
      <c r="HP198">
        <v>16.9391</v>
      </c>
      <c r="HQ198">
        <v>1</v>
      </c>
      <c r="HR198">
        <v>0.198938</v>
      </c>
      <c r="HS198">
        <v>0.93479</v>
      </c>
      <c r="HT198">
        <v>20.1977</v>
      </c>
      <c r="HU198">
        <v>5.22927</v>
      </c>
      <c r="HV198">
        <v>11.974</v>
      </c>
      <c r="HW198">
        <v>4.97065</v>
      </c>
      <c r="HX198">
        <v>3.28963</v>
      </c>
      <c r="HY198">
        <v>9999</v>
      </c>
      <c r="HZ198">
        <v>9999</v>
      </c>
      <c r="IA198">
        <v>9999</v>
      </c>
      <c r="IB198">
        <v>23.2</v>
      </c>
      <c r="IC198">
        <v>4.97296</v>
      </c>
      <c r="ID198">
        <v>1.87729</v>
      </c>
      <c r="IE198">
        <v>1.87536</v>
      </c>
      <c r="IF198">
        <v>1.87819</v>
      </c>
      <c r="IG198">
        <v>1.87486</v>
      </c>
      <c r="IH198">
        <v>1.8785</v>
      </c>
      <c r="II198">
        <v>1.8756</v>
      </c>
      <c r="IJ198">
        <v>1.87682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1.78</v>
      </c>
      <c r="IY198">
        <v>0.2198</v>
      </c>
      <c r="IZ198">
        <v>0.000996156149449386</v>
      </c>
      <c r="JA198">
        <v>0.001508328056841608</v>
      </c>
      <c r="JB198">
        <v>-4.279944224615399E-07</v>
      </c>
      <c r="JC198">
        <v>2.026670128534865E-10</v>
      </c>
      <c r="JD198">
        <v>-0.04486732872085866</v>
      </c>
      <c r="JE198">
        <v>-0.001179386599836408</v>
      </c>
      <c r="JF198">
        <v>0.0006983580007418804</v>
      </c>
      <c r="JG198">
        <v>-5.900263066608664E-06</v>
      </c>
      <c r="JH198">
        <v>1</v>
      </c>
      <c r="JI198">
        <v>2117</v>
      </c>
      <c r="JJ198">
        <v>1</v>
      </c>
      <c r="JK198">
        <v>26</v>
      </c>
      <c r="JL198">
        <v>197374.7</v>
      </c>
      <c r="JM198">
        <v>197374.6</v>
      </c>
      <c r="JN198">
        <v>2.96143</v>
      </c>
      <c r="JO198">
        <v>2.51587</v>
      </c>
      <c r="JP198">
        <v>1.39893</v>
      </c>
      <c r="JQ198">
        <v>2.33765</v>
      </c>
      <c r="JR198">
        <v>1.44897</v>
      </c>
      <c r="JS198">
        <v>2.46338</v>
      </c>
      <c r="JT198">
        <v>37.0747</v>
      </c>
      <c r="JU198">
        <v>23.9649</v>
      </c>
      <c r="JV198">
        <v>18</v>
      </c>
      <c r="JW198">
        <v>478.725</v>
      </c>
      <c r="JX198">
        <v>469.881</v>
      </c>
      <c r="JY198">
        <v>27.0487</v>
      </c>
      <c r="JZ198">
        <v>29.7308</v>
      </c>
      <c r="KA198">
        <v>30</v>
      </c>
      <c r="KB198">
        <v>29.3556</v>
      </c>
      <c r="KC198">
        <v>29.4112</v>
      </c>
      <c r="KD198">
        <v>59.29</v>
      </c>
      <c r="KE198">
        <v>21.1627</v>
      </c>
      <c r="KF198">
        <v>82.42489999999999</v>
      </c>
      <c r="KG198">
        <v>26.9734</v>
      </c>
      <c r="KH198">
        <v>1436.8</v>
      </c>
      <c r="KI198">
        <v>20.3177</v>
      </c>
      <c r="KJ198">
        <v>100.758</v>
      </c>
      <c r="KK198">
        <v>100.207</v>
      </c>
    </row>
    <row r="199" spans="1:297">
      <c r="A199">
        <v>183</v>
      </c>
      <c r="B199">
        <v>1758991065.6</v>
      </c>
      <c r="C199">
        <v>3682</v>
      </c>
      <c r="D199" t="s">
        <v>810</v>
      </c>
      <c r="E199" t="s">
        <v>811</v>
      </c>
      <c r="F199">
        <v>5</v>
      </c>
      <c r="G199" t="s">
        <v>639</v>
      </c>
      <c r="H199" t="s">
        <v>436</v>
      </c>
      <c r="I199">
        <v>1758991057.814285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1455.707300771277</v>
      </c>
      <c r="AK199">
        <v>1416.393212121212</v>
      </c>
      <c r="AL199">
        <v>3.404721850706084</v>
      </c>
      <c r="AM199">
        <v>65.24186498620101</v>
      </c>
      <c r="AN199">
        <f>(AP199 - AO199 + DY199*1E3/(8.314*(EA199+273.15)) * AR199/DX199 * AQ199) * DX199/(100*DL199) * 1000/(1000 - AP199)</f>
        <v>0</v>
      </c>
      <c r="AO199">
        <v>20.26208660927084</v>
      </c>
      <c r="AP199">
        <v>22.94283454545454</v>
      </c>
      <c r="AQ199">
        <v>0.0001249100552770511</v>
      </c>
      <c r="AR199">
        <v>120.3802365383431</v>
      </c>
      <c r="AS199">
        <v>3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3.93</v>
      </c>
      <c r="DM199">
        <v>0.5</v>
      </c>
      <c r="DN199" t="s">
        <v>438</v>
      </c>
      <c r="DO199">
        <v>2</v>
      </c>
      <c r="DP199" t="b">
        <v>1</v>
      </c>
      <c r="DQ199">
        <v>1758991057.814285</v>
      </c>
      <c r="DR199">
        <v>1359.461071428572</v>
      </c>
      <c r="DS199">
        <v>1410.7425</v>
      </c>
      <c r="DT199">
        <v>22.97571428571429</v>
      </c>
      <c r="DU199">
        <v>20.13642857142857</v>
      </c>
      <c r="DV199">
        <v>1357.693214285714</v>
      </c>
      <c r="DW199">
        <v>22.75532142857143</v>
      </c>
      <c r="DX199">
        <v>500.0282857142857</v>
      </c>
      <c r="DY199">
        <v>90.57129285714284</v>
      </c>
      <c r="DZ199">
        <v>0.05497807142857142</v>
      </c>
      <c r="EA199">
        <v>29.69647142857142</v>
      </c>
      <c r="EB199">
        <v>30.10423571428571</v>
      </c>
      <c r="EC199">
        <v>999.9000000000002</v>
      </c>
      <c r="ED199">
        <v>0</v>
      </c>
      <c r="EE199">
        <v>0</v>
      </c>
      <c r="EF199">
        <v>9996.917857142858</v>
      </c>
      <c r="EG199">
        <v>0</v>
      </c>
      <c r="EH199">
        <v>11.1431</v>
      </c>
      <c r="EI199">
        <v>-51.28208928571429</v>
      </c>
      <c r="EJ199">
        <v>1391.429285714286</v>
      </c>
      <c r="EK199">
        <v>1439.735</v>
      </c>
      <c r="EL199">
        <v>2.839273571428572</v>
      </c>
      <c r="EM199">
        <v>1410.7425</v>
      </c>
      <c r="EN199">
        <v>20.13642857142857</v>
      </c>
      <c r="EO199">
        <v>2.080938928571428</v>
      </c>
      <c r="EP199">
        <v>1.823782142857143</v>
      </c>
      <c r="EQ199">
        <v>18.07401071428572</v>
      </c>
      <c r="ER199">
        <v>15.99202857142857</v>
      </c>
      <c r="ES199">
        <v>2000.010357142857</v>
      </c>
      <c r="ET199">
        <v>0.979997857142857</v>
      </c>
      <c r="EU199">
        <v>0.02000228571428571</v>
      </c>
      <c r="EV199">
        <v>0</v>
      </c>
      <c r="EW199">
        <v>753.4666785714288</v>
      </c>
      <c r="EX199">
        <v>5.000560000000001</v>
      </c>
      <c r="EY199">
        <v>15287.58571428571</v>
      </c>
      <c r="EZ199">
        <v>17294.95</v>
      </c>
      <c r="FA199">
        <v>42.34349999999998</v>
      </c>
      <c r="FB199">
        <v>42.56199999999999</v>
      </c>
      <c r="FC199">
        <v>42.10700000000001</v>
      </c>
      <c r="FD199">
        <v>41.62942857142857</v>
      </c>
      <c r="FE199">
        <v>43</v>
      </c>
      <c r="FF199">
        <v>1955.1075</v>
      </c>
      <c r="FG199">
        <v>39.90071428571429</v>
      </c>
      <c r="FH199">
        <v>0</v>
      </c>
      <c r="FI199">
        <v>1758991074.6</v>
      </c>
      <c r="FJ199">
        <v>0</v>
      </c>
      <c r="FK199">
        <v>753.3783999999999</v>
      </c>
      <c r="FL199">
        <v>-7.186307707800137</v>
      </c>
      <c r="FM199">
        <v>-128.4307694576824</v>
      </c>
      <c r="FN199">
        <v>15286.468</v>
      </c>
      <c r="FO199">
        <v>15</v>
      </c>
      <c r="FP199">
        <v>0</v>
      </c>
      <c r="FQ199" t="s">
        <v>439</v>
      </c>
      <c r="FR199">
        <v>1747148579.5</v>
      </c>
      <c r="FS199">
        <v>1747148584.5</v>
      </c>
      <c r="FT199">
        <v>0</v>
      </c>
      <c r="FU199">
        <v>0.162</v>
      </c>
      <c r="FV199">
        <v>-0.001</v>
      </c>
      <c r="FW199">
        <v>0.139</v>
      </c>
      <c r="FX199">
        <v>0.058</v>
      </c>
      <c r="FY199">
        <v>420</v>
      </c>
      <c r="FZ199">
        <v>16</v>
      </c>
      <c r="GA199">
        <v>0.19</v>
      </c>
      <c r="GB199">
        <v>0.02</v>
      </c>
      <c r="GC199">
        <v>-51.3990975</v>
      </c>
      <c r="GD199">
        <v>2.101727954972042</v>
      </c>
      <c r="GE199">
        <v>0.2394532840529648</v>
      </c>
      <c r="GF199">
        <v>0</v>
      </c>
      <c r="GG199">
        <v>753.858705882353</v>
      </c>
      <c r="GH199">
        <v>-5.878777694266157</v>
      </c>
      <c r="GI199">
        <v>0.6174830090261612</v>
      </c>
      <c r="GJ199">
        <v>0</v>
      </c>
      <c r="GK199">
        <v>2.88913025</v>
      </c>
      <c r="GL199">
        <v>-0.9458428142589155</v>
      </c>
      <c r="GM199">
        <v>0.09773181709370549</v>
      </c>
      <c r="GN199">
        <v>0</v>
      </c>
      <c r="GO199">
        <v>0</v>
      </c>
      <c r="GP199">
        <v>3</v>
      </c>
      <c r="GQ199" t="s">
        <v>472</v>
      </c>
      <c r="GR199">
        <v>3.12755</v>
      </c>
      <c r="GS199">
        <v>2.73245</v>
      </c>
      <c r="GT199">
        <v>0.191244</v>
      </c>
      <c r="GU199">
        <v>0.196831</v>
      </c>
      <c r="GV199">
        <v>0.103633</v>
      </c>
      <c r="GW199">
        <v>0.0955863</v>
      </c>
      <c r="GX199">
        <v>24206</v>
      </c>
      <c r="GY199">
        <v>23339.9</v>
      </c>
      <c r="GZ199">
        <v>30475.8</v>
      </c>
      <c r="HA199">
        <v>29319.4</v>
      </c>
      <c r="HB199">
        <v>37713</v>
      </c>
      <c r="HC199">
        <v>34895.6</v>
      </c>
      <c r="HD199">
        <v>46626.1</v>
      </c>
      <c r="HE199">
        <v>43563.8</v>
      </c>
      <c r="HF199">
        <v>1.8174</v>
      </c>
      <c r="HG199">
        <v>1.85155</v>
      </c>
      <c r="HH199">
        <v>0.10813</v>
      </c>
      <c r="HI199">
        <v>0</v>
      </c>
      <c r="HJ199">
        <v>28.3795</v>
      </c>
      <c r="HK199">
        <v>999.9</v>
      </c>
      <c r="HL199">
        <v>49.2</v>
      </c>
      <c r="HM199">
        <v>30.4</v>
      </c>
      <c r="HN199">
        <v>23.6801</v>
      </c>
      <c r="HO199">
        <v>63.5747</v>
      </c>
      <c r="HP199">
        <v>16.7268</v>
      </c>
      <c r="HQ199">
        <v>1</v>
      </c>
      <c r="HR199">
        <v>0.199766</v>
      </c>
      <c r="HS199">
        <v>1.19783</v>
      </c>
      <c r="HT199">
        <v>20.1956</v>
      </c>
      <c r="HU199">
        <v>5.22882</v>
      </c>
      <c r="HV199">
        <v>11.974</v>
      </c>
      <c r="HW199">
        <v>4.9702</v>
      </c>
      <c r="HX199">
        <v>3.28955</v>
      </c>
      <c r="HY199">
        <v>9999</v>
      </c>
      <c r="HZ199">
        <v>9999</v>
      </c>
      <c r="IA199">
        <v>9999</v>
      </c>
      <c r="IB199">
        <v>23.2</v>
      </c>
      <c r="IC199">
        <v>4.97292</v>
      </c>
      <c r="ID199">
        <v>1.87726</v>
      </c>
      <c r="IE199">
        <v>1.87532</v>
      </c>
      <c r="IF199">
        <v>1.87814</v>
      </c>
      <c r="IG199">
        <v>1.87485</v>
      </c>
      <c r="IH199">
        <v>1.87848</v>
      </c>
      <c r="II199">
        <v>1.87556</v>
      </c>
      <c r="IJ199">
        <v>1.87675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1.8</v>
      </c>
      <c r="IY199">
        <v>0.2197</v>
      </c>
      <c r="IZ199">
        <v>0.000996156149449386</v>
      </c>
      <c r="JA199">
        <v>0.001508328056841608</v>
      </c>
      <c r="JB199">
        <v>-4.279944224615399E-07</v>
      </c>
      <c r="JC199">
        <v>2.026670128534865E-10</v>
      </c>
      <c r="JD199">
        <v>-0.04486732872085866</v>
      </c>
      <c r="JE199">
        <v>-0.001179386599836408</v>
      </c>
      <c r="JF199">
        <v>0.0006983580007418804</v>
      </c>
      <c r="JG199">
        <v>-5.900263066608664E-06</v>
      </c>
      <c r="JH199">
        <v>1</v>
      </c>
      <c r="JI199">
        <v>2117</v>
      </c>
      <c r="JJ199">
        <v>1</v>
      </c>
      <c r="JK199">
        <v>26</v>
      </c>
      <c r="JL199">
        <v>197374.8</v>
      </c>
      <c r="JM199">
        <v>197374.7</v>
      </c>
      <c r="JN199">
        <v>2.99072</v>
      </c>
      <c r="JO199">
        <v>2.51709</v>
      </c>
      <c r="JP199">
        <v>1.39893</v>
      </c>
      <c r="JQ199">
        <v>2.33887</v>
      </c>
      <c r="JR199">
        <v>1.44897</v>
      </c>
      <c r="JS199">
        <v>2.6062</v>
      </c>
      <c r="JT199">
        <v>37.0747</v>
      </c>
      <c r="JU199">
        <v>23.9387</v>
      </c>
      <c r="JV199">
        <v>18</v>
      </c>
      <c r="JW199">
        <v>478.496</v>
      </c>
      <c r="JX199">
        <v>470.087</v>
      </c>
      <c r="JY199">
        <v>26.9467</v>
      </c>
      <c r="JZ199">
        <v>29.7308</v>
      </c>
      <c r="KA199">
        <v>30.0004</v>
      </c>
      <c r="KB199">
        <v>29.3565</v>
      </c>
      <c r="KC199">
        <v>29.4123</v>
      </c>
      <c r="KD199">
        <v>59.8687</v>
      </c>
      <c r="KE199">
        <v>20.8824</v>
      </c>
      <c r="KF199">
        <v>82.42489999999999</v>
      </c>
      <c r="KG199">
        <v>26.8453</v>
      </c>
      <c r="KH199">
        <v>1456.96</v>
      </c>
      <c r="KI199">
        <v>20.3922</v>
      </c>
      <c r="KJ199">
        <v>100.758</v>
      </c>
      <c r="KK199">
        <v>100.207</v>
      </c>
    </row>
    <row r="200" spans="1:297">
      <c r="A200">
        <v>184</v>
      </c>
      <c r="B200">
        <v>1758991070.1</v>
      </c>
      <c r="C200">
        <v>3686.5</v>
      </c>
      <c r="D200" t="s">
        <v>812</v>
      </c>
      <c r="E200" t="s">
        <v>813</v>
      </c>
      <c r="F200">
        <v>5</v>
      </c>
      <c r="G200" t="s">
        <v>639</v>
      </c>
      <c r="H200" t="s">
        <v>436</v>
      </c>
      <c r="I200">
        <v>1758991062.260714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1471.610997958206</v>
      </c>
      <c r="AK200">
        <v>1432.029515151515</v>
      </c>
      <c r="AL200">
        <v>3.47642329263979</v>
      </c>
      <c r="AM200">
        <v>65.24186498620101</v>
      </c>
      <c r="AN200">
        <f>(AP200 - AO200 + DY200*1E3/(8.314*(EA200+273.15)) * AR200/DX200 * AQ200) * DX200/(100*DL200) * 1000/(1000 - AP200)</f>
        <v>0</v>
      </c>
      <c r="AO200">
        <v>20.28962567055719</v>
      </c>
      <c r="AP200">
        <v>22.92540909090908</v>
      </c>
      <c r="AQ200">
        <v>-0.0009904156924094489</v>
      </c>
      <c r="AR200">
        <v>120.3802365383431</v>
      </c>
      <c r="AS200">
        <v>3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3.93</v>
      </c>
      <c r="DM200">
        <v>0.5</v>
      </c>
      <c r="DN200" t="s">
        <v>438</v>
      </c>
      <c r="DO200">
        <v>2</v>
      </c>
      <c r="DP200" t="b">
        <v>1</v>
      </c>
      <c r="DQ200">
        <v>1758991062.260714</v>
      </c>
      <c r="DR200">
        <v>1374.433928571428</v>
      </c>
      <c r="DS200">
        <v>1425.698571428571</v>
      </c>
      <c r="DT200">
        <v>22.95218571428571</v>
      </c>
      <c r="DU200">
        <v>20.19708928571429</v>
      </c>
      <c r="DV200">
        <v>1372.643928571429</v>
      </c>
      <c r="DW200">
        <v>22.73229642857143</v>
      </c>
      <c r="DX200">
        <v>500.0242142857143</v>
      </c>
      <c r="DY200">
        <v>90.57152857142857</v>
      </c>
      <c r="DZ200">
        <v>0.0548129892857143</v>
      </c>
      <c r="EA200">
        <v>29.68134285714286</v>
      </c>
      <c r="EB200">
        <v>30.12991428571429</v>
      </c>
      <c r="EC200">
        <v>999.9000000000002</v>
      </c>
      <c r="ED200">
        <v>0</v>
      </c>
      <c r="EE200">
        <v>0</v>
      </c>
      <c r="EF200">
        <v>9999.974285714286</v>
      </c>
      <c r="EG200">
        <v>0</v>
      </c>
      <c r="EH200">
        <v>11.1431</v>
      </c>
      <c r="EI200">
        <v>-51.26564285714286</v>
      </c>
      <c r="EJ200">
        <v>1406.720357142857</v>
      </c>
      <c r="EK200">
        <v>1455.088928571429</v>
      </c>
      <c r="EL200">
        <v>2.755091071428571</v>
      </c>
      <c r="EM200">
        <v>1425.698571428571</v>
      </c>
      <c r="EN200">
        <v>20.19708928571429</v>
      </c>
      <c r="EO200">
        <v>2.078814642857143</v>
      </c>
      <c r="EP200">
        <v>1.829281428571429</v>
      </c>
      <c r="EQ200">
        <v>18.05776428571428</v>
      </c>
      <c r="ER200">
        <v>16.03914642857143</v>
      </c>
      <c r="ES200">
        <v>2000.013571428571</v>
      </c>
      <c r="ET200">
        <v>0.9799979999999999</v>
      </c>
      <c r="EU200">
        <v>0.02000217857142856</v>
      </c>
      <c r="EV200">
        <v>0</v>
      </c>
      <c r="EW200">
        <v>753.0366071428571</v>
      </c>
      <c r="EX200">
        <v>5.000560000000001</v>
      </c>
      <c r="EY200">
        <v>15277.75714285714</v>
      </c>
      <c r="EZ200">
        <v>17294.97857142857</v>
      </c>
      <c r="FA200">
        <v>42.33899999999999</v>
      </c>
      <c r="FB200">
        <v>42.55757142857142</v>
      </c>
      <c r="FC200">
        <v>42.11375</v>
      </c>
      <c r="FD200">
        <v>41.62942857142857</v>
      </c>
      <c r="FE200">
        <v>43</v>
      </c>
      <c r="FF200">
        <v>1955.111071428571</v>
      </c>
      <c r="FG200">
        <v>39.9</v>
      </c>
      <c r="FH200">
        <v>0</v>
      </c>
      <c r="FI200">
        <v>1758991078.8</v>
      </c>
      <c r="FJ200">
        <v>0</v>
      </c>
      <c r="FK200">
        <v>753.0123846153846</v>
      </c>
      <c r="FL200">
        <v>-7.289641033904294</v>
      </c>
      <c r="FM200">
        <v>-138.3623932937681</v>
      </c>
      <c r="FN200">
        <v>15277.72692307692</v>
      </c>
      <c r="FO200">
        <v>15</v>
      </c>
      <c r="FP200">
        <v>0</v>
      </c>
      <c r="FQ200" t="s">
        <v>439</v>
      </c>
      <c r="FR200">
        <v>1747148579.5</v>
      </c>
      <c r="FS200">
        <v>1747148584.5</v>
      </c>
      <c r="FT200">
        <v>0</v>
      </c>
      <c r="FU200">
        <v>0.162</v>
      </c>
      <c r="FV200">
        <v>-0.001</v>
      </c>
      <c r="FW200">
        <v>0.139</v>
      </c>
      <c r="FX200">
        <v>0.058</v>
      </c>
      <c r="FY200">
        <v>420</v>
      </c>
      <c r="FZ200">
        <v>16</v>
      </c>
      <c r="GA200">
        <v>0.19</v>
      </c>
      <c r="GB200">
        <v>0.02</v>
      </c>
      <c r="GC200">
        <v>-51.31908536585365</v>
      </c>
      <c r="GD200">
        <v>0.9108146341462876</v>
      </c>
      <c r="GE200">
        <v>0.1761285680086243</v>
      </c>
      <c r="GF200">
        <v>0</v>
      </c>
      <c r="GG200">
        <v>753.3729999999999</v>
      </c>
      <c r="GH200">
        <v>-6.770389618433393</v>
      </c>
      <c r="GI200">
        <v>0.7004395678681319</v>
      </c>
      <c r="GJ200">
        <v>0</v>
      </c>
      <c r="GK200">
        <v>2.821283902439025</v>
      </c>
      <c r="GL200">
        <v>-1.178017630662021</v>
      </c>
      <c r="GM200">
        <v>0.1193046250381882</v>
      </c>
      <c r="GN200">
        <v>0</v>
      </c>
      <c r="GO200">
        <v>0</v>
      </c>
      <c r="GP200">
        <v>3</v>
      </c>
      <c r="GQ200" t="s">
        <v>472</v>
      </c>
      <c r="GR200">
        <v>3.12754</v>
      </c>
      <c r="GS200">
        <v>2.73256</v>
      </c>
      <c r="GT200">
        <v>0.192513</v>
      </c>
      <c r="GU200">
        <v>0.198063</v>
      </c>
      <c r="GV200">
        <v>0.103573</v>
      </c>
      <c r="GW200">
        <v>0.0957385</v>
      </c>
      <c r="GX200">
        <v>24168.2</v>
      </c>
      <c r="GY200">
        <v>23303.9</v>
      </c>
      <c r="GZ200">
        <v>30476</v>
      </c>
      <c r="HA200">
        <v>29319.1</v>
      </c>
      <c r="HB200">
        <v>37715.5</v>
      </c>
      <c r="HC200">
        <v>34889.3</v>
      </c>
      <c r="HD200">
        <v>46625.9</v>
      </c>
      <c r="HE200">
        <v>43563.1</v>
      </c>
      <c r="HF200">
        <v>1.81737</v>
      </c>
      <c r="HG200">
        <v>1.85177</v>
      </c>
      <c r="HH200">
        <v>0.108588</v>
      </c>
      <c r="HI200">
        <v>0</v>
      </c>
      <c r="HJ200">
        <v>28.3757</v>
      </c>
      <c r="HK200">
        <v>999.9</v>
      </c>
      <c r="HL200">
        <v>49.2</v>
      </c>
      <c r="HM200">
        <v>30.4</v>
      </c>
      <c r="HN200">
        <v>23.6788</v>
      </c>
      <c r="HO200">
        <v>63.1347</v>
      </c>
      <c r="HP200">
        <v>16.847</v>
      </c>
      <c r="HQ200">
        <v>1</v>
      </c>
      <c r="HR200">
        <v>0.200041</v>
      </c>
      <c r="HS200">
        <v>1.37193</v>
      </c>
      <c r="HT200">
        <v>20.1939</v>
      </c>
      <c r="HU200">
        <v>5.22687</v>
      </c>
      <c r="HV200">
        <v>11.974</v>
      </c>
      <c r="HW200">
        <v>4.96965</v>
      </c>
      <c r="HX200">
        <v>3.28925</v>
      </c>
      <c r="HY200">
        <v>9999</v>
      </c>
      <c r="HZ200">
        <v>9999</v>
      </c>
      <c r="IA200">
        <v>9999</v>
      </c>
      <c r="IB200">
        <v>23.2</v>
      </c>
      <c r="IC200">
        <v>4.97293</v>
      </c>
      <c r="ID200">
        <v>1.87728</v>
      </c>
      <c r="IE200">
        <v>1.87536</v>
      </c>
      <c r="IF200">
        <v>1.87818</v>
      </c>
      <c r="IG200">
        <v>1.87486</v>
      </c>
      <c r="IH200">
        <v>1.87845</v>
      </c>
      <c r="II200">
        <v>1.87559</v>
      </c>
      <c r="IJ200">
        <v>1.87675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1.83</v>
      </c>
      <c r="IY200">
        <v>0.2192</v>
      </c>
      <c r="IZ200">
        <v>0.000996156149449386</v>
      </c>
      <c r="JA200">
        <v>0.001508328056841608</v>
      </c>
      <c r="JB200">
        <v>-4.279944224615399E-07</v>
      </c>
      <c r="JC200">
        <v>2.026670128534865E-10</v>
      </c>
      <c r="JD200">
        <v>-0.04486732872085866</v>
      </c>
      <c r="JE200">
        <v>-0.001179386599836408</v>
      </c>
      <c r="JF200">
        <v>0.0006983580007418804</v>
      </c>
      <c r="JG200">
        <v>-5.900263066608664E-06</v>
      </c>
      <c r="JH200">
        <v>1</v>
      </c>
      <c r="JI200">
        <v>2117</v>
      </c>
      <c r="JJ200">
        <v>1</v>
      </c>
      <c r="JK200">
        <v>26</v>
      </c>
      <c r="JL200">
        <v>197374.8</v>
      </c>
      <c r="JM200">
        <v>197374.8</v>
      </c>
      <c r="JN200">
        <v>3.01514</v>
      </c>
      <c r="JO200">
        <v>2.51221</v>
      </c>
      <c r="JP200">
        <v>1.39893</v>
      </c>
      <c r="JQ200">
        <v>2.33765</v>
      </c>
      <c r="JR200">
        <v>1.44897</v>
      </c>
      <c r="JS200">
        <v>2.52319</v>
      </c>
      <c r="JT200">
        <v>37.0747</v>
      </c>
      <c r="JU200">
        <v>23.9737</v>
      </c>
      <c r="JV200">
        <v>18</v>
      </c>
      <c r="JW200">
        <v>478.494</v>
      </c>
      <c r="JX200">
        <v>470.235</v>
      </c>
      <c r="JY200">
        <v>26.8241</v>
      </c>
      <c r="JZ200">
        <v>29.7308</v>
      </c>
      <c r="KA200">
        <v>30.0004</v>
      </c>
      <c r="KB200">
        <v>29.3581</v>
      </c>
      <c r="KC200">
        <v>29.4123</v>
      </c>
      <c r="KD200">
        <v>60.3469</v>
      </c>
      <c r="KE200">
        <v>20.8824</v>
      </c>
      <c r="KF200">
        <v>82.8061</v>
      </c>
      <c r="KG200">
        <v>26.7053</v>
      </c>
      <c r="KH200">
        <v>1470.32</v>
      </c>
      <c r="KI200">
        <v>20.3566</v>
      </c>
      <c r="KJ200">
        <v>100.758</v>
      </c>
      <c r="KK200">
        <v>100.206</v>
      </c>
    </row>
    <row r="201" spans="1:297">
      <c r="A201">
        <v>185</v>
      </c>
      <c r="B201">
        <v>1758991075.1</v>
      </c>
      <c r="C201">
        <v>3691.5</v>
      </c>
      <c r="D201" t="s">
        <v>814</v>
      </c>
      <c r="E201" t="s">
        <v>815</v>
      </c>
      <c r="F201">
        <v>5</v>
      </c>
      <c r="G201" t="s">
        <v>639</v>
      </c>
      <c r="H201" t="s">
        <v>436</v>
      </c>
      <c r="I201">
        <v>1758991067.562963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1488.555703056912</v>
      </c>
      <c r="AK201">
        <v>1449.176909090909</v>
      </c>
      <c r="AL201">
        <v>3.443647528954734</v>
      </c>
      <c r="AM201">
        <v>65.24186498620101</v>
      </c>
      <c r="AN201">
        <f>(AP201 - AO201 + DY201*1E3/(8.314*(EA201+273.15)) * AR201/DX201 * AQ201) * DX201/(100*DL201) * 1000/(1000 - AP201)</f>
        <v>0</v>
      </c>
      <c r="AO201">
        <v>20.39326290409618</v>
      </c>
      <c r="AP201">
        <v>22.90535393939394</v>
      </c>
      <c r="AQ201">
        <v>-0.001222277286850785</v>
      </c>
      <c r="AR201">
        <v>120.3802365383431</v>
      </c>
      <c r="AS201">
        <v>3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3.93</v>
      </c>
      <c r="DM201">
        <v>0.5</v>
      </c>
      <c r="DN201" t="s">
        <v>438</v>
      </c>
      <c r="DO201">
        <v>2</v>
      </c>
      <c r="DP201" t="b">
        <v>1</v>
      </c>
      <c r="DQ201">
        <v>1758991067.562963</v>
      </c>
      <c r="DR201">
        <v>1392.28</v>
      </c>
      <c r="DS201">
        <v>1443.428888888889</v>
      </c>
      <c r="DT201">
        <v>22.93015185185185</v>
      </c>
      <c r="DU201">
        <v>20.29348888888889</v>
      </c>
      <c r="DV201">
        <v>1390.464074074074</v>
      </c>
      <c r="DW201">
        <v>22.71072592592593</v>
      </c>
      <c r="DX201">
        <v>500.0599999999999</v>
      </c>
      <c r="DY201">
        <v>90.57234814814817</v>
      </c>
      <c r="DZ201">
        <v>0.05472522962962963</v>
      </c>
      <c r="EA201">
        <v>29.66204444444445</v>
      </c>
      <c r="EB201">
        <v>30.13861851851852</v>
      </c>
      <c r="EC201">
        <v>999.9000000000001</v>
      </c>
      <c r="ED201">
        <v>0</v>
      </c>
      <c r="EE201">
        <v>0</v>
      </c>
      <c r="EF201">
        <v>10008.63074074074</v>
      </c>
      <c r="EG201">
        <v>0</v>
      </c>
      <c r="EH201">
        <v>11.1431</v>
      </c>
      <c r="EI201">
        <v>-51.1492</v>
      </c>
      <c r="EJ201">
        <v>1424.954074074074</v>
      </c>
      <c r="EK201">
        <v>1473.32925925926</v>
      </c>
      <c r="EL201">
        <v>2.636655185185185</v>
      </c>
      <c r="EM201">
        <v>1443.428888888889</v>
      </c>
      <c r="EN201">
        <v>20.29348888888889</v>
      </c>
      <c r="EO201">
        <v>2.076837777777778</v>
      </c>
      <c r="EP201">
        <v>1.838029259259259</v>
      </c>
      <c r="EQ201">
        <v>18.04262962962963</v>
      </c>
      <c r="ER201">
        <v>16.11393703703704</v>
      </c>
      <c r="ES201">
        <v>2000.012592592593</v>
      </c>
      <c r="ET201">
        <v>0.979998148148148</v>
      </c>
      <c r="EU201">
        <v>0.02000209259259259</v>
      </c>
      <c r="EV201">
        <v>0</v>
      </c>
      <c r="EW201">
        <v>752.4036296296297</v>
      </c>
      <c r="EX201">
        <v>5.000560000000001</v>
      </c>
      <c r="EY201">
        <v>15264.98518518518</v>
      </c>
      <c r="EZ201">
        <v>17294.97407407407</v>
      </c>
      <c r="FA201">
        <v>42.33533333333332</v>
      </c>
      <c r="FB201">
        <v>42.5574074074074</v>
      </c>
      <c r="FC201">
        <v>42.11333333333333</v>
      </c>
      <c r="FD201">
        <v>41.625</v>
      </c>
      <c r="FE201">
        <v>43</v>
      </c>
      <c r="FF201">
        <v>1955.110740740741</v>
      </c>
      <c r="FG201">
        <v>39.9</v>
      </c>
      <c r="FH201">
        <v>0</v>
      </c>
      <c r="FI201">
        <v>1758991084.2</v>
      </c>
      <c r="FJ201">
        <v>0</v>
      </c>
      <c r="FK201">
        <v>752.31568</v>
      </c>
      <c r="FL201">
        <v>-6.299000009906435</v>
      </c>
      <c r="FM201">
        <v>-153.1923077534312</v>
      </c>
      <c r="FN201">
        <v>15263.852</v>
      </c>
      <c r="FO201">
        <v>15</v>
      </c>
      <c r="FP201">
        <v>0</v>
      </c>
      <c r="FQ201" t="s">
        <v>439</v>
      </c>
      <c r="FR201">
        <v>1747148579.5</v>
      </c>
      <c r="FS201">
        <v>1747148584.5</v>
      </c>
      <c r="FT201">
        <v>0</v>
      </c>
      <c r="FU201">
        <v>0.162</v>
      </c>
      <c r="FV201">
        <v>-0.001</v>
      </c>
      <c r="FW201">
        <v>0.139</v>
      </c>
      <c r="FX201">
        <v>0.058</v>
      </c>
      <c r="FY201">
        <v>420</v>
      </c>
      <c r="FZ201">
        <v>16</v>
      </c>
      <c r="GA201">
        <v>0.19</v>
      </c>
      <c r="GB201">
        <v>0.02</v>
      </c>
      <c r="GC201">
        <v>-51.22111749999999</v>
      </c>
      <c r="GD201">
        <v>0.9198900562852894</v>
      </c>
      <c r="GE201">
        <v>0.1709812897475919</v>
      </c>
      <c r="GF201">
        <v>0</v>
      </c>
      <c r="GG201">
        <v>752.8098235294118</v>
      </c>
      <c r="GH201">
        <v>-6.981023685086925</v>
      </c>
      <c r="GI201">
        <v>0.7137745347833522</v>
      </c>
      <c r="GJ201">
        <v>0</v>
      </c>
      <c r="GK201">
        <v>2.71195425</v>
      </c>
      <c r="GL201">
        <v>-1.285187504690435</v>
      </c>
      <c r="GM201">
        <v>0.1256555740882095</v>
      </c>
      <c r="GN201">
        <v>0</v>
      </c>
      <c r="GO201">
        <v>0</v>
      </c>
      <c r="GP201">
        <v>3</v>
      </c>
      <c r="GQ201" t="s">
        <v>472</v>
      </c>
      <c r="GR201">
        <v>3.1277</v>
      </c>
      <c r="GS201">
        <v>2.73239</v>
      </c>
      <c r="GT201">
        <v>0.193896</v>
      </c>
      <c r="GU201">
        <v>0.199436</v>
      </c>
      <c r="GV201">
        <v>0.10351</v>
      </c>
      <c r="GW201">
        <v>0.096055</v>
      </c>
      <c r="GX201">
        <v>24126.7</v>
      </c>
      <c r="GY201">
        <v>23263.5</v>
      </c>
      <c r="GZ201">
        <v>30476</v>
      </c>
      <c r="HA201">
        <v>29318.6</v>
      </c>
      <c r="HB201">
        <v>37718.5</v>
      </c>
      <c r="HC201">
        <v>34876.7</v>
      </c>
      <c r="HD201">
        <v>46626.2</v>
      </c>
      <c r="HE201">
        <v>43562.7</v>
      </c>
      <c r="HF201">
        <v>1.81755</v>
      </c>
      <c r="HG201">
        <v>1.8517</v>
      </c>
      <c r="HH201">
        <v>0.108533</v>
      </c>
      <c r="HI201">
        <v>0</v>
      </c>
      <c r="HJ201">
        <v>28.3697</v>
      </c>
      <c r="HK201">
        <v>999.9</v>
      </c>
      <c r="HL201">
        <v>49.2</v>
      </c>
      <c r="HM201">
        <v>30.4</v>
      </c>
      <c r="HN201">
        <v>23.6799</v>
      </c>
      <c r="HO201">
        <v>63.4447</v>
      </c>
      <c r="HP201">
        <v>16.7748</v>
      </c>
      <c r="HQ201">
        <v>1</v>
      </c>
      <c r="HR201">
        <v>0.200798</v>
      </c>
      <c r="HS201">
        <v>1.52344</v>
      </c>
      <c r="HT201">
        <v>20.1929</v>
      </c>
      <c r="HU201">
        <v>5.22942</v>
      </c>
      <c r="HV201">
        <v>11.974</v>
      </c>
      <c r="HW201">
        <v>4.97045</v>
      </c>
      <c r="HX201">
        <v>3.28968</v>
      </c>
      <c r="HY201">
        <v>9999</v>
      </c>
      <c r="HZ201">
        <v>9999</v>
      </c>
      <c r="IA201">
        <v>9999</v>
      </c>
      <c r="IB201">
        <v>23.2</v>
      </c>
      <c r="IC201">
        <v>4.97292</v>
      </c>
      <c r="ID201">
        <v>1.87729</v>
      </c>
      <c r="IE201">
        <v>1.87536</v>
      </c>
      <c r="IF201">
        <v>1.87819</v>
      </c>
      <c r="IG201">
        <v>1.87486</v>
      </c>
      <c r="IH201">
        <v>1.8785</v>
      </c>
      <c r="II201">
        <v>1.87558</v>
      </c>
      <c r="IJ201">
        <v>1.87675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1.85</v>
      </c>
      <c r="IY201">
        <v>0.2188</v>
      </c>
      <c r="IZ201">
        <v>0.000996156149449386</v>
      </c>
      <c r="JA201">
        <v>0.001508328056841608</v>
      </c>
      <c r="JB201">
        <v>-4.279944224615399E-07</v>
      </c>
      <c r="JC201">
        <v>2.026670128534865E-10</v>
      </c>
      <c r="JD201">
        <v>-0.04486732872085866</v>
      </c>
      <c r="JE201">
        <v>-0.001179386599836408</v>
      </c>
      <c r="JF201">
        <v>0.0006983580007418804</v>
      </c>
      <c r="JG201">
        <v>-5.900263066608664E-06</v>
      </c>
      <c r="JH201">
        <v>1</v>
      </c>
      <c r="JI201">
        <v>2117</v>
      </c>
      <c r="JJ201">
        <v>1</v>
      </c>
      <c r="JK201">
        <v>26</v>
      </c>
      <c r="JL201">
        <v>197374.9</v>
      </c>
      <c r="JM201">
        <v>197374.8</v>
      </c>
      <c r="JN201">
        <v>3.04565</v>
      </c>
      <c r="JO201">
        <v>2.49634</v>
      </c>
      <c r="JP201">
        <v>1.39893</v>
      </c>
      <c r="JQ201">
        <v>2.33887</v>
      </c>
      <c r="JR201">
        <v>1.44897</v>
      </c>
      <c r="JS201">
        <v>2.5647</v>
      </c>
      <c r="JT201">
        <v>37.0747</v>
      </c>
      <c r="JU201">
        <v>23.9562</v>
      </c>
      <c r="JV201">
        <v>18</v>
      </c>
      <c r="JW201">
        <v>478.59</v>
      </c>
      <c r="JX201">
        <v>470.199</v>
      </c>
      <c r="JY201">
        <v>26.6735</v>
      </c>
      <c r="JZ201">
        <v>29.7308</v>
      </c>
      <c r="KA201">
        <v>30.0006</v>
      </c>
      <c r="KB201">
        <v>29.3581</v>
      </c>
      <c r="KC201">
        <v>29.414</v>
      </c>
      <c r="KD201">
        <v>60.9182</v>
      </c>
      <c r="KE201">
        <v>20.8824</v>
      </c>
      <c r="KF201">
        <v>82.8061</v>
      </c>
      <c r="KG201">
        <v>26.5612</v>
      </c>
      <c r="KH201">
        <v>1490.37</v>
      </c>
      <c r="KI201">
        <v>20.4131</v>
      </c>
      <c r="KJ201">
        <v>100.758</v>
      </c>
      <c r="KK201">
        <v>100.204</v>
      </c>
    </row>
    <row r="202" spans="1:297">
      <c r="A202">
        <v>186</v>
      </c>
      <c r="B202">
        <v>1758991080.1</v>
      </c>
      <c r="C202">
        <v>3696.5</v>
      </c>
      <c r="D202" t="s">
        <v>816</v>
      </c>
      <c r="E202" t="s">
        <v>817</v>
      </c>
      <c r="F202">
        <v>5</v>
      </c>
      <c r="G202" t="s">
        <v>639</v>
      </c>
      <c r="H202" t="s">
        <v>436</v>
      </c>
      <c r="I202">
        <v>1758991072.581481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1505.974226884779</v>
      </c>
      <c r="AK202">
        <v>1466.460848484848</v>
      </c>
      <c r="AL202">
        <v>3.446462839124262</v>
      </c>
      <c r="AM202">
        <v>65.24186498620101</v>
      </c>
      <c r="AN202">
        <f>(AP202 - AO202 + DY202*1E3/(8.314*(EA202+273.15)) * AR202/DX202 * AQ202) * DX202/(100*DL202) * 1000/(1000 - AP202)</f>
        <v>0</v>
      </c>
      <c r="AO202">
        <v>20.43492579837062</v>
      </c>
      <c r="AP202">
        <v>22.8807006060606</v>
      </c>
      <c r="AQ202">
        <v>-0.005517494959167125</v>
      </c>
      <c r="AR202">
        <v>120.3802365383431</v>
      </c>
      <c r="AS202">
        <v>3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3.93</v>
      </c>
      <c r="DM202">
        <v>0.5</v>
      </c>
      <c r="DN202" t="s">
        <v>438</v>
      </c>
      <c r="DO202">
        <v>2</v>
      </c>
      <c r="DP202" t="b">
        <v>1</v>
      </c>
      <c r="DQ202">
        <v>1758991072.581481</v>
      </c>
      <c r="DR202">
        <v>1409.202222222222</v>
      </c>
      <c r="DS202">
        <v>1460.361851851852</v>
      </c>
      <c r="DT202">
        <v>22.91288888888889</v>
      </c>
      <c r="DU202">
        <v>20.36130740740741</v>
      </c>
      <c r="DV202">
        <v>1407.361851851852</v>
      </c>
      <c r="DW202">
        <v>22.69382592592592</v>
      </c>
      <c r="DX202">
        <v>500.0065925925926</v>
      </c>
      <c r="DY202">
        <v>90.5720111111111</v>
      </c>
      <c r="DZ202">
        <v>0.05473643703703704</v>
      </c>
      <c r="EA202">
        <v>29.64031481481482</v>
      </c>
      <c r="EB202">
        <v>30.13861111111111</v>
      </c>
      <c r="EC202">
        <v>999.9000000000001</v>
      </c>
      <c r="ED202">
        <v>0</v>
      </c>
      <c r="EE202">
        <v>0</v>
      </c>
      <c r="EF202">
        <v>10002.70111111111</v>
      </c>
      <c r="EG202">
        <v>0</v>
      </c>
      <c r="EH202">
        <v>11.1431</v>
      </c>
      <c r="EI202">
        <v>-51.15940740740741</v>
      </c>
      <c r="EJ202">
        <v>1442.248518518518</v>
      </c>
      <c r="EK202">
        <v>1490.715555555556</v>
      </c>
      <c r="EL202">
        <v>2.55157962962963</v>
      </c>
      <c r="EM202">
        <v>1460.361851851852</v>
      </c>
      <c r="EN202">
        <v>20.36130740740741</v>
      </c>
      <c r="EO202">
        <v>2.075265925925926</v>
      </c>
      <c r="EP202">
        <v>1.844165555555555</v>
      </c>
      <c r="EQ202">
        <v>18.03058888888889</v>
      </c>
      <c r="ER202">
        <v>16.16617407407407</v>
      </c>
      <c r="ES202">
        <v>2000.001111111111</v>
      </c>
      <c r="ET202">
        <v>0.9799981851851851</v>
      </c>
      <c r="EU202">
        <v>0.02000209259259259</v>
      </c>
      <c r="EV202">
        <v>0</v>
      </c>
      <c r="EW202">
        <v>751.827185185185</v>
      </c>
      <c r="EX202">
        <v>5.000560000000001</v>
      </c>
      <c r="EY202">
        <v>15251.92962962963</v>
      </c>
      <c r="EZ202">
        <v>17294.87407407408</v>
      </c>
      <c r="FA202">
        <v>42.34466666666666</v>
      </c>
      <c r="FB202">
        <v>42.5574074074074</v>
      </c>
      <c r="FC202">
        <v>42.11333333333332</v>
      </c>
      <c r="FD202">
        <v>41.62959259259259</v>
      </c>
      <c r="FE202">
        <v>43</v>
      </c>
      <c r="FF202">
        <v>1955.09962962963</v>
      </c>
      <c r="FG202">
        <v>39.9</v>
      </c>
      <c r="FH202">
        <v>0</v>
      </c>
      <c r="FI202">
        <v>1758991089</v>
      </c>
      <c r="FJ202">
        <v>0</v>
      </c>
      <c r="FK202">
        <v>751.7731600000001</v>
      </c>
      <c r="FL202">
        <v>-8.038307694870374</v>
      </c>
      <c r="FM202">
        <v>-161.9692305303183</v>
      </c>
      <c r="FN202">
        <v>15251.204</v>
      </c>
      <c r="FO202">
        <v>15</v>
      </c>
      <c r="FP202">
        <v>0</v>
      </c>
      <c r="FQ202" t="s">
        <v>439</v>
      </c>
      <c r="FR202">
        <v>1747148579.5</v>
      </c>
      <c r="FS202">
        <v>1747148584.5</v>
      </c>
      <c r="FT202">
        <v>0</v>
      </c>
      <c r="FU202">
        <v>0.162</v>
      </c>
      <c r="FV202">
        <v>-0.001</v>
      </c>
      <c r="FW202">
        <v>0.139</v>
      </c>
      <c r="FX202">
        <v>0.058</v>
      </c>
      <c r="FY202">
        <v>420</v>
      </c>
      <c r="FZ202">
        <v>16</v>
      </c>
      <c r="GA202">
        <v>0.19</v>
      </c>
      <c r="GB202">
        <v>0.02</v>
      </c>
      <c r="GC202">
        <v>-51.13690250000001</v>
      </c>
      <c r="GD202">
        <v>0.1535808630393683</v>
      </c>
      <c r="GE202">
        <v>0.1138760082008057</v>
      </c>
      <c r="GF202">
        <v>1</v>
      </c>
      <c r="GG202">
        <v>752.2030882352942</v>
      </c>
      <c r="GH202">
        <v>-6.833964863856586</v>
      </c>
      <c r="GI202">
        <v>0.7054879566090473</v>
      </c>
      <c r="GJ202">
        <v>0</v>
      </c>
      <c r="GK202">
        <v>2.60624525</v>
      </c>
      <c r="GL202">
        <v>-1.082831031894933</v>
      </c>
      <c r="GM202">
        <v>0.1052642801235894</v>
      </c>
      <c r="GN202">
        <v>0</v>
      </c>
      <c r="GO202">
        <v>1</v>
      </c>
      <c r="GP202">
        <v>3</v>
      </c>
      <c r="GQ202" t="s">
        <v>451</v>
      </c>
      <c r="GR202">
        <v>3.12737</v>
      </c>
      <c r="GS202">
        <v>2.73278</v>
      </c>
      <c r="GT202">
        <v>0.195284</v>
      </c>
      <c r="GU202">
        <v>0.200814</v>
      </c>
      <c r="GV202">
        <v>0.10343</v>
      </c>
      <c r="GW202">
        <v>0.09613389999999999</v>
      </c>
      <c r="GX202">
        <v>24085.6</v>
      </c>
      <c r="GY202">
        <v>23223.5</v>
      </c>
      <c r="GZ202">
        <v>30476.5</v>
      </c>
      <c r="HA202">
        <v>29318.7</v>
      </c>
      <c r="HB202">
        <v>37722.5</v>
      </c>
      <c r="HC202">
        <v>34873.7</v>
      </c>
      <c r="HD202">
        <v>46626.8</v>
      </c>
      <c r="HE202">
        <v>43562.6</v>
      </c>
      <c r="HF202">
        <v>1.8167</v>
      </c>
      <c r="HG202">
        <v>1.8523</v>
      </c>
      <c r="HH202">
        <v>0.108108</v>
      </c>
      <c r="HI202">
        <v>0</v>
      </c>
      <c r="HJ202">
        <v>28.363</v>
      </c>
      <c r="HK202">
        <v>999.9</v>
      </c>
      <c r="HL202">
        <v>49.2</v>
      </c>
      <c r="HM202">
        <v>30.4</v>
      </c>
      <c r="HN202">
        <v>23.6798</v>
      </c>
      <c r="HO202">
        <v>63.1546</v>
      </c>
      <c r="HP202">
        <v>16.7748</v>
      </c>
      <c r="HQ202">
        <v>1</v>
      </c>
      <c r="HR202">
        <v>0.201143</v>
      </c>
      <c r="HS202">
        <v>1.61752</v>
      </c>
      <c r="HT202">
        <v>20.1919</v>
      </c>
      <c r="HU202">
        <v>5.22987</v>
      </c>
      <c r="HV202">
        <v>11.974</v>
      </c>
      <c r="HW202">
        <v>4.9706</v>
      </c>
      <c r="HX202">
        <v>3.28978</v>
      </c>
      <c r="HY202">
        <v>9999</v>
      </c>
      <c r="HZ202">
        <v>9999</v>
      </c>
      <c r="IA202">
        <v>9999</v>
      </c>
      <c r="IB202">
        <v>23.2</v>
      </c>
      <c r="IC202">
        <v>4.97292</v>
      </c>
      <c r="ID202">
        <v>1.87727</v>
      </c>
      <c r="IE202">
        <v>1.87532</v>
      </c>
      <c r="IF202">
        <v>1.87815</v>
      </c>
      <c r="IG202">
        <v>1.87485</v>
      </c>
      <c r="IH202">
        <v>1.87842</v>
      </c>
      <c r="II202">
        <v>1.87554</v>
      </c>
      <c r="IJ202">
        <v>1.8767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1.87</v>
      </c>
      <c r="IY202">
        <v>0.2183</v>
      </c>
      <c r="IZ202">
        <v>0.000996156149449386</v>
      </c>
      <c r="JA202">
        <v>0.001508328056841608</v>
      </c>
      <c r="JB202">
        <v>-4.279944224615399E-07</v>
      </c>
      <c r="JC202">
        <v>2.026670128534865E-10</v>
      </c>
      <c r="JD202">
        <v>-0.04486732872085866</v>
      </c>
      <c r="JE202">
        <v>-0.001179386599836408</v>
      </c>
      <c r="JF202">
        <v>0.0006983580007418804</v>
      </c>
      <c r="JG202">
        <v>-5.900263066608664E-06</v>
      </c>
      <c r="JH202">
        <v>1</v>
      </c>
      <c r="JI202">
        <v>2117</v>
      </c>
      <c r="JJ202">
        <v>1</v>
      </c>
      <c r="JK202">
        <v>26</v>
      </c>
      <c r="JL202">
        <v>197375</v>
      </c>
      <c r="JM202">
        <v>197374.9</v>
      </c>
      <c r="JN202">
        <v>3.06763</v>
      </c>
      <c r="JO202">
        <v>2.51099</v>
      </c>
      <c r="JP202">
        <v>1.39893</v>
      </c>
      <c r="JQ202">
        <v>2.33887</v>
      </c>
      <c r="JR202">
        <v>1.44897</v>
      </c>
      <c r="JS202">
        <v>2.58057</v>
      </c>
      <c r="JT202">
        <v>37.0747</v>
      </c>
      <c r="JU202">
        <v>23.9737</v>
      </c>
      <c r="JV202">
        <v>18</v>
      </c>
      <c r="JW202">
        <v>478.122</v>
      </c>
      <c r="JX202">
        <v>470.599</v>
      </c>
      <c r="JY202">
        <v>26.5212</v>
      </c>
      <c r="JZ202">
        <v>29.7308</v>
      </c>
      <c r="KA202">
        <v>30.0003</v>
      </c>
      <c r="KB202">
        <v>29.3581</v>
      </c>
      <c r="KC202">
        <v>29.4148</v>
      </c>
      <c r="KD202">
        <v>61.417</v>
      </c>
      <c r="KE202">
        <v>20.8824</v>
      </c>
      <c r="KF202">
        <v>83.17959999999999</v>
      </c>
      <c r="KG202">
        <v>26.4262</v>
      </c>
      <c r="KH202">
        <v>1503.73</v>
      </c>
      <c r="KI202">
        <v>20.4884</v>
      </c>
      <c r="KJ202">
        <v>100.76</v>
      </c>
      <c r="KK202">
        <v>100.204</v>
      </c>
    </row>
    <row r="203" spans="1:297">
      <c r="A203">
        <v>187</v>
      </c>
      <c r="B203">
        <v>1758991085.1</v>
      </c>
      <c r="C203">
        <v>3701.5</v>
      </c>
      <c r="D203" t="s">
        <v>818</v>
      </c>
      <c r="E203" t="s">
        <v>819</v>
      </c>
      <c r="F203">
        <v>5</v>
      </c>
      <c r="G203" t="s">
        <v>639</v>
      </c>
      <c r="H203" t="s">
        <v>436</v>
      </c>
      <c r="I203">
        <v>1758991077.6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1523.227834358186</v>
      </c>
      <c r="AK203">
        <v>1483.804969696969</v>
      </c>
      <c r="AL203">
        <v>3.469714624095204</v>
      </c>
      <c r="AM203">
        <v>65.24186498620101</v>
      </c>
      <c r="AN203">
        <f>(AP203 - AO203 + DY203*1E3/(8.314*(EA203+273.15)) * AR203/DX203 * AQ203) * DX203/(100*DL203) * 1000/(1000 - AP203)</f>
        <v>0</v>
      </c>
      <c r="AO203">
        <v>20.45950668517082</v>
      </c>
      <c r="AP203">
        <v>22.8332690909091</v>
      </c>
      <c r="AQ203">
        <v>-0.009837267139369447</v>
      </c>
      <c r="AR203">
        <v>120.3802365383431</v>
      </c>
      <c r="AS203">
        <v>3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3.93</v>
      </c>
      <c r="DM203">
        <v>0.5</v>
      </c>
      <c r="DN203" t="s">
        <v>438</v>
      </c>
      <c r="DO203">
        <v>2</v>
      </c>
      <c r="DP203" t="b">
        <v>1</v>
      </c>
      <c r="DQ203">
        <v>1758991077.6</v>
      </c>
      <c r="DR203">
        <v>1426.172222222222</v>
      </c>
      <c r="DS203">
        <v>1477.192222222222</v>
      </c>
      <c r="DT203">
        <v>22.88559259259259</v>
      </c>
      <c r="DU203">
        <v>20.41763703703704</v>
      </c>
      <c r="DV203">
        <v>1424.306296296297</v>
      </c>
      <c r="DW203">
        <v>22.66709629629629</v>
      </c>
      <c r="DX203">
        <v>500.0381851851852</v>
      </c>
      <c r="DY203">
        <v>90.57292592592592</v>
      </c>
      <c r="DZ203">
        <v>0.05478371111111111</v>
      </c>
      <c r="EA203">
        <v>29.61464814814815</v>
      </c>
      <c r="EB203">
        <v>30.13041111111111</v>
      </c>
      <c r="EC203">
        <v>999.9000000000001</v>
      </c>
      <c r="ED203">
        <v>0</v>
      </c>
      <c r="EE203">
        <v>0</v>
      </c>
      <c r="EF203">
        <v>10011.84629629629</v>
      </c>
      <c r="EG203">
        <v>0</v>
      </c>
      <c r="EH203">
        <v>11.1431</v>
      </c>
      <c r="EI203">
        <v>-51.01929259259259</v>
      </c>
      <c r="EJ203">
        <v>1459.575925925926</v>
      </c>
      <c r="EK203">
        <v>1507.982222222222</v>
      </c>
      <c r="EL203">
        <v>2.467952222222222</v>
      </c>
      <c r="EM203">
        <v>1477.192222222222</v>
      </c>
      <c r="EN203">
        <v>20.41763703703704</v>
      </c>
      <c r="EO203">
        <v>2.072814444444445</v>
      </c>
      <c r="EP203">
        <v>1.849286296296296</v>
      </c>
      <c r="EQ203">
        <v>18.01178518518519</v>
      </c>
      <c r="ER203">
        <v>16.20970370370371</v>
      </c>
      <c r="ES203">
        <v>1999.975555555555</v>
      </c>
      <c r="ET203">
        <v>0.979998074074074</v>
      </c>
      <c r="EU203">
        <v>0.0200022037037037</v>
      </c>
      <c r="EV203">
        <v>0</v>
      </c>
      <c r="EW203">
        <v>751.1423333333332</v>
      </c>
      <c r="EX203">
        <v>5.000560000000001</v>
      </c>
      <c r="EY203">
        <v>15237.57037037037</v>
      </c>
      <c r="EZ203">
        <v>17294.65185185185</v>
      </c>
      <c r="FA203">
        <v>42.33533333333332</v>
      </c>
      <c r="FB203">
        <v>42.56199999999999</v>
      </c>
      <c r="FC203">
        <v>42.10399999999999</v>
      </c>
      <c r="FD203">
        <v>41.62959259259259</v>
      </c>
      <c r="FE203">
        <v>43</v>
      </c>
      <c r="FF203">
        <v>1955.074074074074</v>
      </c>
      <c r="FG203">
        <v>39.9</v>
      </c>
      <c r="FH203">
        <v>0</v>
      </c>
      <c r="FI203">
        <v>1758991093.8</v>
      </c>
      <c r="FJ203">
        <v>0</v>
      </c>
      <c r="FK203">
        <v>751.10132</v>
      </c>
      <c r="FL203">
        <v>-8.920307714518511</v>
      </c>
      <c r="FM203">
        <v>-176.1000002643977</v>
      </c>
      <c r="FN203">
        <v>15237.456</v>
      </c>
      <c r="FO203">
        <v>15</v>
      </c>
      <c r="FP203">
        <v>0</v>
      </c>
      <c r="FQ203" t="s">
        <v>439</v>
      </c>
      <c r="FR203">
        <v>1747148579.5</v>
      </c>
      <c r="FS203">
        <v>1747148584.5</v>
      </c>
      <c r="FT203">
        <v>0</v>
      </c>
      <c r="FU203">
        <v>0.162</v>
      </c>
      <c r="FV203">
        <v>-0.001</v>
      </c>
      <c r="FW203">
        <v>0.139</v>
      </c>
      <c r="FX203">
        <v>0.058</v>
      </c>
      <c r="FY203">
        <v>420</v>
      </c>
      <c r="FZ203">
        <v>16</v>
      </c>
      <c r="GA203">
        <v>0.19</v>
      </c>
      <c r="GB203">
        <v>0.02</v>
      </c>
      <c r="GC203">
        <v>-51.09432195121951</v>
      </c>
      <c r="GD203">
        <v>1.342521951219568</v>
      </c>
      <c r="GE203">
        <v>0.1873255748197735</v>
      </c>
      <c r="GF203">
        <v>0</v>
      </c>
      <c r="GG203">
        <v>751.4479705882352</v>
      </c>
      <c r="GH203">
        <v>-8.033414824225749</v>
      </c>
      <c r="GI203">
        <v>0.819872568480444</v>
      </c>
      <c r="GJ203">
        <v>0</v>
      </c>
      <c r="GK203">
        <v>2.521707073170732</v>
      </c>
      <c r="GL203">
        <v>-0.9876777700348498</v>
      </c>
      <c r="GM203">
        <v>0.09854037934859688</v>
      </c>
      <c r="GN203">
        <v>0</v>
      </c>
      <c r="GO203">
        <v>0</v>
      </c>
      <c r="GP203">
        <v>3</v>
      </c>
      <c r="GQ203" t="s">
        <v>472</v>
      </c>
      <c r="GR203">
        <v>3.12773</v>
      </c>
      <c r="GS203">
        <v>2.73174</v>
      </c>
      <c r="GT203">
        <v>0.196674</v>
      </c>
      <c r="GU203">
        <v>0.202129</v>
      </c>
      <c r="GV203">
        <v>0.103286</v>
      </c>
      <c r="GW203">
        <v>0.096259</v>
      </c>
      <c r="GX203">
        <v>24043.9</v>
      </c>
      <c r="GY203">
        <v>23185.3</v>
      </c>
      <c r="GZ203">
        <v>30476.5</v>
      </c>
      <c r="HA203">
        <v>29318.8</v>
      </c>
      <c r="HB203">
        <v>37728.3</v>
      </c>
      <c r="HC203">
        <v>34869.1</v>
      </c>
      <c r="HD203">
        <v>46626.3</v>
      </c>
      <c r="HE203">
        <v>43562.9</v>
      </c>
      <c r="HF203">
        <v>1.81732</v>
      </c>
      <c r="HG203">
        <v>1.85193</v>
      </c>
      <c r="HH203">
        <v>0.10746</v>
      </c>
      <c r="HI203">
        <v>0</v>
      </c>
      <c r="HJ203">
        <v>28.3558</v>
      </c>
      <c r="HK203">
        <v>999.9</v>
      </c>
      <c r="HL203">
        <v>49.3</v>
      </c>
      <c r="HM203">
        <v>30.4</v>
      </c>
      <c r="HN203">
        <v>23.7256</v>
      </c>
      <c r="HO203">
        <v>63.3746</v>
      </c>
      <c r="HP203">
        <v>16.891</v>
      </c>
      <c r="HQ203">
        <v>1</v>
      </c>
      <c r="HR203">
        <v>0.201456</v>
      </c>
      <c r="HS203">
        <v>1.64965</v>
      </c>
      <c r="HT203">
        <v>20.191</v>
      </c>
      <c r="HU203">
        <v>5.22523</v>
      </c>
      <c r="HV203">
        <v>11.974</v>
      </c>
      <c r="HW203">
        <v>4.9697</v>
      </c>
      <c r="HX203">
        <v>3.2889</v>
      </c>
      <c r="HY203">
        <v>9999</v>
      </c>
      <c r="HZ203">
        <v>9999</v>
      </c>
      <c r="IA203">
        <v>9999</v>
      </c>
      <c r="IB203">
        <v>23.2</v>
      </c>
      <c r="IC203">
        <v>4.97291</v>
      </c>
      <c r="ID203">
        <v>1.87726</v>
      </c>
      <c r="IE203">
        <v>1.87531</v>
      </c>
      <c r="IF203">
        <v>1.87811</v>
      </c>
      <c r="IG203">
        <v>1.87485</v>
      </c>
      <c r="IH203">
        <v>1.87842</v>
      </c>
      <c r="II203">
        <v>1.87554</v>
      </c>
      <c r="IJ203">
        <v>1.87669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1.91</v>
      </c>
      <c r="IY203">
        <v>0.2173</v>
      </c>
      <c r="IZ203">
        <v>0.000996156149449386</v>
      </c>
      <c r="JA203">
        <v>0.001508328056841608</v>
      </c>
      <c r="JB203">
        <v>-4.279944224615399E-07</v>
      </c>
      <c r="JC203">
        <v>2.026670128534865E-10</v>
      </c>
      <c r="JD203">
        <v>-0.04486732872085866</v>
      </c>
      <c r="JE203">
        <v>-0.001179386599836408</v>
      </c>
      <c r="JF203">
        <v>0.0006983580007418804</v>
      </c>
      <c r="JG203">
        <v>-5.900263066608664E-06</v>
      </c>
      <c r="JH203">
        <v>1</v>
      </c>
      <c r="JI203">
        <v>2117</v>
      </c>
      <c r="JJ203">
        <v>1</v>
      </c>
      <c r="JK203">
        <v>26</v>
      </c>
      <c r="JL203">
        <v>197375.1</v>
      </c>
      <c r="JM203">
        <v>197375</v>
      </c>
      <c r="JN203">
        <v>3.09692</v>
      </c>
      <c r="JO203">
        <v>2.52075</v>
      </c>
      <c r="JP203">
        <v>1.39893</v>
      </c>
      <c r="JQ203">
        <v>2.33887</v>
      </c>
      <c r="JR203">
        <v>1.44897</v>
      </c>
      <c r="JS203">
        <v>2.52075</v>
      </c>
      <c r="JT203">
        <v>37.0747</v>
      </c>
      <c r="JU203">
        <v>23.9649</v>
      </c>
      <c r="JV203">
        <v>18</v>
      </c>
      <c r="JW203">
        <v>478.47</v>
      </c>
      <c r="JX203">
        <v>470.353</v>
      </c>
      <c r="JY203">
        <v>26.3792</v>
      </c>
      <c r="JZ203">
        <v>29.7308</v>
      </c>
      <c r="KA203">
        <v>30.0002</v>
      </c>
      <c r="KB203">
        <v>29.3587</v>
      </c>
      <c r="KC203">
        <v>29.4148</v>
      </c>
      <c r="KD203">
        <v>61.9959</v>
      </c>
      <c r="KE203">
        <v>20.8824</v>
      </c>
      <c r="KF203">
        <v>83.17959999999999</v>
      </c>
      <c r="KG203">
        <v>26.3025</v>
      </c>
      <c r="KH203">
        <v>1523.76</v>
      </c>
      <c r="KI203">
        <v>20.4927</v>
      </c>
      <c r="KJ203">
        <v>100.759</v>
      </c>
      <c r="KK203">
        <v>100.205</v>
      </c>
    </row>
    <row r="204" spans="1:297">
      <c r="A204">
        <v>188</v>
      </c>
      <c r="B204">
        <v>1758991090.1</v>
      </c>
      <c r="C204">
        <v>3706.5</v>
      </c>
      <c r="D204" t="s">
        <v>820</v>
      </c>
      <c r="E204" t="s">
        <v>821</v>
      </c>
      <c r="F204">
        <v>5</v>
      </c>
      <c r="G204" t="s">
        <v>639</v>
      </c>
      <c r="H204" t="s">
        <v>436</v>
      </c>
      <c r="I204">
        <v>1758991082.314285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1540.115789388185</v>
      </c>
      <c r="AK204">
        <v>1501.087939393939</v>
      </c>
      <c r="AL204">
        <v>3.461866994052491</v>
      </c>
      <c r="AM204">
        <v>65.24186498620101</v>
      </c>
      <c r="AN204">
        <f>(AP204 - AO204 + DY204*1E3/(8.314*(EA204+273.15)) * AR204/DX204 * AQ204) * DX204/(100*DL204) * 1000/(1000 - AP204)</f>
        <v>0</v>
      </c>
      <c r="AO204">
        <v>20.48484525380071</v>
      </c>
      <c r="AP204">
        <v>22.78292909090909</v>
      </c>
      <c r="AQ204">
        <v>-0.01069565507678646</v>
      </c>
      <c r="AR204">
        <v>120.3802365383431</v>
      </c>
      <c r="AS204">
        <v>3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3.93</v>
      </c>
      <c r="DM204">
        <v>0.5</v>
      </c>
      <c r="DN204" t="s">
        <v>438</v>
      </c>
      <c r="DO204">
        <v>2</v>
      </c>
      <c r="DP204" t="b">
        <v>1</v>
      </c>
      <c r="DQ204">
        <v>1758991082.314285</v>
      </c>
      <c r="DR204">
        <v>1442.158928571429</v>
      </c>
      <c r="DS204">
        <v>1493.004285714286</v>
      </c>
      <c r="DT204">
        <v>22.85149285714286</v>
      </c>
      <c r="DU204">
        <v>20.45294642857143</v>
      </c>
      <c r="DV204">
        <v>1440.2675</v>
      </c>
      <c r="DW204">
        <v>22.63370714285714</v>
      </c>
      <c r="DX204">
        <v>500.0013214285714</v>
      </c>
      <c r="DY204">
        <v>90.57449642857144</v>
      </c>
      <c r="DZ204">
        <v>0.054598325</v>
      </c>
      <c r="EA204">
        <v>29.58904642857143</v>
      </c>
      <c r="EB204">
        <v>30.11648571428572</v>
      </c>
      <c r="EC204">
        <v>999.9000000000002</v>
      </c>
      <c r="ED204">
        <v>0</v>
      </c>
      <c r="EE204">
        <v>0</v>
      </c>
      <c r="EF204">
        <v>10002.32035714286</v>
      </c>
      <c r="EG204">
        <v>0</v>
      </c>
      <c r="EH204">
        <v>11.1431</v>
      </c>
      <c r="EI204">
        <v>-50.84521785714286</v>
      </c>
      <c r="EJ204">
        <v>1475.885357142857</v>
      </c>
      <c r="EK204">
        <v>1524.178928571429</v>
      </c>
      <c r="EL204">
        <v>2.3985475</v>
      </c>
      <c r="EM204">
        <v>1493.004285714286</v>
      </c>
      <c r="EN204">
        <v>20.45294642857143</v>
      </c>
      <c r="EO204">
        <v>2.069762857142857</v>
      </c>
      <c r="EP204">
        <v>1.852516785714285</v>
      </c>
      <c r="EQ204">
        <v>17.98834285714286</v>
      </c>
      <c r="ER204">
        <v>16.23708928571428</v>
      </c>
      <c r="ES204">
        <v>1999.988571428571</v>
      </c>
      <c r="ET204">
        <v>0.979998357142857</v>
      </c>
      <c r="EU204">
        <v>0.02000195357142856</v>
      </c>
      <c r="EV204">
        <v>0</v>
      </c>
      <c r="EW204">
        <v>750.3349642857144</v>
      </c>
      <c r="EX204">
        <v>5.000560000000001</v>
      </c>
      <c r="EY204">
        <v>15223</v>
      </c>
      <c r="EZ204">
        <v>17294.76071428571</v>
      </c>
      <c r="FA204">
        <v>42.32999999999999</v>
      </c>
      <c r="FB204">
        <v>42.56199999999999</v>
      </c>
      <c r="FC204">
        <v>42.098</v>
      </c>
      <c r="FD204">
        <v>41.63385714285714</v>
      </c>
      <c r="FE204">
        <v>43</v>
      </c>
      <c r="FF204">
        <v>1955.0875</v>
      </c>
      <c r="FG204">
        <v>39.9</v>
      </c>
      <c r="FH204">
        <v>0</v>
      </c>
      <c r="FI204">
        <v>1758991099.2</v>
      </c>
      <c r="FJ204">
        <v>0</v>
      </c>
      <c r="FK204">
        <v>750.231576923077</v>
      </c>
      <c r="FL204">
        <v>-10.66717950390262</v>
      </c>
      <c r="FM204">
        <v>-196.8000001352106</v>
      </c>
      <c r="FN204">
        <v>15221.67692307692</v>
      </c>
      <c r="FO204">
        <v>15</v>
      </c>
      <c r="FP204">
        <v>0</v>
      </c>
      <c r="FQ204" t="s">
        <v>439</v>
      </c>
      <c r="FR204">
        <v>1747148579.5</v>
      </c>
      <c r="FS204">
        <v>1747148584.5</v>
      </c>
      <c r="FT204">
        <v>0</v>
      </c>
      <c r="FU204">
        <v>0.162</v>
      </c>
      <c r="FV204">
        <v>-0.001</v>
      </c>
      <c r="FW204">
        <v>0.139</v>
      </c>
      <c r="FX204">
        <v>0.058</v>
      </c>
      <c r="FY204">
        <v>420</v>
      </c>
      <c r="FZ204">
        <v>16</v>
      </c>
      <c r="GA204">
        <v>0.19</v>
      </c>
      <c r="GB204">
        <v>0.02</v>
      </c>
      <c r="GC204">
        <v>-50.93523414634146</v>
      </c>
      <c r="GD204">
        <v>2.078613240418012</v>
      </c>
      <c r="GE204">
        <v>0.2626629534721454</v>
      </c>
      <c r="GF204">
        <v>0</v>
      </c>
      <c r="GG204">
        <v>750.9213529411765</v>
      </c>
      <c r="GH204">
        <v>-9.696073337525476</v>
      </c>
      <c r="GI204">
        <v>0.9730473926657897</v>
      </c>
      <c r="GJ204">
        <v>0</v>
      </c>
      <c r="GK204">
        <v>2.456491951219512</v>
      </c>
      <c r="GL204">
        <v>-0.9262271080139316</v>
      </c>
      <c r="GM204">
        <v>0.09230283884912413</v>
      </c>
      <c r="GN204">
        <v>0</v>
      </c>
      <c r="GO204">
        <v>0</v>
      </c>
      <c r="GP204">
        <v>3</v>
      </c>
      <c r="GQ204" t="s">
        <v>472</v>
      </c>
      <c r="GR204">
        <v>3.12748</v>
      </c>
      <c r="GS204">
        <v>2.7325</v>
      </c>
      <c r="GT204">
        <v>0.198031</v>
      </c>
      <c r="GU204">
        <v>0.203487</v>
      </c>
      <c r="GV204">
        <v>0.103122</v>
      </c>
      <c r="GW204">
        <v>0.0962956</v>
      </c>
      <c r="GX204">
        <v>24003</v>
      </c>
      <c r="GY204">
        <v>23145.9</v>
      </c>
      <c r="GZ204">
        <v>30476.3</v>
      </c>
      <c r="HA204">
        <v>29319</v>
      </c>
      <c r="HB204">
        <v>37735.3</v>
      </c>
      <c r="HC204">
        <v>34868</v>
      </c>
      <c r="HD204">
        <v>46626.3</v>
      </c>
      <c r="HE204">
        <v>43563.2</v>
      </c>
      <c r="HF204">
        <v>1.81708</v>
      </c>
      <c r="HG204">
        <v>1.85242</v>
      </c>
      <c r="HH204">
        <v>0.10749</v>
      </c>
      <c r="HI204">
        <v>0</v>
      </c>
      <c r="HJ204">
        <v>28.3468</v>
      </c>
      <c r="HK204">
        <v>999.9</v>
      </c>
      <c r="HL204">
        <v>49.3</v>
      </c>
      <c r="HM204">
        <v>30.4</v>
      </c>
      <c r="HN204">
        <v>23.7279</v>
      </c>
      <c r="HO204">
        <v>62.9046</v>
      </c>
      <c r="HP204">
        <v>16.6987</v>
      </c>
      <c r="HQ204">
        <v>1</v>
      </c>
      <c r="HR204">
        <v>0.201311</v>
      </c>
      <c r="HS204">
        <v>1.64088</v>
      </c>
      <c r="HT204">
        <v>20.1917</v>
      </c>
      <c r="HU204">
        <v>5.22792</v>
      </c>
      <c r="HV204">
        <v>11.974</v>
      </c>
      <c r="HW204">
        <v>4.97035</v>
      </c>
      <c r="HX204">
        <v>3.28953</v>
      </c>
      <c r="HY204">
        <v>9999</v>
      </c>
      <c r="HZ204">
        <v>9999</v>
      </c>
      <c r="IA204">
        <v>9999</v>
      </c>
      <c r="IB204">
        <v>23.2</v>
      </c>
      <c r="IC204">
        <v>4.97294</v>
      </c>
      <c r="ID204">
        <v>1.87728</v>
      </c>
      <c r="IE204">
        <v>1.87532</v>
      </c>
      <c r="IF204">
        <v>1.87819</v>
      </c>
      <c r="IG204">
        <v>1.87485</v>
      </c>
      <c r="IH204">
        <v>1.87847</v>
      </c>
      <c r="II204">
        <v>1.87559</v>
      </c>
      <c r="IJ204">
        <v>1.87674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1.93</v>
      </c>
      <c r="IY204">
        <v>0.2163</v>
      </c>
      <c r="IZ204">
        <v>0.000996156149449386</v>
      </c>
      <c r="JA204">
        <v>0.001508328056841608</v>
      </c>
      <c r="JB204">
        <v>-4.279944224615399E-07</v>
      </c>
      <c r="JC204">
        <v>2.026670128534865E-10</v>
      </c>
      <c r="JD204">
        <v>-0.04486732872085866</v>
      </c>
      <c r="JE204">
        <v>-0.001179386599836408</v>
      </c>
      <c r="JF204">
        <v>0.0006983580007418804</v>
      </c>
      <c r="JG204">
        <v>-5.900263066608664E-06</v>
      </c>
      <c r="JH204">
        <v>1</v>
      </c>
      <c r="JI204">
        <v>2117</v>
      </c>
      <c r="JJ204">
        <v>1</v>
      </c>
      <c r="JK204">
        <v>26</v>
      </c>
      <c r="JL204">
        <v>197375.2</v>
      </c>
      <c r="JM204">
        <v>197375.1</v>
      </c>
      <c r="JN204">
        <v>3.12256</v>
      </c>
      <c r="JO204">
        <v>2.51221</v>
      </c>
      <c r="JP204">
        <v>1.39893</v>
      </c>
      <c r="JQ204">
        <v>2.33765</v>
      </c>
      <c r="JR204">
        <v>1.44897</v>
      </c>
      <c r="JS204">
        <v>2.60254</v>
      </c>
      <c r="JT204">
        <v>37.0747</v>
      </c>
      <c r="JU204">
        <v>23.9737</v>
      </c>
      <c r="JV204">
        <v>18</v>
      </c>
      <c r="JW204">
        <v>478.345</v>
      </c>
      <c r="JX204">
        <v>470.681</v>
      </c>
      <c r="JY204">
        <v>26.2551</v>
      </c>
      <c r="JZ204">
        <v>29.7308</v>
      </c>
      <c r="KA204">
        <v>30</v>
      </c>
      <c r="KB204">
        <v>29.3606</v>
      </c>
      <c r="KC204">
        <v>29.4148</v>
      </c>
      <c r="KD204">
        <v>62.4984</v>
      </c>
      <c r="KE204">
        <v>20.8824</v>
      </c>
      <c r="KF204">
        <v>83.57259999999999</v>
      </c>
      <c r="KG204">
        <v>26.1995</v>
      </c>
      <c r="KH204">
        <v>1537.25</v>
      </c>
      <c r="KI204">
        <v>20.5728</v>
      </c>
      <c r="KJ204">
        <v>100.759</v>
      </c>
      <c r="KK204">
        <v>100.206</v>
      </c>
    </row>
    <row r="205" spans="1:297">
      <c r="A205">
        <v>189</v>
      </c>
      <c r="B205">
        <v>1758991095.1</v>
      </c>
      <c r="C205">
        <v>3711.5</v>
      </c>
      <c r="D205" t="s">
        <v>822</v>
      </c>
      <c r="E205" t="s">
        <v>823</v>
      </c>
      <c r="F205">
        <v>5</v>
      </c>
      <c r="G205" t="s">
        <v>639</v>
      </c>
      <c r="H205" t="s">
        <v>436</v>
      </c>
      <c r="I205">
        <v>1758991087.6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1557.417142587735</v>
      </c>
      <c r="AK205">
        <v>1518.094787878787</v>
      </c>
      <c r="AL205">
        <v>3.409421063544162</v>
      </c>
      <c r="AM205">
        <v>65.24186498620101</v>
      </c>
      <c r="AN205">
        <f>(AP205 - AO205 + DY205*1E3/(8.314*(EA205+273.15)) * AR205/DX205 * AQ205) * DX205/(100*DL205) * 1000/(1000 - AP205)</f>
        <v>0</v>
      </c>
      <c r="AO205">
        <v>20.49443311995352</v>
      </c>
      <c r="AP205">
        <v>22.72035575757575</v>
      </c>
      <c r="AQ205">
        <v>-0.01266672826010054</v>
      </c>
      <c r="AR205">
        <v>120.3802365383431</v>
      </c>
      <c r="AS205">
        <v>3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3.93</v>
      </c>
      <c r="DM205">
        <v>0.5</v>
      </c>
      <c r="DN205" t="s">
        <v>438</v>
      </c>
      <c r="DO205">
        <v>2</v>
      </c>
      <c r="DP205" t="b">
        <v>1</v>
      </c>
      <c r="DQ205">
        <v>1758991087.6</v>
      </c>
      <c r="DR205">
        <v>1460.031481481482</v>
      </c>
      <c r="DS205">
        <v>1510.716296296296</v>
      </c>
      <c r="DT205">
        <v>22.80092592592593</v>
      </c>
      <c r="DU205">
        <v>20.47471851851852</v>
      </c>
      <c r="DV205">
        <v>1458.111851851852</v>
      </c>
      <c r="DW205">
        <v>22.58418518518519</v>
      </c>
      <c r="DX205">
        <v>500.0365185185185</v>
      </c>
      <c r="DY205">
        <v>90.57636296296297</v>
      </c>
      <c r="DZ205">
        <v>0.05443588148148148</v>
      </c>
      <c r="EA205">
        <v>29.55733333333333</v>
      </c>
      <c r="EB205">
        <v>30.10387037037037</v>
      </c>
      <c r="EC205">
        <v>999.9000000000001</v>
      </c>
      <c r="ED205">
        <v>0</v>
      </c>
      <c r="EE205">
        <v>0</v>
      </c>
      <c r="EF205">
        <v>10012.8062962963</v>
      </c>
      <c r="EG205">
        <v>0</v>
      </c>
      <c r="EH205">
        <v>11.1431</v>
      </c>
      <c r="EI205">
        <v>-50.68506296296296</v>
      </c>
      <c r="EJ205">
        <v>1494.098888888889</v>
      </c>
      <c r="EK205">
        <v>1542.294814814815</v>
      </c>
      <c r="EL205">
        <v>2.326198518518519</v>
      </c>
      <c r="EM205">
        <v>1510.716296296296</v>
      </c>
      <c r="EN205">
        <v>20.47471851851852</v>
      </c>
      <c r="EO205">
        <v>2.065225185185185</v>
      </c>
      <c r="EP205">
        <v>1.854527037037037</v>
      </c>
      <c r="EQ205">
        <v>17.95343703703704</v>
      </c>
      <c r="ER205">
        <v>16.25411111111111</v>
      </c>
      <c r="ES205">
        <v>1999.993703703703</v>
      </c>
      <c r="ET205">
        <v>0.9799985925925925</v>
      </c>
      <c r="EU205">
        <v>0.02000174814814814</v>
      </c>
      <c r="EV205">
        <v>0</v>
      </c>
      <c r="EW205">
        <v>749.4178148148146</v>
      </c>
      <c r="EX205">
        <v>5.000560000000001</v>
      </c>
      <c r="EY205">
        <v>15204.53703703704</v>
      </c>
      <c r="EZ205">
        <v>17294.8</v>
      </c>
      <c r="FA205">
        <v>42.32599999999999</v>
      </c>
      <c r="FB205">
        <v>42.5574074074074</v>
      </c>
      <c r="FC205">
        <v>42.08299999999999</v>
      </c>
      <c r="FD205">
        <v>41.62959259259259</v>
      </c>
      <c r="FE205">
        <v>43</v>
      </c>
      <c r="FF205">
        <v>1955.093333333333</v>
      </c>
      <c r="FG205">
        <v>39.9</v>
      </c>
      <c r="FH205">
        <v>0</v>
      </c>
      <c r="FI205">
        <v>1758991104</v>
      </c>
      <c r="FJ205">
        <v>0</v>
      </c>
      <c r="FK205">
        <v>749.4148846153845</v>
      </c>
      <c r="FL205">
        <v>-11.173777760876</v>
      </c>
      <c r="FM205">
        <v>-223.5042732393429</v>
      </c>
      <c r="FN205">
        <v>15204.70384615385</v>
      </c>
      <c r="FO205">
        <v>15</v>
      </c>
      <c r="FP205">
        <v>0</v>
      </c>
      <c r="FQ205" t="s">
        <v>439</v>
      </c>
      <c r="FR205">
        <v>1747148579.5</v>
      </c>
      <c r="FS205">
        <v>1747148584.5</v>
      </c>
      <c r="FT205">
        <v>0</v>
      </c>
      <c r="FU205">
        <v>0.162</v>
      </c>
      <c r="FV205">
        <v>-0.001</v>
      </c>
      <c r="FW205">
        <v>0.139</v>
      </c>
      <c r="FX205">
        <v>0.058</v>
      </c>
      <c r="FY205">
        <v>420</v>
      </c>
      <c r="FZ205">
        <v>16</v>
      </c>
      <c r="GA205">
        <v>0.19</v>
      </c>
      <c r="GB205">
        <v>0.02</v>
      </c>
      <c r="GC205">
        <v>-50.80183414634146</v>
      </c>
      <c r="GD205">
        <v>2.003257839721298</v>
      </c>
      <c r="GE205">
        <v>0.257999989232139</v>
      </c>
      <c r="GF205">
        <v>0</v>
      </c>
      <c r="GG205">
        <v>749.9346470588234</v>
      </c>
      <c r="GH205">
        <v>-10.28381970411687</v>
      </c>
      <c r="GI205">
        <v>1.030150785146721</v>
      </c>
      <c r="GJ205">
        <v>0</v>
      </c>
      <c r="GK205">
        <v>2.366626341463415</v>
      </c>
      <c r="GL205">
        <v>-0.831695749128918</v>
      </c>
      <c r="GM205">
        <v>0.08227249772394822</v>
      </c>
      <c r="GN205">
        <v>0</v>
      </c>
      <c r="GO205">
        <v>0</v>
      </c>
      <c r="GP205">
        <v>3</v>
      </c>
      <c r="GQ205" t="s">
        <v>472</v>
      </c>
      <c r="GR205">
        <v>3.12755</v>
      </c>
      <c r="GS205">
        <v>2.73219</v>
      </c>
      <c r="GT205">
        <v>0.199379</v>
      </c>
      <c r="GU205">
        <v>0.204814</v>
      </c>
      <c r="GV205">
        <v>0.102925</v>
      </c>
      <c r="GW205">
        <v>0.09636599999999999</v>
      </c>
      <c r="GX205">
        <v>23962.2</v>
      </c>
      <c r="GY205">
        <v>23107.1</v>
      </c>
      <c r="GZ205">
        <v>30475.7</v>
      </c>
      <c r="HA205">
        <v>29318.7</v>
      </c>
      <c r="HB205">
        <v>37743</v>
      </c>
      <c r="HC205">
        <v>34864.8</v>
      </c>
      <c r="HD205">
        <v>46625.4</v>
      </c>
      <c r="HE205">
        <v>43562.5</v>
      </c>
      <c r="HF205">
        <v>1.81697</v>
      </c>
      <c r="HG205">
        <v>1.85263</v>
      </c>
      <c r="HH205">
        <v>0.107206</v>
      </c>
      <c r="HI205">
        <v>0</v>
      </c>
      <c r="HJ205">
        <v>28.3371</v>
      </c>
      <c r="HK205">
        <v>999.9</v>
      </c>
      <c r="HL205">
        <v>49.3</v>
      </c>
      <c r="HM205">
        <v>30.4</v>
      </c>
      <c r="HN205">
        <v>23.7282</v>
      </c>
      <c r="HO205">
        <v>63.1246</v>
      </c>
      <c r="HP205">
        <v>16.8389</v>
      </c>
      <c r="HQ205">
        <v>1</v>
      </c>
      <c r="HR205">
        <v>0.201283</v>
      </c>
      <c r="HS205">
        <v>1.63314</v>
      </c>
      <c r="HT205">
        <v>20.1921</v>
      </c>
      <c r="HU205">
        <v>5.22687</v>
      </c>
      <c r="HV205">
        <v>11.974</v>
      </c>
      <c r="HW205">
        <v>4.96995</v>
      </c>
      <c r="HX205">
        <v>3.28958</v>
      </c>
      <c r="HY205">
        <v>9999</v>
      </c>
      <c r="HZ205">
        <v>9999</v>
      </c>
      <c r="IA205">
        <v>9999</v>
      </c>
      <c r="IB205">
        <v>23.2</v>
      </c>
      <c r="IC205">
        <v>4.97293</v>
      </c>
      <c r="ID205">
        <v>1.87727</v>
      </c>
      <c r="IE205">
        <v>1.87531</v>
      </c>
      <c r="IF205">
        <v>1.87814</v>
      </c>
      <c r="IG205">
        <v>1.87485</v>
      </c>
      <c r="IH205">
        <v>1.87842</v>
      </c>
      <c r="II205">
        <v>1.87553</v>
      </c>
      <c r="IJ205">
        <v>1.87669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1.96</v>
      </c>
      <c r="IY205">
        <v>0.2149</v>
      </c>
      <c r="IZ205">
        <v>0.000996156149449386</v>
      </c>
      <c r="JA205">
        <v>0.001508328056841608</v>
      </c>
      <c r="JB205">
        <v>-4.279944224615399E-07</v>
      </c>
      <c r="JC205">
        <v>2.026670128534865E-10</v>
      </c>
      <c r="JD205">
        <v>-0.04486732872085866</v>
      </c>
      <c r="JE205">
        <v>-0.001179386599836408</v>
      </c>
      <c r="JF205">
        <v>0.0006983580007418804</v>
      </c>
      <c r="JG205">
        <v>-5.900263066608664E-06</v>
      </c>
      <c r="JH205">
        <v>1</v>
      </c>
      <c r="JI205">
        <v>2117</v>
      </c>
      <c r="JJ205">
        <v>1</v>
      </c>
      <c r="JK205">
        <v>26</v>
      </c>
      <c r="JL205">
        <v>197375.3</v>
      </c>
      <c r="JM205">
        <v>197375.2</v>
      </c>
      <c r="JN205">
        <v>3.14575</v>
      </c>
      <c r="JO205">
        <v>2.52808</v>
      </c>
      <c r="JP205">
        <v>1.39893</v>
      </c>
      <c r="JQ205">
        <v>2.33887</v>
      </c>
      <c r="JR205">
        <v>1.44897</v>
      </c>
      <c r="JS205">
        <v>2.50366</v>
      </c>
      <c r="JT205">
        <v>37.0986</v>
      </c>
      <c r="JU205">
        <v>23.9649</v>
      </c>
      <c r="JV205">
        <v>18</v>
      </c>
      <c r="JW205">
        <v>478.29</v>
      </c>
      <c r="JX205">
        <v>470.825</v>
      </c>
      <c r="JY205">
        <v>26.1524</v>
      </c>
      <c r="JZ205">
        <v>29.7308</v>
      </c>
      <c r="KA205">
        <v>30</v>
      </c>
      <c r="KB205">
        <v>29.3606</v>
      </c>
      <c r="KC205">
        <v>29.4165</v>
      </c>
      <c r="KD205">
        <v>63.0686</v>
      </c>
      <c r="KE205">
        <v>20.5912</v>
      </c>
      <c r="KF205">
        <v>83.57259999999999</v>
      </c>
      <c r="KG205">
        <v>26.1018</v>
      </c>
      <c r="KH205">
        <v>1557.3</v>
      </c>
      <c r="KI205">
        <v>20.6839</v>
      </c>
      <c r="KJ205">
        <v>100.757</v>
      </c>
      <c r="KK205">
        <v>100.204</v>
      </c>
    </row>
    <row r="206" spans="1:297">
      <c r="A206">
        <v>190</v>
      </c>
      <c r="B206">
        <v>1758991100.1</v>
      </c>
      <c r="C206">
        <v>3716.5</v>
      </c>
      <c r="D206" t="s">
        <v>824</v>
      </c>
      <c r="E206" t="s">
        <v>825</v>
      </c>
      <c r="F206">
        <v>5</v>
      </c>
      <c r="G206" t="s">
        <v>639</v>
      </c>
      <c r="H206" t="s">
        <v>436</v>
      </c>
      <c r="I206">
        <v>1758991092.314285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1574.444960102564</v>
      </c>
      <c r="AK206">
        <v>1535.52490909091</v>
      </c>
      <c r="AL206">
        <v>3.473544161188832</v>
      </c>
      <c r="AM206">
        <v>65.24186498620101</v>
      </c>
      <c r="AN206">
        <f>(AP206 - AO206 + DY206*1E3/(8.314*(EA206+273.15)) * AR206/DX206 * AQ206) * DX206/(100*DL206) * 1000/(1000 - AP206)</f>
        <v>0</v>
      </c>
      <c r="AO206">
        <v>20.56542586964494</v>
      </c>
      <c r="AP206">
        <v>22.66574</v>
      </c>
      <c r="AQ206">
        <v>-0.01009597541323331</v>
      </c>
      <c r="AR206">
        <v>120.3802365383431</v>
      </c>
      <c r="AS206">
        <v>3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3.93</v>
      </c>
      <c r="DM206">
        <v>0.5</v>
      </c>
      <c r="DN206" t="s">
        <v>438</v>
      </c>
      <c r="DO206">
        <v>2</v>
      </c>
      <c r="DP206" t="b">
        <v>1</v>
      </c>
      <c r="DQ206">
        <v>1758991092.314285</v>
      </c>
      <c r="DR206">
        <v>1475.9875</v>
      </c>
      <c r="DS206">
        <v>1526.471428571429</v>
      </c>
      <c r="DT206">
        <v>22.74848928571429</v>
      </c>
      <c r="DU206">
        <v>20.504925</v>
      </c>
      <c r="DV206">
        <v>1474.043928571429</v>
      </c>
      <c r="DW206">
        <v>22.53284642857144</v>
      </c>
      <c r="DX206">
        <v>500.0220714285715</v>
      </c>
      <c r="DY206">
        <v>90.57661785714288</v>
      </c>
      <c r="DZ206">
        <v>0.05438983571428572</v>
      </c>
      <c r="EA206">
        <v>29.528325</v>
      </c>
      <c r="EB206">
        <v>30.09129999999999</v>
      </c>
      <c r="EC206">
        <v>999.9000000000002</v>
      </c>
      <c r="ED206">
        <v>0</v>
      </c>
      <c r="EE206">
        <v>0</v>
      </c>
      <c r="EF206">
        <v>9999.250357142857</v>
      </c>
      <c r="EG206">
        <v>0</v>
      </c>
      <c r="EH206">
        <v>11.1431</v>
      </c>
      <c r="EI206">
        <v>-50.48332142857144</v>
      </c>
      <c r="EJ206">
        <v>1510.346071428572</v>
      </c>
      <c r="EK206">
        <v>1558.426428571429</v>
      </c>
      <c r="EL206">
        <v>2.243565357142857</v>
      </c>
      <c r="EM206">
        <v>1526.471428571429</v>
      </c>
      <c r="EN206">
        <v>20.504925</v>
      </c>
      <c r="EO206">
        <v>2.060481785714285</v>
      </c>
      <c r="EP206">
        <v>1.8572675</v>
      </c>
      <c r="EQ206">
        <v>17.91688571428572</v>
      </c>
      <c r="ER206">
        <v>16.27726428571429</v>
      </c>
      <c r="ES206">
        <v>2000.002857142857</v>
      </c>
      <c r="ET206">
        <v>0.9799988571428571</v>
      </c>
      <c r="EU206">
        <v>0.02000151428571428</v>
      </c>
      <c r="EV206">
        <v>0</v>
      </c>
      <c r="EW206">
        <v>748.4177499999998</v>
      </c>
      <c r="EX206">
        <v>5.000560000000001</v>
      </c>
      <c r="EY206">
        <v>15185.93928571429</v>
      </c>
      <c r="EZ206">
        <v>17294.88928571429</v>
      </c>
      <c r="FA206">
        <v>42.32099999999998</v>
      </c>
      <c r="FB206">
        <v>42.55314285714285</v>
      </c>
      <c r="FC206">
        <v>42.07999999999999</v>
      </c>
      <c r="FD206">
        <v>41.62942857142857</v>
      </c>
      <c r="FE206">
        <v>43</v>
      </c>
      <c r="FF206">
        <v>1955.102857142857</v>
      </c>
      <c r="FG206">
        <v>39.9</v>
      </c>
      <c r="FH206">
        <v>0</v>
      </c>
      <c r="FI206">
        <v>1758991108.8</v>
      </c>
      <c r="FJ206">
        <v>0</v>
      </c>
      <c r="FK206">
        <v>748.4075384615385</v>
      </c>
      <c r="FL206">
        <v>-12.51993163491309</v>
      </c>
      <c r="FM206">
        <v>-252.1264959069268</v>
      </c>
      <c r="FN206">
        <v>15185.83461538462</v>
      </c>
      <c r="FO206">
        <v>15</v>
      </c>
      <c r="FP206">
        <v>0</v>
      </c>
      <c r="FQ206" t="s">
        <v>439</v>
      </c>
      <c r="FR206">
        <v>1747148579.5</v>
      </c>
      <c r="FS206">
        <v>1747148584.5</v>
      </c>
      <c r="FT206">
        <v>0</v>
      </c>
      <c r="FU206">
        <v>0.162</v>
      </c>
      <c r="FV206">
        <v>-0.001</v>
      </c>
      <c r="FW206">
        <v>0.139</v>
      </c>
      <c r="FX206">
        <v>0.058</v>
      </c>
      <c r="FY206">
        <v>420</v>
      </c>
      <c r="FZ206">
        <v>16</v>
      </c>
      <c r="GA206">
        <v>0.19</v>
      </c>
      <c r="GB206">
        <v>0.02</v>
      </c>
      <c r="GC206">
        <v>-50.65028536585366</v>
      </c>
      <c r="GD206">
        <v>2.218672473867583</v>
      </c>
      <c r="GE206">
        <v>0.2766064692125479</v>
      </c>
      <c r="GF206">
        <v>0</v>
      </c>
      <c r="GG206">
        <v>749.1375294117647</v>
      </c>
      <c r="GH206">
        <v>-12.12378915832286</v>
      </c>
      <c r="GI206">
        <v>1.20795781079652</v>
      </c>
      <c r="GJ206">
        <v>0</v>
      </c>
      <c r="GK206">
        <v>2.306004146341464</v>
      </c>
      <c r="GL206">
        <v>-0.9588200696864164</v>
      </c>
      <c r="GM206">
        <v>0.09510220499548354</v>
      </c>
      <c r="GN206">
        <v>0</v>
      </c>
      <c r="GO206">
        <v>0</v>
      </c>
      <c r="GP206">
        <v>3</v>
      </c>
      <c r="GQ206" t="s">
        <v>472</v>
      </c>
      <c r="GR206">
        <v>3.12753</v>
      </c>
      <c r="GS206">
        <v>2.73222</v>
      </c>
      <c r="GT206">
        <v>0.200736</v>
      </c>
      <c r="GU206">
        <v>0.206131</v>
      </c>
      <c r="GV206">
        <v>0.10276</v>
      </c>
      <c r="GW206">
        <v>0.0967084</v>
      </c>
      <c r="GX206">
        <v>23921.6</v>
      </c>
      <c r="GY206">
        <v>23068.8</v>
      </c>
      <c r="GZ206">
        <v>30475.8</v>
      </c>
      <c r="HA206">
        <v>29318.7</v>
      </c>
      <c r="HB206">
        <v>37750.2</v>
      </c>
      <c r="HC206">
        <v>34851.7</v>
      </c>
      <c r="HD206">
        <v>46625.5</v>
      </c>
      <c r="HE206">
        <v>43562.6</v>
      </c>
      <c r="HF206">
        <v>1.8169</v>
      </c>
      <c r="HG206">
        <v>1.8529</v>
      </c>
      <c r="HH206">
        <v>0.106778</v>
      </c>
      <c r="HI206">
        <v>0</v>
      </c>
      <c r="HJ206">
        <v>28.3269</v>
      </c>
      <c r="HK206">
        <v>999.9</v>
      </c>
      <c r="HL206">
        <v>49.3</v>
      </c>
      <c r="HM206">
        <v>30.4</v>
      </c>
      <c r="HN206">
        <v>23.7287</v>
      </c>
      <c r="HO206">
        <v>63.0146</v>
      </c>
      <c r="HP206">
        <v>16.7348</v>
      </c>
      <c r="HQ206">
        <v>1</v>
      </c>
      <c r="HR206">
        <v>0.200948</v>
      </c>
      <c r="HS206">
        <v>1.62213</v>
      </c>
      <c r="HT206">
        <v>20.1923</v>
      </c>
      <c r="HU206">
        <v>5.22687</v>
      </c>
      <c r="HV206">
        <v>11.974</v>
      </c>
      <c r="HW206">
        <v>4.96975</v>
      </c>
      <c r="HX206">
        <v>3.28973</v>
      </c>
      <c r="HY206">
        <v>9999</v>
      </c>
      <c r="HZ206">
        <v>9999</v>
      </c>
      <c r="IA206">
        <v>9999</v>
      </c>
      <c r="IB206">
        <v>23.2</v>
      </c>
      <c r="IC206">
        <v>4.97293</v>
      </c>
      <c r="ID206">
        <v>1.87729</v>
      </c>
      <c r="IE206">
        <v>1.87532</v>
      </c>
      <c r="IF206">
        <v>1.87819</v>
      </c>
      <c r="IG206">
        <v>1.87485</v>
      </c>
      <c r="IH206">
        <v>1.87848</v>
      </c>
      <c r="II206">
        <v>1.87561</v>
      </c>
      <c r="IJ206">
        <v>1.87674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1.98</v>
      </c>
      <c r="IY206">
        <v>0.2138</v>
      </c>
      <c r="IZ206">
        <v>0.000996156149449386</v>
      </c>
      <c r="JA206">
        <v>0.001508328056841608</v>
      </c>
      <c r="JB206">
        <v>-4.279944224615399E-07</v>
      </c>
      <c r="JC206">
        <v>2.026670128534865E-10</v>
      </c>
      <c r="JD206">
        <v>-0.04486732872085866</v>
      </c>
      <c r="JE206">
        <v>-0.001179386599836408</v>
      </c>
      <c r="JF206">
        <v>0.0006983580007418804</v>
      </c>
      <c r="JG206">
        <v>-5.900263066608664E-06</v>
      </c>
      <c r="JH206">
        <v>1</v>
      </c>
      <c r="JI206">
        <v>2117</v>
      </c>
      <c r="JJ206">
        <v>1</v>
      </c>
      <c r="JK206">
        <v>26</v>
      </c>
      <c r="JL206">
        <v>197375.3</v>
      </c>
      <c r="JM206">
        <v>197375.3</v>
      </c>
      <c r="JN206">
        <v>3.17627</v>
      </c>
      <c r="JO206">
        <v>2.51709</v>
      </c>
      <c r="JP206">
        <v>1.39893</v>
      </c>
      <c r="JQ206">
        <v>2.33765</v>
      </c>
      <c r="JR206">
        <v>1.44897</v>
      </c>
      <c r="JS206">
        <v>2.59277</v>
      </c>
      <c r="JT206">
        <v>37.0986</v>
      </c>
      <c r="JU206">
        <v>23.9737</v>
      </c>
      <c r="JV206">
        <v>18</v>
      </c>
      <c r="JW206">
        <v>478.248</v>
      </c>
      <c r="JX206">
        <v>471.013</v>
      </c>
      <c r="JY206">
        <v>26.0585</v>
      </c>
      <c r="JZ206">
        <v>29.7308</v>
      </c>
      <c r="KA206">
        <v>30</v>
      </c>
      <c r="KB206">
        <v>29.3606</v>
      </c>
      <c r="KC206">
        <v>29.4173</v>
      </c>
      <c r="KD206">
        <v>63.5701</v>
      </c>
      <c r="KE206">
        <v>20.0322</v>
      </c>
      <c r="KF206">
        <v>83.95820000000001</v>
      </c>
      <c r="KG206">
        <v>26.0178</v>
      </c>
      <c r="KH206">
        <v>1570.67</v>
      </c>
      <c r="KI206">
        <v>20.7937</v>
      </c>
      <c r="KJ206">
        <v>100.757</v>
      </c>
      <c r="KK206">
        <v>100.204</v>
      </c>
    </row>
    <row r="207" spans="1:297">
      <c r="A207">
        <v>191</v>
      </c>
      <c r="B207">
        <v>1758991105.1</v>
      </c>
      <c r="C207">
        <v>3721.5</v>
      </c>
      <c r="D207" t="s">
        <v>826</v>
      </c>
      <c r="E207" t="s">
        <v>827</v>
      </c>
      <c r="F207">
        <v>5</v>
      </c>
      <c r="G207" t="s">
        <v>639</v>
      </c>
      <c r="H207" t="s">
        <v>436</v>
      </c>
      <c r="I207">
        <v>1758991097.6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1591.784518113566</v>
      </c>
      <c r="AK207">
        <v>1552.853757575758</v>
      </c>
      <c r="AL207">
        <v>3.450673666979646</v>
      </c>
      <c r="AM207">
        <v>65.24186498620101</v>
      </c>
      <c r="AN207">
        <f>(AP207 - AO207 + DY207*1E3/(8.314*(EA207+273.15)) * AR207/DX207 * AQ207) * DX207/(100*DL207) * 1000/(1000 - AP207)</f>
        <v>0</v>
      </c>
      <c r="AO207">
        <v>20.7091537259054</v>
      </c>
      <c r="AP207">
        <v>22.65026909090908</v>
      </c>
      <c r="AQ207">
        <v>-0.0003628993642123042</v>
      </c>
      <c r="AR207">
        <v>120.3802365383431</v>
      </c>
      <c r="AS207">
        <v>3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3.93</v>
      </c>
      <c r="DM207">
        <v>0.5</v>
      </c>
      <c r="DN207" t="s">
        <v>438</v>
      </c>
      <c r="DO207">
        <v>2</v>
      </c>
      <c r="DP207" t="b">
        <v>1</v>
      </c>
      <c r="DQ207">
        <v>1758991097.6</v>
      </c>
      <c r="DR207">
        <v>1493.899259259259</v>
      </c>
      <c r="DS207">
        <v>1544.192962962963</v>
      </c>
      <c r="DT207">
        <v>22.69485925925926</v>
      </c>
      <c r="DU207">
        <v>20.57280370370371</v>
      </c>
      <c r="DV207">
        <v>1491.927777777778</v>
      </c>
      <c r="DW207">
        <v>22.48034074074074</v>
      </c>
      <c r="DX207">
        <v>500.0143333333333</v>
      </c>
      <c r="DY207">
        <v>90.57681111111113</v>
      </c>
      <c r="DZ207">
        <v>0.05446441481481482</v>
      </c>
      <c r="EA207">
        <v>29.49561851851852</v>
      </c>
      <c r="EB207">
        <v>30.07388518518519</v>
      </c>
      <c r="EC207">
        <v>999.9000000000001</v>
      </c>
      <c r="ED207">
        <v>0</v>
      </c>
      <c r="EE207">
        <v>0</v>
      </c>
      <c r="EF207">
        <v>9992.834814814814</v>
      </c>
      <c r="EG207">
        <v>0</v>
      </c>
      <c r="EH207">
        <v>11.1431</v>
      </c>
      <c r="EI207">
        <v>-50.29384074074074</v>
      </c>
      <c r="EJ207">
        <v>1528.59037037037</v>
      </c>
      <c r="EK207">
        <v>1576.629629629629</v>
      </c>
      <c r="EL207">
        <v>2.122058518518518</v>
      </c>
      <c r="EM207">
        <v>1544.192962962963</v>
      </c>
      <c r="EN207">
        <v>20.57280370370371</v>
      </c>
      <c r="EO207">
        <v>2.055627777777778</v>
      </c>
      <c r="EP207">
        <v>1.86341925925926</v>
      </c>
      <c r="EQ207">
        <v>17.87942962962963</v>
      </c>
      <c r="ER207">
        <v>16.32906666666667</v>
      </c>
      <c r="ES207">
        <v>1999.985185185185</v>
      </c>
      <c r="ET207">
        <v>0.9799988518518518</v>
      </c>
      <c r="EU207">
        <v>0.02000151851851851</v>
      </c>
      <c r="EV207">
        <v>0</v>
      </c>
      <c r="EW207">
        <v>747.323925925926</v>
      </c>
      <c r="EX207">
        <v>5.000560000000001</v>
      </c>
      <c r="EY207">
        <v>15162.98888888889</v>
      </c>
      <c r="EZ207">
        <v>17294.74074074074</v>
      </c>
      <c r="FA207">
        <v>42.31666666666666</v>
      </c>
      <c r="FB207">
        <v>42.54362962962963</v>
      </c>
      <c r="FC207">
        <v>42.07366666666666</v>
      </c>
      <c r="FD207">
        <v>41.625</v>
      </c>
      <c r="FE207">
        <v>43</v>
      </c>
      <c r="FF207">
        <v>1955.085185185185</v>
      </c>
      <c r="FG207">
        <v>39.9</v>
      </c>
      <c r="FH207">
        <v>0</v>
      </c>
      <c r="FI207">
        <v>1758991114.2</v>
      </c>
      <c r="FJ207">
        <v>0</v>
      </c>
      <c r="FK207">
        <v>747.2242800000001</v>
      </c>
      <c r="FL207">
        <v>-14.12015383576673</v>
      </c>
      <c r="FM207">
        <v>-266.4153846196564</v>
      </c>
      <c r="FN207">
        <v>15161.072</v>
      </c>
      <c r="FO207">
        <v>15</v>
      </c>
      <c r="FP207">
        <v>0</v>
      </c>
      <c r="FQ207" t="s">
        <v>439</v>
      </c>
      <c r="FR207">
        <v>1747148579.5</v>
      </c>
      <c r="FS207">
        <v>1747148584.5</v>
      </c>
      <c r="FT207">
        <v>0</v>
      </c>
      <c r="FU207">
        <v>0.162</v>
      </c>
      <c r="FV207">
        <v>-0.001</v>
      </c>
      <c r="FW207">
        <v>0.139</v>
      </c>
      <c r="FX207">
        <v>0.058</v>
      </c>
      <c r="FY207">
        <v>420</v>
      </c>
      <c r="FZ207">
        <v>16</v>
      </c>
      <c r="GA207">
        <v>0.19</v>
      </c>
      <c r="GB207">
        <v>0.02</v>
      </c>
      <c r="GC207">
        <v>-50.36571463414634</v>
      </c>
      <c r="GD207">
        <v>2.162498257839713</v>
      </c>
      <c r="GE207">
        <v>0.2636123211904231</v>
      </c>
      <c r="GF207">
        <v>0</v>
      </c>
      <c r="GG207">
        <v>747.8866764705882</v>
      </c>
      <c r="GH207">
        <v>-12.88093201297645</v>
      </c>
      <c r="GI207">
        <v>1.28442114956363</v>
      </c>
      <c r="GJ207">
        <v>0</v>
      </c>
      <c r="GK207">
        <v>2.18199243902439</v>
      </c>
      <c r="GL207">
        <v>-1.355456864111496</v>
      </c>
      <c r="GM207">
        <v>0.136651936092957</v>
      </c>
      <c r="GN207">
        <v>0</v>
      </c>
      <c r="GO207">
        <v>0</v>
      </c>
      <c r="GP207">
        <v>3</v>
      </c>
      <c r="GQ207" t="s">
        <v>472</v>
      </c>
      <c r="GR207">
        <v>3.12743</v>
      </c>
      <c r="GS207">
        <v>2.7318</v>
      </c>
      <c r="GT207">
        <v>0.20208</v>
      </c>
      <c r="GU207">
        <v>0.207443</v>
      </c>
      <c r="GV207">
        <v>0.102725</v>
      </c>
      <c r="GW207">
        <v>0.0971021</v>
      </c>
      <c r="GX207">
        <v>23881.3</v>
      </c>
      <c r="GY207">
        <v>23030.8</v>
      </c>
      <c r="GZ207">
        <v>30475.7</v>
      </c>
      <c r="HA207">
        <v>29319</v>
      </c>
      <c r="HB207">
        <v>37751.6</v>
      </c>
      <c r="HC207">
        <v>34836.8</v>
      </c>
      <c r="HD207">
        <v>46625.2</v>
      </c>
      <c r="HE207">
        <v>43563</v>
      </c>
      <c r="HF207">
        <v>1.81662</v>
      </c>
      <c r="HG207">
        <v>1.85322</v>
      </c>
      <c r="HH207">
        <v>0.103913</v>
      </c>
      <c r="HI207">
        <v>0</v>
      </c>
      <c r="HJ207">
        <v>28.3175</v>
      </c>
      <c r="HK207">
        <v>999.9</v>
      </c>
      <c r="HL207">
        <v>49.3</v>
      </c>
      <c r="HM207">
        <v>30.4</v>
      </c>
      <c r="HN207">
        <v>23.7256</v>
      </c>
      <c r="HO207">
        <v>63.5346</v>
      </c>
      <c r="HP207">
        <v>16.863</v>
      </c>
      <c r="HQ207">
        <v>1</v>
      </c>
      <c r="HR207">
        <v>0.201352</v>
      </c>
      <c r="HS207">
        <v>1.57958</v>
      </c>
      <c r="HT207">
        <v>20.1922</v>
      </c>
      <c r="HU207">
        <v>5.22313</v>
      </c>
      <c r="HV207">
        <v>11.974</v>
      </c>
      <c r="HW207">
        <v>4.96905</v>
      </c>
      <c r="HX207">
        <v>3.28908</v>
      </c>
      <c r="HY207">
        <v>9999</v>
      </c>
      <c r="HZ207">
        <v>9999</v>
      </c>
      <c r="IA207">
        <v>9999</v>
      </c>
      <c r="IB207">
        <v>23.2</v>
      </c>
      <c r="IC207">
        <v>4.97293</v>
      </c>
      <c r="ID207">
        <v>1.87729</v>
      </c>
      <c r="IE207">
        <v>1.87531</v>
      </c>
      <c r="IF207">
        <v>1.87816</v>
      </c>
      <c r="IG207">
        <v>1.87485</v>
      </c>
      <c r="IH207">
        <v>1.87847</v>
      </c>
      <c r="II207">
        <v>1.87559</v>
      </c>
      <c r="IJ207">
        <v>1.87673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2.01</v>
      </c>
      <c r="IY207">
        <v>0.2136</v>
      </c>
      <c r="IZ207">
        <v>0.000996156149449386</v>
      </c>
      <c r="JA207">
        <v>0.001508328056841608</v>
      </c>
      <c r="JB207">
        <v>-4.279944224615399E-07</v>
      </c>
      <c r="JC207">
        <v>2.026670128534865E-10</v>
      </c>
      <c r="JD207">
        <v>-0.04486732872085866</v>
      </c>
      <c r="JE207">
        <v>-0.001179386599836408</v>
      </c>
      <c r="JF207">
        <v>0.0006983580007418804</v>
      </c>
      <c r="JG207">
        <v>-5.900263066608664E-06</v>
      </c>
      <c r="JH207">
        <v>1</v>
      </c>
      <c r="JI207">
        <v>2117</v>
      </c>
      <c r="JJ207">
        <v>1</v>
      </c>
      <c r="JK207">
        <v>26</v>
      </c>
      <c r="JL207">
        <v>197375.4</v>
      </c>
      <c r="JM207">
        <v>197375.3</v>
      </c>
      <c r="JN207">
        <v>3.19824</v>
      </c>
      <c r="JO207">
        <v>2.51343</v>
      </c>
      <c r="JP207">
        <v>1.39893</v>
      </c>
      <c r="JQ207">
        <v>2.33887</v>
      </c>
      <c r="JR207">
        <v>1.44897</v>
      </c>
      <c r="JS207">
        <v>2.58057</v>
      </c>
      <c r="JT207">
        <v>37.0986</v>
      </c>
      <c r="JU207">
        <v>23.9737</v>
      </c>
      <c r="JV207">
        <v>18</v>
      </c>
      <c r="JW207">
        <v>478.097</v>
      </c>
      <c r="JX207">
        <v>471.226</v>
      </c>
      <c r="JY207">
        <v>25.9831</v>
      </c>
      <c r="JZ207">
        <v>29.7308</v>
      </c>
      <c r="KA207">
        <v>30.0001</v>
      </c>
      <c r="KB207">
        <v>29.3606</v>
      </c>
      <c r="KC207">
        <v>29.4173</v>
      </c>
      <c r="KD207">
        <v>64.1443</v>
      </c>
      <c r="KE207">
        <v>20.0322</v>
      </c>
      <c r="KF207">
        <v>84.33839999999999</v>
      </c>
      <c r="KG207">
        <v>25.9539</v>
      </c>
      <c r="KH207">
        <v>1590.73</v>
      </c>
      <c r="KI207">
        <v>20.7497</v>
      </c>
      <c r="KJ207">
        <v>100.757</v>
      </c>
      <c r="KK207">
        <v>100.205</v>
      </c>
    </row>
    <row r="208" spans="1:297">
      <c r="A208">
        <v>192</v>
      </c>
      <c r="B208">
        <v>1758991110.1</v>
      </c>
      <c r="C208">
        <v>3726.5</v>
      </c>
      <c r="D208" t="s">
        <v>828</v>
      </c>
      <c r="E208" t="s">
        <v>829</v>
      </c>
      <c r="F208">
        <v>5</v>
      </c>
      <c r="G208" t="s">
        <v>639</v>
      </c>
      <c r="H208" t="s">
        <v>436</v>
      </c>
      <c r="I208">
        <v>1758991102.314285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1609.081535111535</v>
      </c>
      <c r="AK208">
        <v>1570.323939393939</v>
      </c>
      <c r="AL208">
        <v>3.492661303282715</v>
      </c>
      <c r="AM208">
        <v>65.24186498620101</v>
      </c>
      <c r="AN208">
        <f>(AP208 - AO208 + DY208*1E3/(8.314*(EA208+273.15)) * AR208/DX208 * AQ208) * DX208/(100*DL208) * 1000/(1000 - AP208)</f>
        <v>0</v>
      </c>
      <c r="AO208">
        <v>20.76355999001918</v>
      </c>
      <c r="AP208">
        <v>22.63680484848485</v>
      </c>
      <c r="AQ208">
        <v>-0.0006741960164456949</v>
      </c>
      <c r="AR208">
        <v>120.3802365383431</v>
      </c>
      <c r="AS208">
        <v>3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3.93</v>
      </c>
      <c r="DM208">
        <v>0.5</v>
      </c>
      <c r="DN208" t="s">
        <v>438</v>
      </c>
      <c r="DO208">
        <v>2</v>
      </c>
      <c r="DP208" t="b">
        <v>1</v>
      </c>
      <c r="DQ208">
        <v>1758991102.314285</v>
      </c>
      <c r="DR208">
        <v>1509.955714285715</v>
      </c>
      <c r="DS208">
        <v>1559.97</v>
      </c>
      <c r="DT208">
        <v>22.66276785714286</v>
      </c>
      <c r="DU208">
        <v>20.65511428571429</v>
      </c>
      <c r="DV208">
        <v>1507.957857142857</v>
      </c>
      <c r="DW208">
        <v>22.44892142857143</v>
      </c>
      <c r="DX208">
        <v>500.0239285714286</v>
      </c>
      <c r="DY208">
        <v>90.57731785714284</v>
      </c>
      <c r="DZ208">
        <v>0.05446489285714286</v>
      </c>
      <c r="EA208">
        <v>29.47398214285714</v>
      </c>
      <c r="EB208">
        <v>30.03151071428571</v>
      </c>
      <c r="EC208">
        <v>999.9000000000002</v>
      </c>
      <c r="ED208">
        <v>0</v>
      </c>
      <c r="EE208">
        <v>0</v>
      </c>
      <c r="EF208">
        <v>9994.581785714285</v>
      </c>
      <c r="EG208">
        <v>0</v>
      </c>
      <c r="EH208">
        <v>11.1431</v>
      </c>
      <c r="EI208">
        <v>-50.01438928571428</v>
      </c>
      <c r="EJ208">
        <v>1544.968214285714</v>
      </c>
      <c r="EK208">
        <v>1592.872142857143</v>
      </c>
      <c r="EL208">
        <v>2.007671071428571</v>
      </c>
      <c r="EM208">
        <v>1559.97</v>
      </c>
      <c r="EN208">
        <v>20.65511428571429</v>
      </c>
      <c r="EO208">
        <v>2.052732857142857</v>
      </c>
      <c r="EP208">
        <v>1.870883571428571</v>
      </c>
      <c r="EQ208">
        <v>17.85705714285714</v>
      </c>
      <c r="ER208">
        <v>16.391825</v>
      </c>
      <c r="ES208">
        <v>1999.9775</v>
      </c>
      <c r="ET208">
        <v>0.979999</v>
      </c>
      <c r="EU208">
        <v>0.02000139999999999</v>
      </c>
      <c r="EV208">
        <v>0</v>
      </c>
      <c r="EW208">
        <v>746.2205357142856</v>
      </c>
      <c r="EX208">
        <v>5.000560000000001</v>
      </c>
      <c r="EY208">
        <v>15141.30357142857</v>
      </c>
      <c r="EZ208">
        <v>17294.68571428572</v>
      </c>
      <c r="FA208">
        <v>42.31199999999999</v>
      </c>
      <c r="FB208">
        <v>42.54428571428571</v>
      </c>
      <c r="FC208">
        <v>42.08224999999999</v>
      </c>
      <c r="FD208">
        <v>41.625</v>
      </c>
      <c r="FE208">
        <v>43</v>
      </c>
      <c r="FF208">
        <v>1955.077500000001</v>
      </c>
      <c r="FG208">
        <v>39.9</v>
      </c>
      <c r="FH208">
        <v>0</v>
      </c>
      <c r="FI208">
        <v>1758991119</v>
      </c>
      <c r="FJ208">
        <v>0</v>
      </c>
      <c r="FK208">
        <v>746.09144</v>
      </c>
      <c r="FL208">
        <v>-13.59746151189211</v>
      </c>
      <c r="FM208">
        <v>-279.5230764869011</v>
      </c>
      <c r="FN208">
        <v>15139.02</v>
      </c>
      <c r="FO208">
        <v>15</v>
      </c>
      <c r="FP208">
        <v>0</v>
      </c>
      <c r="FQ208" t="s">
        <v>439</v>
      </c>
      <c r="FR208">
        <v>1747148579.5</v>
      </c>
      <c r="FS208">
        <v>1747148584.5</v>
      </c>
      <c r="FT208">
        <v>0</v>
      </c>
      <c r="FU208">
        <v>0.162</v>
      </c>
      <c r="FV208">
        <v>-0.001</v>
      </c>
      <c r="FW208">
        <v>0.139</v>
      </c>
      <c r="FX208">
        <v>0.058</v>
      </c>
      <c r="FY208">
        <v>420</v>
      </c>
      <c r="FZ208">
        <v>16</v>
      </c>
      <c r="GA208">
        <v>0.19</v>
      </c>
      <c r="GB208">
        <v>0.02</v>
      </c>
      <c r="GC208">
        <v>-50.1970375</v>
      </c>
      <c r="GD208">
        <v>3.428241275797521</v>
      </c>
      <c r="GE208">
        <v>0.3405257748596279</v>
      </c>
      <c r="GF208">
        <v>0</v>
      </c>
      <c r="GG208">
        <v>746.8697647058824</v>
      </c>
      <c r="GH208">
        <v>-13.82132924238727</v>
      </c>
      <c r="GI208">
        <v>1.373252837754712</v>
      </c>
      <c r="GJ208">
        <v>0</v>
      </c>
      <c r="GK208">
        <v>2.0798735</v>
      </c>
      <c r="GL208">
        <v>-1.514128480300188</v>
      </c>
      <c r="GM208">
        <v>0.1470874384090973</v>
      </c>
      <c r="GN208">
        <v>0</v>
      </c>
      <c r="GO208">
        <v>0</v>
      </c>
      <c r="GP208">
        <v>3</v>
      </c>
      <c r="GQ208" t="s">
        <v>472</v>
      </c>
      <c r="GR208">
        <v>3.12773</v>
      </c>
      <c r="GS208">
        <v>2.73239</v>
      </c>
      <c r="GT208">
        <v>0.203421</v>
      </c>
      <c r="GU208">
        <v>0.208746</v>
      </c>
      <c r="GV208">
        <v>0.102675</v>
      </c>
      <c r="GW208">
        <v>0.09725159999999999</v>
      </c>
      <c r="GX208">
        <v>23841.4</v>
      </c>
      <c r="GY208">
        <v>22993.4</v>
      </c>
      <c r="GZ208">
        <v>30476.2</v>
      </c>
      <c r="HA208">
        <v>29319.7</v>
      </c>
      <c r="HB208">
        <v>37754.3</v>
      </c>
      <c r="HC208">
        <v>34831.8</v>
      </c>
      <c r="HD208">
        <v>46625.8</v>
      </c>
      <c r="HE208">
        <v>43563.9</v>
      </c>
      <c r="HF208">
        <v>1.81693</v>
      </c>
      <c r="HG208">
        <v>1.85325</v>
      </c>
      <c r="HH208">
        <v>0.099536</v>
      </c>
      <c r="HI208">
        <v>0</v>
      </c>
      <c r="HJ208">
        <v>28.303</v>
      </c>
      <c r="HK208">
        <v>999.9</v>
      </c>
      <c r="HL208">
        <v>49.4</v>
      </c>
      <c r="HM208">
        <v>30.4</v>
      </c>
      <c r="HN208">
        <v>23.7768</v>
      </c>
      <c r="HO208">
        <v>62.8846</v>
      </c>
      <c r="HP208">
        <v>16.7949</v>
      </c>
      <c r="HQ208">
        <v>1</v>
      </c>
      <c r="HR208">
        <v>0.201075</v>
      </c>
      <c r="HS208">
        <v>-1.00083</v>
      </c>
      <c r="HT208">
        <v>20.1752</v>
      </c>
      <c r="HU208">
        <v>5.22762</v>
      </c>
      <c r="HV208">
        <v>11.974</v>
      </c>
      <c r="HW208">
        <v>4.97025</v>
      </c>
      <c r="HX208">
        <v>3.28968</v>
      </c>
      <c r="HY208">
        <v>9999</v>
      </c>
      <c r="HZ208">
        <v>9999</v>
      </c>
      <c r="IA208">
        <v>9999</v>
      </c>
      <c r="IB208">
        <v>23.2</v>
      </c>
      <c r="IC208">
        <v>4.97295</v>
      </c>
      <c r="ID208">
        <v>1.87728</v>
      </c>
      <c r="IE208">
        <v>1.87532</v>
      </c>
      <c r="IF208">
        <v>1.87817</v>
      </c>
      <c r="IG208">
        <v>1.87485</v>
      </c>
      <c r="IH208">
        <v>1.87846</v>
      </c>
      <c r="II208">
        <v>1.8756</v>
      </c>
      <c r="IJ208">
        <v>1.87673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2.04</v>
      </c>
      <c r="IY208">
        <v>0.2133</v>
      </c>
      <c r="IZ208">
        <v>0.000996156149449386</v>
      </c>
      <c r="JA208">
        <v>0.001508328056841608</v>
      </c>
      <c r="JB208">
        <v>-4.279944224615399E-07</v>
      </c>
      <c r="JC208">
        <v>2.026670128534865E-10</v>
      </c>
      <c r="JD208">
        <v>-0.04486732872085866</v>
      </c>
      <c r="JE208">
        <v>-0.001179386599836408</v>
      </c>
      <c r="JF208">
        <v>0.0006983580007418804</v>
      </c>
      <c r="JG208">
        <v>-5.900263066608664E-06</v>
      </c>
      <c r="JH208">
        <v>1</v>
      </c>
      <c r="JI208">
        <v>2117</v>
      </c>
      <c r="JJ208">
        <v>1</v>
      </c>
      <c r="JK208">
        <v>26</v>
      </c>
      <c r="JL208">
        <v>197375.5</v>
      </c>
      <c r="JM208">
        <v>197375.4</v>
      </c>
      <c r="JN208">
        <v>3.22876</v>
      </c>
      <c r="JO208">
        <v>2.51343</v>
      </c>
      <c r="JP208">
        <v>1.39893</v>
      </c>
      <c r="JQ208">
        <v>2.33887</v>
      </c>
      <c r="JR208">
        <v>1.44897</v>
      </c>
      <c r="JS208">
        <v>2.49146</v>
      </c>
      <c r="JT208">
        <v>37.0986</v>
      </c>
      <c r="JU208">
        <v>23.9387</v>
      </c>
      <c r="JV208">
        <v>18</v>
      </c>
      <c r="JW208">
        <v>478.279</v>
      </c>
      <c r="JX208">
        <v>471.263</v>
      </c>
      <c r="JY208">
        <v>26</v>
      </c>
      <c r="JZ208">
        <v>29.7308</v>
      </c>
      <c r="KA208">
        <v>30.0003</v>
      </c>
      <c r="KB208">
        <v>29.3632</v>
      </c>
      <c r="KC208">
        <v>29.4199</v>
      </c>
      <c r="KD208">
        <v>64.6435</v>
      </c>
      <c r="KE208">
        <v>20.0322</v>
      </c>
      <c r="KF208">
        <v>84.33839999999999</v>
      </c>
      <c r="KG208">
        <v>26.9677</v>
      </c>
      <c r="KH208">
        <v>1604.1</v>
      </c>
      <c r="KI208">
        <v>20.8083</v>
      </c>
      <c r="KJ208">
        <v>100.758</v>
      </c>
      <c r="KK208">
        <v>100.208</v>
      </c>
    </row>
    <row r="209" spans="1:297">
      <c r="A209">
        <v>193</v>
      </c>
      <c r="B209">
        <v>1758993757</v>
      </c>
      <c r="C209">
        <v>6373.400000095367</v>
      </c>
      <c r="D209" t="s">
        <v>830</v>
      </c>
      <c r="E209" t="s">
        <v>831</v>
      </c>
      <c r="F209">
        <v>5</v>
      </c>
      <c r="G209" t="s">
        <v>832</v>
      </c>
      <c r="H209" t="s">
        <v>436</v>
      </c>
      <c r="I209">
        <v>1758993749.25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428.5630007314438</v>
      </c>
      <c r="AK209">
        <v>410.2226424242423</v>
      </c>
      <c r="AL209">
        <v>-4.369775307745928E-05</v>
      </c>
      <c r="AM209">
        <v>65.2416019771556</v>
      </c>
      <c r="AN209">
        <f>(AP209 - AO209 + DY209*1E3/(8.314*(EA209+273.15)) * AR209/DX209 * AQ209) * DX209/(100*DL209) * 1000/(1000 - AP209)</f>
        <v>0</v>
      </c>
      <c r="AO209">
        <v>19.64990325052131</v>
      </c>
      <c r="AP209">
        <v>22.81727515151514</v>
      </c>
      <c r="AQ209">
        <v>4.04556371422893E-05</v>
      </c>
      <c r="AR209">
        <v>120.277626491751</v>
      </c>
      <c r="AS209">
        <v>3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4.16</v>
      </c>
      <c r="DM209">
        <v>0.5</v>
      </c>
      <c r="DN209" t="s">
        <v>438</v>
      </c>
      <c r="DO209">
        <v>2</v>
      </c>
      <c r="DP209" t="b">
        <v>1</v>
      </c>
      <c r="DQ209">
        <v>1758993749.25</v>
      </c>
      <c r="DR209">
        <v>400.8346333333333</v>
      </c>
      <c r="DS209">
        <v>420.1387666666666</v>
      </c>
      <c r="DT209">
        <v>22.81698333333333</v>
      </c>
      <c r="DU209">
        <v>19.64487666666666</v>
      </c>
      <c r="DV209">
        <v>400.2855</v>
      </c>
      <c r="DW209">
        <v>22.59991333333333</v>
      </c>
      <c r="DX209">
        <v>500.015</v>
      </c>
      <c r="DY209">
        <v>90.56029666666669</v>
      </c>
      <c r="DZ209">
        <v>0.05175391</v>
      </c>
      <c r="EA209">
        <v>29.49626</v>
      </c>
      <c r="EB209">
        <v>29.94741</v>
      </c>
      <c r="EC209">
        <v>999.9000000000002</v>
      </c>
      <c r="ED209">
        <v>0</v>
      </c>
      <c r="EE209">
        <v>0</v>
      </c>
      <c r="EF209">
        <v>9996.402333333332</v>
      </c>
      <c r="EG209">
        <v>0</v>
      </c>
      <c r="EH209">
        <v>11.51458</v>
      </c>
      <c r="EI209">
        <v>-19.30405333333333</v>
      </c>
      <c r="EJ209">
        <v>410.1942</v>
      </c>
      <c r="EK209">
        <v>428.5576666666666</v>
      </c>
      <c r="EL209">
        <v>3.172098666666666</v>
      </c>
      <c r="EM209">
        <v>420.1387666666666</v>
      </c>
      <c r="EN209">
        <v>19.64487666666666</v>
      </c>
      <c r="EO209">
        <v>2.066313</v>
      </c>
      <c r="EP209">
        <v>1.779047</v>
      </c>
      <c r="EQ209">
        <v>17.96184666666666</v>
      </c>
      <c r="ER209">
        <v>15.60389</v>
      </c>
      <c r="ES209">
        <v>2000.007333333333</v>
      </c>
      <c r="ET209">
        <v>0.9799970999999997</v>
      </c>
      <c r="EU209">
        <v>0.02000302666666666</v>
      </c>
      <c r="EV209">
        <v>0</v>
      </c>
      <c r="EW209">
        <v>539.8788333333333</v>
      </c>
      <c r="EX209">
        <v>5.000560000000002</v>
      </c>
      <c r="EY209">
        <v>10955.28333333333</v>
      </c>
      <c r="EZ209">
        <v>17294.92666666667</v>
      </c>
      <c r="FA209">
        <v>41.625</v>
      </c>
      <c r="FB209">
        <v>41.875</v>
      </c>
      <c r="FC209">
        <v>41.333</v>
      </c>
      <c r="FD209">
        <v>40.9937</v>
      </c>
      <c r="FE209">
        <v>42.31199999999998</v>
      </c>
      <c r="FF209">
        <v>1955.097333333334</v>
      </c>
      <c r="FG209">
        <v>39.91</v>
      </c>
      <c r="FH209">
        <v>0</v>
      </c>
      <c r="FI209">
        <v>1758993766.2</v>
      </c>
      <c r="FJ209">
        <v>0</v>
      </c>
      <c r="FK209">
        <v>539.8555600000001</v>
      </c>
      <c r="FL209">
        <v>-2.570923074636232</v>
      </c>
      <c r="FM209">
        <v>-34.7846153271356</v>
      </c>
      <c r="FN209">
        <v>10955.016</v>
      </c>
      <c r="FO209">
        <v>15</v>
      </c>
      <c r="FP209">
        <v>0</v>
      </c>
      <c r="FQ209" t="s">
        <v>439</v>
      </c>
      <c r="FR209">
        <v>1747148579.5</v>
      </c>
      <c r="FS209">
        <v>1747148584.5</v>
      </c>
      <c r="FT209">
        <v>0</v>
      </c>
      <c r="FU209">
        <v>0.162</v>
      </c>
      <c r="FV209">
        <v>-0.001</v>
      </c>
      <c r="FW209">
        <v>0.139</v>
      </c>
      <c r="FX209">
        <v>0.058</v>
      </c>
      <c r="FY209">
        <v>420</v>
      </c>
      <c r="FZ209">
        <v>16</v>
      </c>
      <c r="GA209">
        <v>0.19</v>
      </c>
      <c r="GB209">
        <v>0.02</v>
      </c>
      <c r="GC209">
        <v>-19.29317073170731</v>
      </c>
      <c r="GD209">
        <v>0.003903135888455896</v>
      </c>
      <c r="GE209">
        <v>0.0444758868289401</v>
      </c>
      <c r="GF209">
        <v>1</v>
      </c>
      <c r="GG209">
        <v>539.8881764705883</v>
      </c>
      <c r="GH209">
        <v>-1.30038196783109</v>
      </c>
      <c r="GI209">
        <v>0.2788278480678233</v>
      </c>
      <c r="GJ209">
        <v>0</v>
      </c>
      <c r="GK209">
        <v>3.173924146341463</v>
      </c>
      <c r="GL209">
        <v>-0.04351923344948583</v>
      </c>
      <c r="GM209">
        <v>0.004926505205473723</v>
      </c>
      <c r="GN209">
        <v>1</v>
      </c>
      <c r="GO209">
        <v>2</v>
      </c>
      <c r="GP209">
        <v>3</v>
      </c>
      <c r="GQ209" t="s">
        <v>446</v>
      </c>
      <c r="GR209">
        <v>3.12805</v>
      </c>
      <c r="GS209">
        <v>2.72905</v>
      </c>
      <c r="GT209">
        <v>0.08280990000000001</v>
      </c>
      <c r="GU209">
        <v>0.0863382</v>
      </c>
      <c r="GV209">
        <v>0.103421</v>
      </c>
      <c r="GW209">
        <v>0.09369189999999999</v>
      </c>
      <c r="GX209">
        <v>27501.9</v>
      </c>
      <c r="GY209">
        <v>26576.6</v>
      </c>
      <c r="GZ209">
        <v>30525.8</v>
      </c>
      <c r="HA209">
        <v>29342</v>
      </c>
      <c r="HB209">
        <v>37769.1</v>
      </c>
      <c r="HC209">
        <v>34985.3</v>
      </c>
      <c r="HD209">
        <v>46696.5</v>
      </c>
      <c r="HE209">
        <v>43595.1</v>
      </c>
      <c r="HF209">
        <v>1.82498</v>
      </c>
      <c r="HG209">
        <v>1.86203</v>
      </c>
      <c r="HH209">
        <v>0.1035</v>
      </c>
      <c r="HI209">
        <v>0</v>
      </c>
      <c r="HJ209">
        <v>28.1981</v>
      </c>
      <c r="HK209">
        <v>999.9</v>
      </c>
      <c r="HL209">
        <v>50.4</v>
      </c>
      <c r="HM209">
        <v>30.2</v>
      </c>
      <c r="HN209">
        <v>23.9855</v>
      </c>
      <c r="HO209">
        <v>62.9648</v>
      </c>
      <c r="HP209">
        <v>16.903</v>
      </c>
      <c r="HQ209">
        <v>1</v>
      </c>
      <c r="HR209">
        <v>0.140536</v>
      </c>
      <c r="HS209">
        <v>-0.0469444</v>
      </c>
      <c r="HT209">
        <v>20.2016</v>
      </c>
      <c r="HU209">
        <v>5.23122</v>
      </c>
      <c r="HV209">
        <v>11.974</v>
      </c>
      <c r="HW209">
        <v>4.9705</v>
      </c>
      <c r="HX209">
        <v>3.29023</v>
      </c>
      <c r="HY209">
        <v>9999</v>
      </c>
      <c r="HZ209">
        <v>9999</v>
      </c>
      <c r="IA209">
        <v>9999</v>
      </c>
      <c r="IB209">
        <v>24</v>
      </c>
      <c r="IC209">
        <v>4.97291</v>
      </c>
      <c r="ID209">
        <v>1.87716</v>
      </c>
      <c r="IE209">
        <v>1.87528</v>
      </c>
      <c r="IF209">
        <v>1.87805</v>
      </c>
      <c r="IG209">
        <v>1.87484</v>
      </c>
      <c r="IH209">
        <v>1.87838</v>
      </c>
      <c r="II209">
        <v>1.87547</v>
      </c>
      <c r="IJ209">
        <v>1.87667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0.549</v>
      </c>
      <c r="IY209">
        <v>0.2171</v>
      </c>
      <c r="IZ209">
        <v>0.000996156149449386</v>
      </c>
      <c r="JA209">
        <v>0.001508328056841608</v>
      </c>
      <c r="JB209">
        <v>-4.279944224615399E-07</v>
      </c>
      <c r="JC209">
        <v>2.026670128534865E-10</v>
      </c>
      <c r="JD209">
        <v>-0.04486732872085866</v>
      </c>
      <c r="JE209">
        <v>-0.001179386599836408</v>
      </c>
      <c r="JF209">
        <v>0.0006983580007418804</v>
      </c>
      <c r="JG209">
        <v>-5.900263066608664E-06</v>
      </c>
      <c r="JH209">
        <v>1</v>
      </c>
      <c r="JI209">
        <v>2117</v>
      </c>
      <c r="JJ209">
        <v>1</v>
      </c>
      <c r="JK209">
        <v>26</v>
      </c>
      <c r="JL209">
        <v>197419.6</v>
      </c>
      <c r="JM209">
        <v>197419.5</v>
      </c>
      <c r="JN209">
        <v>1.10962</v>
      </c>
      <c r="JO209">
        <v>2.55127</v>
      </c>
      <c r="JP209">
        <v>1.39893</v>
      </c>
      <c r="JQ209">
        <v>2.34253</v>
      </c>
      <c r="JR209">
        <v>1.44897</v>
      </c>
      <c r="JS209">
        <v>2.49878</v>
      </c>
      <c r="JT209">
        <v>36.6233</v>
      </c>
      <c r="JU209">
        <v>23.9649</v>
      </c>
      <c r="JV209">
        <v>18</v>
      </c>
      <c r="JW209">
        <v>477.574</v>
      </c>
      <c r="JX209">
        <v>470.677</v>
      </c>
      <c r="JY209">
        <v>27.4753</v>
      </c>
      <c r="JZ209">
        <v>28.9564</v>
      </c>
      <c r="KA209">
        <v>30.0003</v>
      </c>
      <c r="KB209">
        <v>28.5686</v>
      </c>
      <c r="KC209">
        <v>28.6224</v>
      </c>
      <c r="KD209">
        <v>22.1734</v>
      </c>
      <c r="KE209">
        <v>25.0824</v>
      </c>
      <c r="KF209">
        <v>95.9177</v>
      </c>
      <c r="KG209">
        <v>27.5039</v>
      </c>
      <c r="KH209">
        <v>413.438</v>
      </c>
      <c r="KI209">
        <v>19.7278</v>
      </c>
      <c r="KJ209">
        <v>100.915</v>
      </c>
      <c r="KK209">
        <v>100.281</v>
      </c>
    </row>
    <row r="210" spans="1:297">
      <c r="A210">
        <v>194</v>
      </c>
      <c r="B210">
        <v>1758993762</v>
      </c>
      <c r="C210">
        <v>6378.400000095367</v>
      </c>
      <c r="D210" t="s">
        <v>833</v>
      </c>
      <c r="E210" t="s">
        <v>834</v>
      </c>
      <c r="F210">
        <v>5</v>
      </c>
      <c r="G210" t="s">
        <v>832</v>
      </c>
      <c r="H210" t="s">
        <v>436</v>
      </c>
      <c r="I210">
        <v>1758993754.155172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428.5483217784083</v>
      </c>
      <c r="AK210">
        <v>410.1480121212121</v>
      </c>
      <c r="AL210">
        <v>-0.00017635761509628</v>
      </c>
      <c r="AM210">
        <v>65.2416019771556</v>
      </c>
      <c r="AN210">
        <f>(AP210 - AO210 + DY210*1E3/(8.314*(EA210+273.15)) * AR210/DX210 * AQ210) * DX210/(100*DL210) * 1000/(1000 - AP210)</f>
        <v>0</v>
      </c>
      <c r="AO210">
        <v>19.66535856537859</v>
      </c>
      <c r="AP210">
        <v>22.82059939393939</v>
      </c>
      <c r="AQ210">
        <v>5.206318807288695E-05</v>
      </c>
      <c r="AR210">
        <v>120.277626491751</v>
      </c>
      <c r="AS210">
        <v>3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4.16</v>
      </c>
      <c r="DM210">
        <v>0.5</v>
      </c>
      <c r="DN210" t="s">
        <v>438</v>
      </c>
      <c r="DO210">
        <v>2</v>
      </c>
      <c r="DP210" t="b">
        <v>1</v>
      </c>
      <c r="DQ210">
        <v>1758993754.155172</v>
      </c>
      <c r="DR210">
        <v>400.8543793103448</v>
      </c>
      <c r="DS210">
        <v>419.9638965517242</v>
      </c>
      <c r="DT210">
        <v>22.81695517241379</v>
      </c>
      <c r="DU210">
        <v>19.65138620689656</v>
      </c>
      <c r="DV210">
        <v>400.3051379310346</v>
      </c>
      <c r="DW210">
        <v>22.59989655172414</v>
      </c>
      <c r="DX210">
        <v>499.9702068965518</v>
      </c>
      <c r="DY210">
        <v>90.56185172413792</v>
      </c>
      <c r="DZ210">
        <v>0.05166338965517241</v>
      </c>
      <c r="EA210">
        <v>29.49585862068965</v>
      </c>
      <c r="EB210">
        <v>29.9388551724138</v>
      </c>
      <c r="EC210">
        <v>999.9000000000002</v>
      </c>
      <c r="ED210">
        <v>0</v>
      </c>
      <c r="EE210">
        <v>0</v>
      </c>
      <c r="EF210">
        <v>9987.76172413793</v>
      </c>
      <c r="EG210">
        <v>0</v>
      </c>
      <c r="EH210">
        <v>11.52573103448275</v>
      </c>
      <c r="EI210">
        <v>-19.10954137931035</v>
      </c>
      <c r="EJ210">
        <v>410.2143103448276</v>
      </c>
      <c r="EK210">
        <v>428.3822758620689</v>
      </c>
      <c r="EL210">
        <v>3.165568620689656</v>
      </c>
      <c r="EM210">
        <v>419.9638965517242</v>
      </c>
      <c r="EN210">
        <v>19.65138620689656</v>
      </c>
      <c r="EO210">
        <v>2.066346896551725</v>
      </c>
      <c r="EP210">
        <v>1.779666551724138</v>
      </c>
      <c r="EQ210">
        <v>17.96210344827587</v>
      </c>
      <c r="ER210">
        <v>15.6093275862069</v>
      </c>
      <c r="ES210">
        <v>2000.009310344828</v>
      </c>
      <c r="ET210">
        <v>0.9799971724137928</v>
      </c>
      <c r="EU210">
        <v>0.02000295517241379</v>
      </c>
      <c r="EV210">
        <v>0</v>
      </c>
      <c r="EW210">
        <v>539.6536551724137</v>
      </c>
      <c r="EX210">
        <v>5.000560000000001</v>
      </c>
      <c r="EY210">
        <v>10951.01379310345</v>
      </c>
      <c r="EZ210">
        <v>17294.94482758621</v>
      </c>
      <c r="FA210">
        <v>41.62713793103448</v>
      </c>
      <c r="FB210">
        <v>41.875</v>
      </c>
      <c r="FC210">
        <v>41.35110344827586</v>
      </c>
      <c r="FD210">
        <v>41</v>
      </c>
      <c r="FE210">
        <v>42.31199999999998</v>
      </c>
      <c r="FF210">
        <v>1955.099310344827</v>
      </c>
      <c r="FG210">
        <v>39.91</v>
      </c>
      <c r="FH210">
        <v>0</v>
      </c>
      <c r="FI210">
        <v>1758993771</v>
      </c>
      <c r="FJ210">
        <v>0</v>
      </c>
      <c r="FK210">
        <v>539.57844</v>
      </c>
      <c r="FL210">
        <v>-2.244923084999527</v>
      </c>
      <c r="FM210">
        <v>-38.66923072873026</v>
      </c>
      <c r="FN210">
        <v>10950.544</v>
      </c>
      <c r="FO210">
        <v>15</v>
      </c>
      <c r="FP210">
        <v>0</v>
      </c>
      <c r="FQ210" t="s">
        <v>439</v>
      </c>
      <c r="FR210">
        <v>1747148579.5</v>
      </c>
      <c r="FS210">
        <v>1747148584.5</v>
      </c>
      <c r="FT210">
        <v>0</v>
      </c>
      <c r="FU210">
        <v>0.162</v>
      </c>
      <c r="FV210">
        <v>-0.001</v>
      </c>
      <c r="FW210">
        <v>0.139</v>
      </c>
      <c r="FX210">
        <v>0.058</v>
      </c>
      <c r="FY210">
        <v>420</v>
      </c>
      <c r="FZ210">
        <v>16</v>
      </c>
      <c r="GA210">
        <v>0.19</v>
      </c>
      <c r="GB210">
        <v>0.02</v>
      </c>
      <c r="GC210">
        <v>-19.1723975</v>
      </c>
      <c r="GD210">
        <v>2.362330581613499</v>
      </c>
      <c r="GE210">
        <v>0.4049624343612008</v>
      </c>
      <c r="GF210">
        <v>0</v>
      </c>
      <c r="GG210">
        <v>539.7506470588236</v>
      </c>
      <c r="GH210">
        <v>-2.38961038621513</v>
      </c>
      <c r="GI210">
        <v>0.3400879542250729</v>
      </c>
      <c r="GJ210">
        <v>0</v>
      </c>
      <c r="GK210">
        <v>3.16873975</v>
      </c>
      <c r="GL210">
        <v>-0.07739853658537228</v>
      </c>
      <c r="GM210">
        <v>0.007934258468029616</v>
      </c>
      <c r="GN210">
        <v>1</v>
      </c>
      <c r="GO210">
        <v>1</v>
      </c>
      <c r="GP210">
        <v>3</v>
      </c>
      <c r="GQ210" t="s">
        <v>451</v>
      </c>
      <c r="GR210">
        <v>3.12798</v>
      </c>
      <c r="GS210">
        <v>2.72859</v>
      </c>
      <c r="GT210">
        <v>0.0827811</v>
      </c>
      <c r="GU210">
        <v>0.0858787</v>
      </c>
      <c r="GV210">
        <v>0.103434</v>
      </c>
      <c r="GW210">
        <v>0.0937844</v>
      </c>
      <c r="GX210">
        <v>27502.2</v>
      </c>
      <c r="GY210">
        <v>26589.8</v>
      </c>
      <c r="GZ210">
        <v>30525.1</v>
      </c>
      <c r="HA210">
        <v>29341.8</v>
      </c>
      <c r="HB210">
        <v>37767.8</v>
      </c>
      <c r="HC210">
        <v>34981.3</v>
      </c>
      <c r="HD210">
        <v>46695.6</v>
      </c>
      <c r="HE210">
        <v>43594.7</v>
      </c>
      <c r="HF210">
        <v>1.82482</v>
      </c>
      <c r="HG210">
        <v>1.86205</v>
      </c>
      <c r="HH210">
        <v>0.110537</v>
      </c>
      <c r="HI210">
        <v>0</v>
      </c>
      <c r="HJ210">
        <v>28.1966</v>
      </c>
      <c r="HK210">
        <v>999.9</v>
      </c>
      <c r="HL210">
        <v>50.4</v>
      </c>
      <c r="HM210">
        <v>30.2</v>
      </c>
      <c r="HN210">
        <v>23.9858</v>
      </c>
      <c r="HO210">
        <v>63.1248</v>
      </c>
      <c r="HP210">
        <v>16.7909</v>
      </c>
      <c r="HQ210">
        <v>1</v>
      </c>
      <c r="HR210">
        <v>0.140678</v>
      </c>
      <c r="HS210">
        <v>-0.0668873</v>
      </c>
      <c r="HT210">
        <v>20.2011</v>
      </c>
      <c r="HU210">
        <v>5.22882</v>
      </c>
      <c r="HV210">
        <v>11.974</v>
      </c>
      <c r="HW210">
        <v>4.97</v>
      </c>
      <c r="HX210">
        <v>3.28953</v>
      </c>
      <c r="HY210">
        <v>9999</v>
      </c>
      <c r="HZ210">
        <v>9999</v>
      </c>
      <c r="IA210">
        <v>9999</v>
      </c>
      <c r="IB210">
        <v>24</v>
      </c>
      <c r="IC210">
        <v>4.97291</v>
      </c>
      <c r="ID210">
        <v>1.87719</v>
      </c>
      <c r="IE210">
        <v>1.87527</v>
      </c>
      <c r="IF210">
        <v>1.87805</v>
      </c>
      <c r="IG210">
        <v>1.87483</v>
      </c>
      <c r="IH210">
        <v>1.87837</v>
      </c>
      <c r="II210">
        <v>1.87547</v>
      </c>
      <c r="IJ210">
        <v>1.87666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0.549</v>
      </c>
      <c r="IY210">
        <v>0.2172</v>
      </c>
      <c r="IZ210">
        <v>0.000996156149449386</v>
      </c>
      <c r="JA210">
        <v>0.001508328056841608</v>
      </c>
      <c r="JB210">
        <v>-4.279944224615399E-07</v>
      </c>
      <c r="JC210">
        <v>2.026670128534865E-10</v>
      </c>
      <c r="JD210">
        <v>-0.04486732872085866</v>
      </c>
      <c r="JE210">
        <v>-0.001179386599836408</v>
      </c>
      <c r="JF210">
        <v>0.0006983580007418804</v>
      </c>
      <c r="JG210">
        <v>-5.900263066608664E-06</v>
      </c>
      <c r="JH210">
        <v>1</v>
      </c>
      <c r="JI210">
        <v>2117</v>
      </c>
      <c r="JJ210">
        <v>1</v>
      </c>
      <c r="JK210">
        <v>26</v>
      </c>
      <c r="JL210">
        <v>197419.7</v>
      </c>
      <c r="JM210">
        <v>197419.6</v>
      </c>
      <c r="JN210">
        <v>1.08276</v>
      </c>
      <c r="JO210">
        <v>2.54272</v>
      </c>
      <c r="JP210">
        <v>1.39893</v>
      </c>
      <c r="JQ210">
        <v>2.34253</v>
      </c>
      <c r="JR210">
        <v>1.44897</v>
      </c>
      <c r="JS210">
        <v>2.55249</v>
      </c>
      <c r="JT210">
        <v>36.5996</v>
      </c>
      <c r="JU210">
        <v>23.9737</v>
      </c>
      <c r="JV210">
        <v>18</v>
      </c>
      <c r="JW210">
        <v>477.528</v>
      </c>
      <c r="JX210">
        <v>470.732</v>
      </c>
      <c r="JY210">
        <v>27.5083</v>
      </c>
      <c r="JZ210">
        <v>28.9613</v>
      </c>
      <c r="KA210">
        <v>30.0004</v>
      </c>
      <c r="KB210">
        <v>28.5742</v>
      </c>
      <c r="KC210">
        <v>28.6273</v>
      </c>
      <c r="KD210">
        <v>21.6683</v>
      </c>
      <c r="KE210">
        <v>25.0824</v>
      </c>
      <c r="KF210">
        <v>95.9177</v>
      </c>
      <c r="KG210">
        <v>27.5616</v>
      </c>
      <c r="KH210">
        <v>400.049</v>
      </c>
      <c r="KI210">
        <v>19.726</v>
      </c>
      <c r="KJ210">
        <v>100.913</v>
      </c>
      <c r="KK210">
        <v>100.28</v>
      </c>
    </row>
    <row r="211" spans="1:297">
      <c r="A211">
        <v>195</v>
      </c>
      <c r="B211">
        <v>1758993767</v>
      </c>
      <c r="C211">
        <v>6383.400000095367</v>
      </c>
      <c r="D211" t="s">
        <v>835</v>
      </c>
      <c r="E211" t="s">
        <v>836</v>
      </c>
      <c r="F211">
        <v>5</v>
      </c>
      <c r="G211" t="s">
        <v>832</v>
      </c>
      <c r="H211" t="s">
        <v>436</v>
      </c>
      <c r="I211">
        <v>1758993759.232143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421.2944394030633</v>
      </c>
      <c r="AK211">
        <v>406.7669696969695</v>
      </c>
      <c r="AL211">
        <v>-0.7953951229351552</v>
      </c>
      <c r="AM211">
        <v>65.2416019771556</v>
      </c>
      <c r="AN211">
        <f>(AP211 - AO211 + DY211*1E3/(8.314*(EA211+273.15)) * AR211/DX211 * AQ211) * DX211/(100*DL211) * 1000/(1000 - AP211)</f>
        <v>0</v>
      </c>
      <c r="AO211">
        <v>19.69896002931178</v>
      </c>
      <c r="AP211">
        <v>22.84256666666666</v>
      </c>
      <c r="AQ211">
        <v>0.005314182389783258</v>
      </c>
      <c r="AR211">
        <v>120.277626491751</v>
      </c>
      <c r="AS211">
        <v>3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4.16</v>
      </c>
      <c r="DM211">
        <v>0.5</v>
      </c>
      <c r="DN211" t="s">
        <v>438</v>
      </c>
      <c r="DO211">
        <v>2</v>
      </c>
      <c r="DP211" t="b">
        <v>1</v>
      </c>
      <c r="DQ211">
        <v>1758993759.232143</v>
      </c>
      <c r="DR211">
        <v>400.3608571428571</v>
      </c>
      <c r="DS211">
        <v>417.1160357142857</v>
      </c>
      <c r="DT211">
        <v>22.82182857142857</v>
      </c>
      <c r="DU211">
        <v>19.6674</v>
      </c>
      <c r="DV211">
        <v>399.8122142857142</v>
      </c>
      <c r="DW211">
        <v>22.60467857142858</v>
      </c>
      <c r="DX211">
        <v>500.0017142857143</v>
      </c>
      <c r="DY211">
        <v>90.56266428571429</v>
      </c>
      <c r="DZ211">
        <v>0.05123918214285713</v>
      </c>
      <c r="EA211">
        <v>29.49335714285714</v>
      </c>
      <c r="EB211">
        <v>29.96808214285715</v>
      </c>
      <c r="EC211">
        <v>999.9000000000002</v>
      </c>
      <c r="ED211">
        <v>0</v>
      </c>
      <c r="EE211">
        <v>0</v>
      </c>
      <c r="EF211">
        <v>9994.130000000001</v>
      </c>
      <c r="EG211">
        <v>0</v>
      </c>
      <c r="EH211">
        <v>11.5293</v>
      </c>
      <c r="EI211">
        <v>-16.75518857142857</v>
      </c>
      <c r="EJ211">
        <v>409.7112499999999</v>
      </c>
      <c r="EK211">
        <v>425.4841428571428</v>
      </c>
      <c r="EL211">
        <v>3.154438214285714</v>
      </c>
      <c r="EM211">
        <v>417.1160357142857</v>
      </c>
      <c r="EN211">
        <v>19.6674</v>
      </c>
      <c r="EO211">
        <v>2.066808214285714</v>
      </c>
      <c r="EP211">
        <v>1.781132857142857</v>
      </c>
      <c r="EQ211">
        <v>17.96564285714286</v>
      </c>
      <c r="ER211">
        <v>15.62217857142857</v>
      </c>
      <c r="ES211">
        <v>1999.990357142857</v>
      </c>
      <c r="ET211">
        <v>0.9799970357142855</v>
      </c>
      <c r="EU211">
        <v>0.02000309285714285</v>
      </c>
      <c r="EV211">
        <v>0</v>
      </c>
      <c r="EW211">
        <v>539.4260714285714</v>
      </c>
      <c r="EX211">
        <v>5.000560000000001</v>
      </c>
      <c r="EY211">
        <v>10946.93214285714</v>
      </c>
      <c r="EZ211">
        <v>17294.77857142857</v>
      </c>
      <c r="FA211">
        <v>41.62721428571428</v>
      </c>
      <c r="FB211">
        <v>41.875</v>
      </c>
      <c r="FC211">
        <v>41.37275</v>
      </c>
      <c r="FD211">
        <v>41</v>
      </c>
      <c r="FE211">
        <v>42.31199999999999</v>
      </c>
      <c r="FF211">
        <v>1955.080357142857</v>
      </c>
      <c r="FG211">
        <v>39.91</v>
      </c>
      <c r="FH211">
        <v>0</v>
      </c>
      <c r="FI211">
        <v>1758993775.8</v>
      </c>
      <c r="FJ211">
        <v>0</v>
      </c>
      <c r="FK211">
        <v>539.3977600000001</v>
      </c>
      <c r="FL211">
        <v>-3.151307708139877</v>
      </c>
      <c r="FM211">
        <v>-69.88461550653757</v>
      </c>
      <c r="FN211">
        <v>10946.78</v>
      </c>
      <c r="FO211">
        <v>15</v>
      </c>
      <c r="FP211">
        <v>0</v>
      </c>
      <c r="FQ211" t="s">
        <v>439</v>
      </c>
      <c r="FR211">
        <v>1747148579.5</v>
      </c>
      <c r="FS211">
        <v>1747148584.5</v>
      </c>
      <c r="FT211">
        <v>0</v>
      </c>
      <c r="FU211">
        <v>0.162</v>
      </c>
      <c r="FV211">
        <v>-0.001</v>
      </c>
      <c r="FW211">
        <v>0.139</v>
      </c>
      <c r="FX211">
        <v>0.058</v>
      </c>
      <c r="FY211">
        <v>420</v>
      </c>
      <c r="FZ211">
        <v>16</v>
      </c>
      <c r="GA211">
        <v>0.19</v>
      </c>
      <c r="GB211">
        <v>0.02</v>
      </c>
      <c r="GC211">
        <v>-17.4513145</v>
      </c>
      <c r="GD211">
        <v>25.76244067542221</v>
      </c>
      <c r="GE211">
        <v>3.190701292619657</v>
      </c>
      <c r="GF211">
        <v>0</v>
      </c>
      <c r="GG211">
        <v>539.4994411764706</v>
      </c>
      <c r="GH211">
        <v>-2.673812075852435</v>
      </c>
      <c r="GI211">
        <v>0.3408278150048283</v>
      </c>
      <c r="GJ211">
        <v>0</v>
      </c>
      <c r="GK211">
        <v>3.15865325</v>
      </c>
      <c r="GL211">
        <v>-0.1271379737335916</v>
      </c>
      <c r="GM211">
        <v>0.01332781853633593</v>
      </c>
      <c r="GN211">
        <v>0</v>
      </c>
      <c r="GO211">
        <v>0</v>
      </c>
      <c r="GP211">
        <v>3</v>
      </c>
      <c r="GQ211" t="s">
        <v>472</v>
      </c>
      <c r="GR211">
        <v>3.12808</v>
      </c>
      <c r="GS211">
        <v>2.72846</v>
      </c>
      <c r="GT211">
        <v>0.08216619999999999</v>
      </c>
      <c r="GU211">
        <v>0.08386540000000001</v>
      </c>
      <c r="GV211">
        <v>0.103502</v>
      </c>
      <c r="GW211">
        <v>0.0938491</v>
      </c>
      <c r="GX211">
        <v>27520.4</v>
      </c>
      <c r="GY211">
        <v>26647.6</v>
      </c>
      <c r="GZ211">
        <v>30524.9</v>
      </c>
      <c r="HA211">
        <v>29341</v>
      </c>
      <c r="HB211">
        <v>37764.6</v>
      </c>
      <c r="HC211">
        <v>34977.9</v>
      </c>
      <c r="HD211">
        <v>46695.2</v>
      </c>
      <c r="HE211">
        <v>43593.8</v>
      </c>
      <c r="HF211">
        <v>1.82512</v>
      </c>
      <c r="HG211">
        <v>1.8619</v>
      </c>
      <c r="HH211">
        <v>0.111878</v>
      </c>
      <c r="HI211">
        <v>0</v>
      </c>
      <c r="HJ211">
        <v>28.1966</v>
      </c>
      <c r="HK211">
        <v>999.9</v>
      </c>
      <c r="HL211">
        <v>50.4</v>
      </c>
      <c r="HM211">
        <v>30.2</v>
      </c>
      <c r="HN211">
        <v>23.9839</v>
      </c>
      <c r="HO211">
        <v>63.1948</v>
      </c>
      <c r="HP211">
        <v>16.6827</v>
      </c>
      <c r="HQ211">
        <v>1</v>
      </c>
      <c r="HR211">
        <v>0.141418</v>
      </c>
      <c r="HS211">
        <v>3.81265E-05</v>
      </c>
      <c r="HT211">
        <v>20.2013</v>
      </c>
      <c r="HU211">
        <v>5.22822</v>
      </c>
      <c r="HV211">
        <v>11.974</v>
      </c>
      <c r="HW211">
        <v>4.9698</v>
      </c>
      <c r="HX211">
        <v>3.28958</v>
      </c>
      <c r="HY211">
        <v>9999</v>
      </c>
      <c r="HZ211">
        <v>9999</v>
      </c>
      <c r="IA211">
        <v>9999</v>
      </c>
      <c r="IB211">
        <v>24</v>
      </c>
      <c r="IC211">
        <v>4.97291</v>
      </c>
      <c r="ID211">
        <v>1.87719</v>
      </c>
      <c r="IE211">
        <v>1.87527</v>
      </c>
      <c r="IF211">
        <v>1.87805</v>
      </c>
      <c r="IG211">
        <v>1.87484</v>
      </c>
      <c r="IH211">
        <v>1.87838</v>
      </c>
      <c r="II211">
        <v>1.87548</v>
      </c>
      <c r="IJ211">
        <v>1.87667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0.544</v>
      </c>
      <c r="IY211">
        <v>0.2176</v>
      </c>
      <c r="IZ211">
        <v>0.000996156149449386</v>
      </c>
      <c r="JA211">
        <v>0.001508328056841608</v>
      </c>
      <c r="JB211">
        <v>-4.279944224615399E-07</v>
      </c>
      <c r="JC211">
        <v>2.026670128534865E-10</v>
      </c>
      <c r="JD211">
        <v>-0.04486732872085866</v>
      </c>
      <c r="JE211">
        <v>-0.001179386599836408</v>
      </c>
      <c r="JF211">
        <v>0.0006983580007418804</v>
      </c>
      <c r="JG211">
        <v>-5.900263066608664E-06</v>
      </c>
      <c r="JH211">
        <v>1</v>
      </c>
      <c r="JI211">
        <v>2117</v>
      </c>
      <c r="JJ211">
        <v>1</v>
      </c>
      <c r="JK211">
        <v>26</v>
      </c>
      <c r="JL211">
        <v>197419.8</v>
      </c>
      <c r="JM211">
        <v>197419.7</v>
      </c>
      <c r="JN211">
        <v>1.05225</v>
      </c>
      <c r="JO211">
        <v>2.53418</v>
      </c>
      <c r="JP211">
        <v>1.39893</v>
      </c>
      <c r="JQ211">
        <v>2.34253</v>
      </c>
      <c r="JR211">
        <v>1.44897</v>
      </c>
      <c r="JS211">
        <v>2.60498</v>
      </c>
      <c r="JT211">
        <v>36.6233</v>
      </c>
      <c r="JU211">
        <v>23.9824</v>
      </c>
      <c r="JV211">
        <v>18</v>
      </c>
      <c r="JW211">
        <v>477.723</v>
      </c>
      <c r="JX211">
        <v>470.673</v>
      </c>
      <c r="JY211">
        <v>27.5617</v>
      </c>
      <c r="JZ211">
        <v>28.9675</v>
      </c>
      <c r="KA211">
        <v>30.0007</v>
      </c>
      <c r="KB211">
        <v>28.5791</v>
      </c>
      <c r="KC211">
        <v>28.6322</v>
      </c>
      <c r="KD211">
        <v>20.9747</v>
      </c>
      <c r="KE211">
        <v>25.0824</v>
      </c>
      <c r="KF211">
        <v>95.9177</v>
      </c>
      <c r="KG211">
        <v>27.4867</v>
      </c>
      <c r="KH211">
        <v>379.997</v>
      </c>
      <c r="KI211">
        <v>19.7169</v>
      </c>
      <c r="KJ211">
        <v>100.913</v>
      </c>
      <c r="KK211">
        <v>100.278</v>
      </c>
    </row>
    <row r="212" spans="1:297">
      <c r="A212">
        <v>196</v>
      </c>
      <c r="B212">
        <v>1758993772</v>
      </c>
      <c r="C212">
        <v>6388.400000095367</v>
      </c>
      <c r="D212" t="s">
        <v>837</v>
      </c>
      <c r="E212" t="s">
        <v>838</v>
      </c>
      <c r="F212">
        <v>5</v>
      </c>
      <c r="G212" t="s">
        <v>832</v>
      </c>
      <c r="H212" t="s">
        <v>436</v>
      </c>
      <c r="I212">
        <v>1758993764.5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406.6456164540163</v>
      </c>
      <c r="AK212">
        <v>397.6307393939394</v>
      </c>
      <c r="AL212">
        <v>-1.940140102916894</v>
      </c>
      <c r="AM212">
        <v>65.2416019771556</v>
      </c>
      <c r="AN212">
        <f>(AP212 - AO212 + DY212*1E3/(8.314*(EA212+273.15)) * AR212/DX212 * AQ212) * DX212/(100*DL212) * 1000/(1000 - AP212)</f>
        <v>0</v>
      </c>
      <c r="AO212">
        <v>19.70478861012681</v>
      </c>
      <c r="AP212">
        <v>22.85796484848484</v>
      </c>
      <c r="AQ212">
        <v>0.0006988127774167547</v>
      </c>
      <c r="AR212">
        <v>120.277626491751</v>
      </c>
      <c r="AS212">
        <v>4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4.16</v>
      </c>
      <c r="DM212">
        <v>0.5</v>
      </c>
      <c r="DN212" t="s">
        <v>438</v>
      </c>
      <c r="DO212">
        <v>2</v>
      </c>
      <c r="DP212" t="b">
        <v>1</v>
      </c>
      <c r="DQ212">
        <v>1758993764.5</v>
      </c>
      <c r="DR212">
        <v>397.5599629629629</v>
      </c>
      <c r="DS212">
        <v>409.1971111111112</v>
      </c>
      <c r="DT212">
        <v>22.83465185185185</v>
      </c>
      <c r="DU212">
        <v>19.68617407407407</v>
      </c>
      <c r="DV212">
        <v>397.0148148148147</v>
      </c>
      <c r="DW212">
        <v>22.61723333333333</v>
      </c>
      <c r="DX212">
        <v>500.0036296296296</v>
      </c>
      <c r="DY212">
        <v>90.56202592592594</v>
      </c>
      <c r="DZ212">
        <v>0.0508307962962963</v>
      </c>
      <c r="EA212">
        <v>29.49491111111111</v>
      </c>
      <c r="EB212">
        <v>29.98952222222222</v>
      </c>
      <c r="EC212">
        <v>999.9000000000001</v>
      </c>
      <c r="ED212">
        <v>0</v>
      </c>
      <c r="EE212">
        <v>0</v>
      </c>
      <c r="EF212">
        <v>9998.606296296297</v>
      </c>
      <c r="EG212">
        <v>0</v>
      </c>
      <c r="EH212">
        <v>11.5293</v>
      </c>
      <c r="EI212">
        <v>-11.63722407407407</v>
      </c>
      <c r="EJ212">
        <v>406.8501481481482</v>
      </c>
      <c r="EK212">
        <v>417.4142962962964</v>
      </c>
      <c r="EL212">
        <v>3.148487407407408</v>
      </c>
      <c r="EM212">
        <v>409.1971111111112</v>
      </c>
      <c r="EN212">
        <v>19.68617407407407</v>
      </c>
      <c r="EO212">
        <v>2.067954074074074</v>
      </c>
      <c r="EP212">
        <v>1.782820740740741</v>
      </c>
      <c r="EQ212">
        <v>17.97445555555555</v>
      </c>
      <c r="ER212">
        <v>15.63696296296296</v>
      </c>
      <c r="ES212">
        <v>1999.997407407407</v>
      </c>
      <c r="ET212">
        <v>0.9799972222222221</v>
      </c>
      <c r="EU212">
        <v>0.0200029</v>
      </c>
      <c r="EV212">
        <v>0</v>
      </c>
      <c r="EW212">
        <v>539.1075555555557</v>
      </c>
      <c r="EX212">
        <v>5.000560000000001</v>
      </c>
      <c r="EY212">
        <v>10942.06296296296</v>
      </c>
      <c r="EZ212">
        <v>17294.84074074074</v>
      </c>
      <c r="FA212">
        <v>41.62729629629629</v>
      </c>
      <c r="FB212">
        <v>41.875</v>
      </c>
      <c r="FC212">
        <v>41.375</v>
      </c>
      <c r="FD212">
        <v>41</v>
      </c>
      <c r="FE212">
        <v>42.31199999999999</v>
      </c>
      <c r="FF212">
        <v>1955.087407407407</v>
      </c>
      <c r="FG212">
        <v>39.91</v>
      </c>
      <c r="FH212">
        <v>0</v>
      </c>
      <c r="FI212">
        <v>1758993781.2</v>
      </c>
      <c r="FJ212">
        <v>0</v>
      </c>
      <c r="FK212">
        <v>539.0946923076923</v>
      </c>
      <c r="FL212">
        <v>-3.215247867352659</v>
      </c>
      <c r="FM212">
        <v>-45.97606837395118</v>
      </c>
      <c r="FN212">
        <v>10942.02307692308</v>
      </c>
      <c r="FO212">
        <v>15</v>
      </c>
      <c r="FP212">
        <v>0</v>
      </c>
      <c r="FQ212" t="s">
        <v>439</v>
      </c>
      <c r="FR212">
        <v>1747148579.5</v>
      </c>
      <c r="FS212">
        <v>1747148584.5</v>
      </c>
      <c r="FT212">
        <v>0</v>
      </c>
      <c r="FU212">
        <v>0.162</v>
      </c>
      <c r="FV212">
        <v>-0.001</v>
      </c>
      <c r="FW212">
        <v>0.139</v>
      </c>
      <c r="FX212">
        <v>0.058</v>
      </c>
      <c r="FY212">
        <v>420</v>
      </c>
      <c r="FZ212">
        <v>16</v>
      </c>
      <c r="GA212">
        <v>0.19</v>
      </c>
      <c r="GB212">
        <v>0.02</v>
      </c>
      <c r="GC212">
        <v>-13.756201</v>
      </c>
      <c r="GD212">
        <v>60.1269365853659</v>
      </c>
      <c r="GE212">
        <v>6.186113526422629</v>
      </c>
      <c r="GF212">
        <v>0</v>
      </c>
      <c r="GG212">
        <v>539.2648235294118</v>
      </c>
      <c r="GH212">
        <v>-3.331428575862941</v>
      </c>
      <c r="GI212">
        <v>0.3655630202842036</v>
      </c>
      <c r="GJ212">
        <v>0</v>
      </c>
      <c r="GK212">
        <v>3.153142</v>
      </c>
      <c r="GL212">
        <v>-0.0831987242026364</v>
      </c>
      <c r="GM212">
        <v>0.01130055711016053</v>
      </c>
      <c r="GN212">
        <v>1</v>
      </c>
      <c r="GO212">
        <v>1</v>
      </c>
      <c r="GP212">
        <v>3</v>
      </c>
      <c r="GQ212" t="s">
        <v>451</v>
      </c>
      <c r="GR212">
        <v>3.1282</v>
      </c>
      <c r="GS212">
        <v>2.72841</v>
      </c>
      <c r="GT212">
        <v>0.08067009999999999</v>
      </c>
      <c r="GU212">
        <v>0.08136019999999999</v>
      </c>
      <c r="GV212">
        <v>0.103549</v>
      </c>
      <c r="GW212">
        <v>0.09386940000000001</v>
      </c>
      <c r="GX212">
        <v>27564.6</v>
      </c>
      <c r="GY212">
        <v>26720.4</v>
      </c>
      <c r="GZ212">
        <v>30524.2</v>
      </c>
      <c r="HA212">
        <v>29341</v>
      </c>
      <c r="HB212">
        <v>37761.8</v>
      </c>
      <c r="HC212">
        <v>34976.9</v>
      </c>
      <c r="HD212">
        <v>46694.4</v>
      </c>
      <c r="HE212">
        <v>43593.7</v>
      </c>
      <c r="HF212">
        <v>1.82495</v>
      </c>
      <c r="HG212">
        <v>1.86155</v>
      </c>
      <c r="HH212">
        <v>0.112563</v>
      </c>
      <c r="HI212">
        <v>0</v>
      </c>
      <c r="HJ212">
        <v>28.1966</v>
      </c>
      <c r="HK212">
        <v>999.9</v>
      </c>
      <c r="HL212">
        <v>50.4</v>
      </c>
      <c r="HM212">
        <v>30.2</v>
      </c>
      <c r="HN212">
        <v>23.9864</v>
      </c>
      <c r="HO212">
        <v>62.6348</v>
      </c>
      <c r="HP212">
        <v>16.7949</v>
      </c>
      <c r="HQ212">
        <v>1</v>
      </c>
      <c r="HR212">
        <v>0.142858</v>
      </c>
      <c r="HS212">
        <v>0.259937</v>
      </c>
      <c r="HT212">
        <v>20.2012</v>
      </c>
      <c r="HU212">
        <v>5.22852</v>
      </c>
      <c r="HV212">
        <v>11.974</v>
      </c>
      <c r="HW212">
        <v>4.97005</v>
      </c>
      <c r="HX212">
        <v>3.2895</v>
      </c>
      <c r="HY212">
        <v>9999</v>
      </c>
      <c r="HZ212">
        <v>9999</v>
      </c>
      <c r="IA212">
        <v>9999</v>
      </c>
      <c r="IB212">
        <v>24</v>
      </c>
      <c r="IC212">
        <v>4.97291</v>
      </c>
      <c r="ID212">
        <v>1.87717</v>
      </c>
      <c r="IE212">
        <v>1.8753</v>
      </c>
      <c r="IF212">
        <v>1.87806</v>
      </c>
      <c r="IG212">
        <v>1.87483</v>
      </c>
      <c r="IH212">
        <v>1.8784</v>
      </c>
      <c r="II212">
        <v>1.87548</v>
      </c>
      <c r="IJ212">
        <v>1.87668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0.533</v>
      </c>
      <c r="IY212">
        <v>0.2179</v>
      </c>
      <c r="IZ212">
        <v>0.000996156149449386</v>
      </c>
      <c r="JA212">
        <v>0.001508328056841608</v>
      </c>
      <c r="JB212">
        <v>-4.279944224615399E-07</v>
      </c>
      <c r="JC212">
        <v>2.026670128534865E-10</v>
      </c>
      <c r="JD212">
        <v>-0.04486732872085866</v>
      </c>
      <c r="JE212">
        <v>-0.001179386599836408</v>
      </c>
      <c r="JF212">
        <v>0.0006983580007418804</v>
      </c>
      <c r="JG212">
        <v>-5.900263066608664E-06</v>
      </c>
      <c r="JH212">
        <v>1</v>
      </c>
      <c r="JI212">
        <v>2117</v>
      </c>
      <c r="JJ212">
        <v>1</v>
      </c>
      <c r="JK212">
        <v>26</v>
      </c>
      <c r="JL212">
        <v>197419.9</v>
      </c>
      <c r="JM212">
        <v>197419.8</v>
      </c>
      <c r="JN212">
        <v>1.0144</v>
      </c>
      <c r="JO212">
        <v>2.53296</v>
      </c>
      <c r="JP212">
        <v>1.39893</v>
      </c>
      <c r="JQ212">
        <v>2.34253</v>
      </c>
      <c r="JR212">
        <v>1.44897</v>
      </c>
      <c r="JS212">
        <v>2.5769</v>
      </c>
      <c r="JT212">
        <v>36.6233</v>
      </c>
      <c r="JU212">
        <v>23.9824</v>
      </c>
      <c r="JV212">
        <v>18</v>
      </c>
      <c r="JW212">
        <v>477.66</v>
      </c>
      <c r="JX212">
        <v>470.484</v>
      </c>
      <c r="JY212">
        <v>27.5131</v>
      </c>
      <c r="JZ212">
        <v>28.9737</v>
      </c>
      <c r="KA212">
        <v>30.0011</v>
      </c>
      <c r="KB212">
        <v>28.584</v>
      </c>
      <c r="KC212">
        <v>28.637</v>
      </c>
      <c r="KD212">
        <v>20.3048</v>
      </c>
      <c r="KE212">
        <v>25.0824</v>
      </c>
      <c r="KF212">
        <v>95.9177</v>
      </c>
      <c r="KG212">
        <v>27.4636</v>
      </c>
      <c r="KH212">
        <v>366.623</v>
      </c>
      <c r="KI212">
        <v>19.7169</v>
      </c>
      <c r="KJ212">
        <v>100.911</v>
      </c>
      <c r="KK212">
        <v>100.278</v>
      </c>
    </row>
    <row r="213" spans="1:297">
      <c r="A213">
        <v>197</v>
      </c>
      <c r="B213">
        <v>1758993777</v>
      </c>
      <c r="C213">
        <v>6393.400000095367</v>
      </c>
      <c r="D213" t="s">
        <v>839</v>
      </c>
      <c r="E213" t="s">
        <v>840</v>
      </c>
      <c r="F213">
        <v>5</v>
      </c>
      <c r="G213" t="s">
        <v>832</v>
      </c>
      <c r="H213" t="s">
        <v>436</v>
      </c>
      <c r="I213">
        <v>1758993769.214286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390.2890622748103</v>
      </c>
      <c r="AK213">
        <v>384.7095757575759</v>
      </c>
      <c r="AL213">
        <v>-2.646079507229483</v>
      </c>
      <c r="AM213">
        <v>65.2416019771556</v>
      </c>
      <c r="AN213">
        <f>(AP213 - AO213 + DY213*1E3/(8.314*(EA213+273.15)) * AR213/DX213 * AQ213) * DX213/(100*DL213) * 1000/(1000 - AP213)</f>
        <v>0</v>
      </c>
      <c r="AO213">
        <v>19.70834711287275</v>
      </c>
      <c r="AP213">
        <v>22.86642787878787</v>
      </c>
      <c r="AQ213">
        <v>0.0001656148151699645</v>
      </c>
      <c r="AR213">
        <v>120.277626491751</v>
      </c>
      <c r="AS213">
        <v>3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4.16</v>
      </c>
      <c r="DM213">
        <v>0.5</v>
      </c>
      <c r="DN213" t="s">
        <v>438</v>
      </c>
      <c r="DO213">
        <v>2</v>
      </c>
      <c r="DP213" t="b">
        <v>1</v>
      </c>
      <c r="DQ213">
        <v>1758993769.214286</v>
      </c>
      <c r="DR213">
        <v>391.3583214285714</v>
      </c>
      <c r="DS213">
        <v>397.0057499999999</v>
      </c>
      <c r="DT213">
        <v>22.84896071428571</v>
      </c>
      <c r="DU213">
        <v>19.70108928571429</v>
      </c>
      <c r="DV213">
        <v>390.8210357142857</v>
      </c>
      <c r="DW213">
        <v>22.63123571428572</v>
      </c>
      <c r="DX213">
        <v>500.0214642857143</v>
      </c>
      <c r="DY213">
        <v>90.56232142857139</v>
      </c>
      <c r="DZ213">
        <v>0.05072005714285714</v>
      </c>
      <c r="EA213">
        <v>29.49569285714285</v>
      </c>
      <c r="EB213">
        <v>30.02363928571429</v>
      </c>
      <c r="EC213">
        <v>999.9000000000002</v>
      </c>
      <c r="ED213">
        <v>0</v>
      </c>
      <c r="EE213">
        <v>0</v>
      </c>
      <c r="EF213">
        <v>10001.08392857143</v>
      </c>
      <c r="EG213">
        <v>0</v>
      </c>
      <c r="EH213">
        <v>11.5293</v>
      </c>
      <c r="EI213">
        <v>-5.647465867857144</v>
      </c>
      <c r="EJ213">
        <v>400.5093928571429</v>
      </c>
      <c r="EK213">
        <v>404.98425</v>
      </c>
      <c r="EL213">
        <v>3.147876428571429</v>
      </c>
      <c r="EM213">
        <v>397.0057499999999</v>
      </c>
      <c r="EN213">
        <v>19.70108928571429</v>
      </c>
      <c r="EO213">
        <v>2.069256428571429</v>
      </c>
      <c r="EP213">
        <v>1.7841775</v>
      </c>
      <c r="EQ213">
        <v>17.98446785714286</v>
      </c>
      <c r="ER213">
        <v>15.64884285714286</v>
      </c>
      <c r="ES213">
        <v>1999.985</v>
      </c>
      <c r="ET213">
        <v>0.9799972499999997</v>
      </c>
      <c r="EU213">
        <v>0.02000286785714286</v>
      </c>
      <c r="EV213">
        <v>0</v>
      </c>
      <c r="EW213">
        <v>538.9272857142857</v>
      </c>
      <c r="EX213">
        <v>5.000560000000001</v>
      </c>
      <c r="EY213">
        <v>10938.61428571429</v>
      </c>
      <c r="EZ213">
        <v>17294.73571428571</v>
      </c>
      <c r="FA213">
        <v>41.63164285714286</v>
      </c>
      <c r="FB213">
        <v>41.88164285714284</v>
      </c>
      <c r="FC213">
        <v>41.375</v>
      </c>
      <c r="FD213">
        <v>41</v>
      </c>
      <c r="FE213">
        <v>42.32324999999999</v>
      </c>
      <c r="FF213">
        <v>1955.075</v>
      </c>
      <c r="FG213">
        <v>39.90857142857143</v>
      </c>
      <c r="FH213">
        <v>0</v>
      </c>
      <c r="FI213">
        <v>1758993786</v>
      </c>
      <c r="FJ213">
        <v>0</v>
      </c>
      <c r="FK213">
        <v>538.9214999999999</v>
      </c>
      <c r="FL213">
        <v>-1.687145301387217</v>
      </c>
      <c r="FM213">
        <v>-33.82564096955839</v>
      </c>
      <c r="FN213">
        <v>10938.42307692308</v>
      </c>
      <c r="FO213">
        <v>15</v>
      </c>
      <c r="FP213">
        <v>0</v>
      </c>
      <c r="FQ213" t="s">
        <v>439</v>
      </c>
      <c r="FR213">
        <v>1747148579.5</v>
      </c>
      <c r="FS213">
        <v>1747148584.5</v>
      </c>
      <c r="FT213">
        <v>0</v>
      </c>
      <c r="FU213">
        <v>0.162</v>
      </c>
      <c r="FV213">
        <v>-0.001</v>
      </c>
      <c r="FW213">
        <v>0.139</v>
      </c>
      <c r="FX213">
        <v>0.058</v>
      </c>
      <c r="FY213">
        <v>420</v>
      </c>
      <c r="FZ213">
        <v>16</v>
      </c>
      <c r="GA213">
        <v>0.19</v>
      </c>
      <c r="GB213">
        <v>0.02</v>
      </c>
      <c r="GC213">
        <v>-9.8971583575</v>
      </c>
      <c r="GD213">
        <v>76.44424794033776</v>
      </c>
      <c r="GE213">
        <v>7.451050496698179</v>
      </c>
      <c r="GF213">
        <v>0</v>
      </c>
      <c r="GG213">
        <v>539.0935294117646</v>
      </c>
      <c r="GH213">
        <v>-2.499556918027059</v>
      </c>
      <c r="GI213">
        <v>0.3085651075632787</v>
      </c>
      <c r="GJ213">
        <v>0</v>
      </c>
      <c r="GK213">
        <v>3.1509285</v>
      </c>
      <c r="GL213">
        <v>-0.01704090056285934</v>
      </c>
      <c r="GM213">
        <v>0.009380687488132179</v>
      </c>
      <c r="GN213">
        <v>1</v>
      </c>
      <c r="GO213">
        <v>1</v>
      </c>
      <c r="GP213">
        <v>3</v>
      </c>
      <c r="GQ213" t="s">
        <v>451</v>
      </c>
      <c r="GR213">
        <v>3.12797</v>
      </c>
      <c r="GS213">
        <v>2.72859</v>
      </c>
      <c r="GT213">
        <v>0.07859339999999999</v>
      </c>
      <c r="GU213">
        <v>0.07872700000000001</v>
      </c>
      <c r="GV213">
        <v>0.103575</v>
      </c>
      <c r="GW213">
        <v>0.09387959999999999</v>
      </c>
      <c r="GX213">
        <v>27626</v>
      </c>
      <c r="GY213">
        <v>26796.6</v>
      </c>
      <c r="GZ213">
        <v>30523.3</v>
      </c>
      <c r="HA213">
        <v>29340.6</v>
      </c>
      <c r="HB213">
        <v>37759.5</v>
      </c>
      <c r="HC213">
        <v>34975.7</v>
      </c>
      <c r="HD213">
        <v>46693.1</v>
      </c>
      <c r="HE213">
        <v>43592.9</v>
      </c>
      <c r="HF213">
        <v>1.82463</v>
      </c>
      <c r="HG213">
        <v>1.8619</v>
      </c>
      <c r="HH213">
        <v>0.112988</v>
      </c>
      <c r="HI213">
        <v>0</v>
      </c>
      <c r="HJ213">
        <v>28.1986</v>
      </c>
      <c r="HK213">
        <v>999.9</v>
      </c>
      <c r="HL213">
        <v>50.5</v>
      </c>
      <c r="HM213">
        <v>30.2</v>
      </c>
      <c r="HN213">
        <v>24.0331</v>
      </c>
      <c r="HO213">
        <v>62.8548</v>
      </c>
      <c r="HP213">
        <v>16.7268</v>
      </c>
      <c r="HQ213">
        <v>1</v>
      </c>
      <c r="HR213">
        <v>0.143293</v>
      </c>
      <c r="HS213">
        <v>0.280667</v>
      </c>
      <c r="HT213">
        <v>20.2008</v>
      </c>
      <c r="HU213">
        <v>5.22837</v>
      </c>
      <c r="HV213">
        <v>11.974</v>
      </c>
      <c r="HW213">
        <v>4.96965</v>
      </c>
      <c r="HX213">
        <v>3.28955</v>
      </c>
      <c r="HY213">
        <v>9999</v>
      </c>
      <c r="HZ213">
        <v>9999</v>
      </c>
      <c r="IA213">
        <v>9999</v>
      </c>
      <c r="IB213">
        <v>24</v>
      </c>
      <c r="IC213">
        <v>4.97291</v>
      </c>
      <c r="ID213">
        <v>1.8772</v>
      </c>
      <c r="IE213">
        <v>1.87529</v>
      </c>
      <c r="IF213">
        <v>1.87806</v>
      </c>
      <c r="IG213">
        <v>1.87485</v>
      </c>
      <c r="IH213">
        <v>1.87842</v>
      </c>
      <c r="II213">
        <v>1.87551</v>
      </c>
      <c r="IJ213">
        <v>1.87668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0.516</v>
      </c>
      <c r="IY213">
        <v>0.2181</v>
      </c>
      <c r="IZ213">
        <v>0.000996156149449386</v>
      </c>
      <c r="JA213">
        <v>0.001508328056841608</v>
      </c>
      <c r="JB213">
        <v>-4.279944224615399E-07</v>
      </c>
      <c r="JC213">
        <v>2.026670128534865E-10</v>
      </c>
      <c r="JD213">
        <v>-0.04486732872085866</v>
      </c>
      <c r="JE213">
        <v>-0.001179386599836408</v>
      </c>
      <c r="JF213">
        <v>0.0006983580007418804</v>
      </c>
      <c r="JG213">
        <v>-5.900263066608664E-06</v>
      </c>
      <c r="JH213">
        <v>1</v>
      </c>
      <c r="JI213">
        <v>2117</v>
      </c>
      <c r="JJ213">
        <v>1</v>
      </c>
      <c r="JK213">
        <v>26</v>
      </c>
      <c r="JL213">
        <v>197420</v>
      </c>
      <c r="JM213">
        <v>197419.9</v>
      </c>
      <c r="JN213">
        <v>0.981445</v>
      </c>
      <c r="JO213">
        <v>2.54272</v>
      </c>
      <c r="JP213">
        <v>1.39893</v>
      </c>
      <c r="JQ213">
        <v>2.34253</v>
      </c>
      <c r="JR213">
        <v>1.44897</v>
      </c>
      <c r="JS213">
        <v>2.48779</v>
      </c>
      <c r="JT213">
        <v>36.6233</v>
      </c>
      <c r="JU213">
        <v>23.9737</v>
      </c>
      <c r="JV213">
        <v>18</v>
      </c>
      <c r="JW213">
        <v>477.512</v>
      </c>
      <c r="JX213">
        <v>470.749</v>
      </c>
      <c r="JY213">
        <v>27.4723</v>
      </c>
      <c r="JZ213">
        <v>28.9797</v>
      </c>
      <c r="KA213">
        <v>30.0008</v>
      </c>
      <c r="KB213">
        <v>28.5886</v>
      </c>
      <c r="KC213">
        <v>28.6417</v>
      </c>
      <c r="KD213">
        <v>19.5522</v>
      </c>
      <c r="KE213">
        <v>25.0824</v>
      </c>
      <c r="KF213">
        <v>95.5471</v>
      </c>
      <c r="KG213">
        <v>27.4276</v>
      </c>
      <c r="KH213">
        <v>346.531</v>
      </c>
      <c r="KI213">
        <v>19.7169</v>
      </c>
      <c r="KJ213">
        <v>100.908</v>
      </c>
      <c r="KK213">
        <v>100.276</v>
      </c>
    </row>
    <row r="214" spans="1:297">
      <c r="A214">
        <v>198</v>
      </c>
      <c r="B214">
        <v>1758993782</v>
      </c>
      <c r="C214">
        <v>6398.400000095367</v>
      </c>
      <c r="D214" t="s">
        <v>841</v>
      </c>
      <c r="E214" t="s">
        <v>842</v>
      </c>
      <c r="F214">
        <v>5</v>
      </c>
      <c r="G214" t="s">
        <v>832</v>
      </c>
      <c r="H214" t="s">
        <v>436</v>
      </c>
      <c r="I214">
        <v>1758993774.5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373.602138017312</v>
      </c>
      <c r="AK214">
        <v>369.9569878787877</v>
      </c>
      <c r="AL214">
        <v>-2.988017133430881</v>
      </c>
      <c r="AM214">
        <v>65.2416019771556</v>
      </c>
      <c r="AN214">
        <f>(AP214 - AO214 + DY214*1E3/(8.314*(EA214+273.15)) * AR214/DX214 * AQ214) * DX214/(100*DL214) * 1000/(1000 - AP214)</f>
        <v>0</v>
      </c>
      <c r="AO214">
        <v>19.69931227303189</v>
      </c>
      <c r="AP214">
        <v>22.86940727272727</v>
      </c>
      <c r="AQ214">
        <v>-4.195693441901865E-06</v>
      </c>
      <c r="AR214">
        <v>120.277626491751</v>
      </c>
      <c r="AS214">
        <v>4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4.16</v>
      </c>
      <c r="DM214">
        <v>0.5</v>
      </c>
      <c r="DN214" t="s">
        <v>438</v>
      </c>
      <c r="DO214">
        <v>2</v>
      </c>
      <c r="DP214" t="b">
        <v>1</v>
      </c>
      <c r="DQ214">
        <v>1758993774.5</v>
      </c>
      <c r="DR214">
        <v>380.3679259259259</v>
      </c>
      <c r="DS214">
        <v>380.5365925925926</v>
      </c>
      <c r="DT214">
        <v>22.86232592592593</v>
      </c>
      <c r="DU214">
        <v>19.70505185185186</v>
      </c>
      <c r="DV214">
        <v>379.8445185185185</v>
      </c>
      <c r="DW214">
        <v>22.64431481481482</v>
      </c>
      <c r="DX214">
        <v>500.0071481481482</v>
      </c>
      <c r="DY214">
        <v>90.56304444444446</v>
      </c>
      <c r="DZ214">
        <v>0.05072364444444444</v>
      </c>
      <c r="EA214">
        <v>29.49756666666667</v>
      </c>
      <c r="EB214">
        <v>30.03304814814815</v>
      </c>
      <c r="EC214">
        <v>999.9000000000001</v>
      </c>
      <c r="ED214">
        <v>0</v>
      </c>
      <c r="EE214">
        <v>0</v>
      </c>
      <c r="EF214">
        <v>9998.995555555555</v>
      </c>
      <c r="EG214">
        <v>0</v>
      </c>
      <c r="EH214">
        <v>11.5293</v>
      </c>
      <c r="EI214">
        <v>-0.168784974074074</v>
      </c>
      <c r="EJ214">
        <v>389.2673703703703</v>
      </c>
      <c r="EK214">
        <v>388.1857777777778</v>
      </c>
      <c r="EL214">
        <v>3.157279629629629</v>
      </c>
      <c r="EM214">
        <v>380.5365925925926</v>
      </c>
      <c r="EN214">
        <v>19.70505185185186</v>
      </c>
      <c r="EO214">
        <v>2.070482592592592</v>
      </c>
      <c r="EP214">
        <v>1.784549629629629</v>
      </c>
      <c r="EQ214">
        <v>17.9938962962963</v>
      </c>
      <c r="ER214">
        <v>15.6521074074074</v>
      </c>
      <c r="ES214">
        <v>1999.987407407407</v>
      </c>
      <c r="ET214">
        <v>0.9799974444444443</v>
      </c>
      <c r="EU214">
        <v>0.02000267037037037</v>
      </c>
      <c r="EV214">
        <v>0</v>
      </c>
      <c r="EW214">
        <v>538.668037037037</v>
      </c>
      <c r="EX214">
        <v>5.000560000000001</v>
      </c>
      <c r="EY214">
        <v>10934.3037037037</v>
      </c>
      <c r="EZ214">
        <v>17294.76296296296</v>
      </c>
      <c r="FA214">
        <v>41.65025925925924</v>
      </c>
      <c r="FB214">
        <v>41.89337037037036</v>
      </c>
      <c r="FC214">
        <v>41.375</v>
      </c>
      <c r="FD214">
        <v>41</v>
      </c>
      <c r="FE214">
        <v>42.33533333333334</v>
      </c>
      <c r="FF214">
        <v>1955.07925925926</v>
      </c>
      <c r="FG214">
        <v>39.90518518518519</v>
      </c>
      <c r="FH214">
        <v>0</v>
      </c>
      <c r="FI214">
        <v>1758993790.8</v>
      </c>
      <c r="FJ214">
        <v>0</v>
      </c>
      <c r="FK214">
        <v>538.6990384615385</v>
      </c>
      <c r="FL214">
        <v>-2.615008547693796</v>
      </c>
      <c r="FM214">
        <v>-58.99829062229114</v>
      </c>
      <c r="FN214">
        <v>10934.53461538462</v>
      </c>
      <c r="FO214">
        <v>15</v>
      </c>
      <c r="FP214">
        <v>0</v>
      </c>
      <c r="FQ214" t="s">
        <v>439</v>
      </c>
      <c r="FR214">
        <v>1747148579.5</v>
      </c>
      <c r="FS214">
        <v>1747148584.5</v>
      </c>
      <c r="FT214">
        <v>0</v>
      </c>
      <c r="FU214">
        <v>0.162</v>
      </c>
      <c r="FV214">
        <v>-0.001</v>
      </c>
      <c r="FW214">
        <v>0.139</v>
      </c>
      <c r="FX214">
        <v>0.058</v>
      </c>
      <c r="FY214">
        <v>420</v>
      </c>
      <c r="FZ214">
        <v>16</v>
      </c>
      <c r="GA214">
        <v>0.19</v>
      </c>
      <c r="GB214">
        <v>0.02</v>
      </c>
      <c r="GC214">
        <v>-4.272189129268293</v>
      </c>
      <c r="GD214">
        <v>65.64255532055745</v>
      </c>
      <c r="GE214">
        <v>6.664372220277684</v>
      </c>
      <c r="GF214">
        <v>0</v>
      </c>
      <c r="GG214">
        <v>538.8291470588235</v>
      </c>
      <c r="GH214">
        <v>-2.307425517912154</v>
      </c>
      <c r="GI214">
        <v>0.284857253452134</v>
      </c>
      <c r="GJ214">
        <v>0</v>
      </c>
      <c r="GK214">
        <v>3.151213658536586</v>
      </c>
      <c r="GL214">
        <v>0.09015867595818734</v>
      </c>
      <c r="GM214">
        <v>0.009699951660955126</v>
      </c>
      <c r="GN214">
        <v>1</v>
      </c>
      <c r="GO214">
        <v>1</v>
      </c>
      <c r="GP214">
        <v>3</v>
      </c>
      <c r="GQ214" t="s">
        <v>451</v>
      </c>
      <c r="GR214">
        <v>3.12798</v>
      </c>
      <c r="GS214">
        <v>2.72857</v>
      </c>
      <c r="GT214">
        <v>0.07620200000000001</v>
      </c>
      <c r="GU214">
        <v>0.0759668</v>
      </c>
      <c r="GV214">
        <v>0.103577</v>
      </c>
      <c r="GW214">
        <v>0.0938068</v>
      </c>
      <c r="GX214">
        <v>27697.8</v>
      </c>
      <c r="GY214">
        <v>26876.6</v>
      </c>
      <c r="GZ214">
        <v>30523.5</v>
      </c>
      <c r="HA214">
        <v>29340.3</v>
      </c>
      <c r="HB214">
        <v>37759.6</v>
      </c>
      <c r="HC214">
        <v>34978</v>
      </c>
      <c r="HD214">
        <v>46693.6</v>
      </c>
      <c r="HE214">
        <v>43592.5</v>
      </c>
      <c r="HF214">
        <v>1.82445</v>
      </c>
      <c r="HG214">
        <v>1.86178</v>
      </c>
      <c r="HH214">
        <v>0.113107</v>
      </c>
      <c r="HI214">
        <v>0</v>
      </c>
      <c r="HJ214">
        <v>28.2005</v>
      </c>
      <c r="HK214">
        <v>999.9</v>
      </c>
      <c r="HL214">
        <v>50.5</v>
      </c>
      <c r="HM214">
        <v>30.2</v>
      </c>
      <c r="HN214">
        <v>24.0289</v>
      </c>
      <c r="HO214">
        <v>63.0448</v>
      </c>
      <c r="HP214">
        <v>16.6987</v>
      </c>
      <c r="HQ214">
        <v>1</v>
      </c>
      <c r="HR214">
        <v>0.143956</v>
      </c>
      <c r="HS214">
        <v>0.331969</v>
      </c>
      <c r="HT214">
        <v>20.2008</v>
      </c>
      <c r="HU214">
        <v>5.22912</v>
      </c>
      <c r="HV214">
        <v>11.974</v>
      </c>
      <c r="HW214">
        <v>4.9704</v>
      </c>
      <c r="HX214">
        <v>3.28973</v>
      </c>
      <c r="HY214">
        <v>9999</v>
      </c>
      <c r="HZ214">
        <v>9999</v>
      </c>
      <c r="IA214">
        <v>9999</v>
      </c>
      <c r="IB214">
        <v>24</v>
      </c>
      <c r="IC214">
        <v>4.97292</v>
      </c>
      <c r="ID214">
        <v>1.87717</v>
      </c>
      <c r="IE214">
        <v>1.87527</v>
      </c>
      <c r="IF214">
        <v>1.87806</v>
      </c>
      <c r="IG214">
        <v>1.87483</v>
      </c>
      <c r="IH214">
        <v>1.87839</v>
      </c>
      <c r="II214">
        <v>1.8755</v>
      </c>
      <c r="IJ214">
        <v>1.87666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0.498</v>
      </c>
      <c r="IY214">
        <v>0.2181</v>
      </c>
      <c r="IZ214">
        <v>0.000996156149449386</v>
      </c>
      <c r="JA214">
        <v>0.001508328056841608</v>
      </c>
      <c r="JB214">
        <v>-4.279944224615399E-07</v>
      </c>
      <c r="JC214">
        <v>2.026670128534865E-10</v>
      </c>
      <c r="JD214">
        <v>-0.04486732872085866</v>
      </c>
      <c r="JE214">
        <v>-0.001179386599836408</v>
      </c>
      <c r="JF214">
        <v>0.0006983580007418804</v>
      </c>
      <c r="JG214">
        <v>-5.900263066608664E-06</v>
      </c>
      <c r="JH214">
        <v>1</v>
      </c>
      <c r="JI214">
        <v>2117</v>
      </c>
      <c r="JJ214">
        <v>1</v>
      </c>
      <c r="JK214">
        <v>26</v>
      </c>
      <c r="JL214">
        <v>197420</v>
      </c>
      <c r="JM214">
        <v>197420</v>
      </c>
      <c r="JN214">
        <v>0.943604</v>
      </c>
      <c r="JO214">
        <v>2.54761</v>
      </c>
      <c r="JP214">
        <v>1.39893</v>
      </c>
      <c r="JQ214">
        <v>2.34253</v>
      </c>
      <c r="JR214">
        <v>1.44897</v>
      </c>
      <c r="JS214">
        <v>2.51099</v>
      </c>
      <c r="JT214">
        <v>36.6233</v>
      </c>
      <c r="JU214">
        <v>23.9737</v>
      </c>
      <c r="JV214">
        <v>18</v>
      </c>
      <c r="JW214">
        <v>477.454</v>
      </c>
      <c r="JX214">
        <v>470.709</v>
      </c>
      <c r="JY214">
        <v>27.4286</v>
      </c>
      <c r="JZ214">
        <v>28.9862</v>
      </c>
      <c r="KA214">
        <v>30.0007</v>
      </c>
      <c r="KB214">
        <v>28.5944</v>
      </c>
      <c r="KC214">
        <v>28.6468</v>
      </c>
      <c r="KD214">
        <v>18.8597</v>
      </c>
      <c r="KE214">
        <v>25.0824</v>
      </c>
      <c r="KF214">
        <v>95.5471</v>
      </c>
      <c r="KG214">
        <v>27.3907</v>
      </c>
      <c r="KH214">
        <v>333.157</v>
      </c>
      <c r="KI214">
        <v>19.7169</v>
      </c>
      <c r="KJ214">
        <v>100.909</v>
      </c>
      <c r="KK214">
        <v>100.275</v>
      </c>
    </row>
    <row r="215" spans="1:297">
      <c r="A215">
        <v>199</v>
      </c>
      <c r="B215">
        <v>1758993787</v>
      </c>
      <c r="C215">
        <v>6403.400000095367</v>
      </c>
      <c r="D215" t="s">
        <v>843</v>
      </c>
      <c r="E215" t="s">
        <v>844</v>
      </c>
      <c r="F215">
        <v>5</v>
      </c>
      <c r="G215" t="s">
        <v>832</v>
      </c>
      <c r="H215" t="s">
        <v>436</v>
      </c>
      <c r="I215">
        <v>1758993779.214286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356.6172563807718</v>
      </c>
      <c r="AK215">
        <v>354.2068363636363</v>
      </c>
      <c r="AL215">
        <v>-3.167311983244219</v>
      </c>
      <c r="AM215">
        <v>65.2416019771556</v>
      </c>
      <c r="AN215">
        <f>(AP215 - AO215 + DY215*1E3/(8.314*(EA215+273.15)) * AR215/DX215 * AQ215) * DX215/(100*DL215) * 1000/(1000 - AP215)</f>
        <v>0</v>
      </c>
      <c r="AO215">
        <v>19.67815906194886</v>
      </c>
      <c r="AP215">
        <v>22.85945030303031</v>
      </c>
      <c r="AQ215">
        <v>-0.0002682427781761933</v>
      </c>
      <c r="AR215">
        <v>120.277626491751</v>
      </c>
      <c r="AS215">
        <v>3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4.16</v>
      </c>
      <c r="DM215">
        <v>0.5</v>
      </c>
      <c r="DN215" t="s">
        <v>438</v>
      </c>
      <c r="DO215">
        <v>2</v>
      </c>
      <c r="DP215" t="b">
        <v>1</v>
      </c>
      <c r="DQ215">
        <v>1758993779.214286</v>
      </c>
      <c r="DR215">
        <v>367.74225</v>
      </c>
      <c r="DS215">
        <v>365.1027857142858</v>
      </c>
      <c r="DT215">
        <v>22.86583571428572</v>
      </c>
      <c r="DU215">
        <v>19.697475</v>
      </c>
      <c r="DV215">
        <v>367.2349285714286</v>
      </c>
      <c r="DW215">
        <v>22.64774642857143</v>
      </c>
      <c r="DX215">
        <v>500.0366071428571</v>
      </c>
      <c r="DY215">
        <v>90.56296785714287</v>
      </c>
      <c r="DZ215">
        <v>0.05063956428571429</v>
      </c>
      <c r="EA215">
        <v>29.49576428571428</v>
      </c>
      <c r="EB215">
        <v>30.03806428571429</v>
      </c>
      <c r="EC215">
        <v>999.9000000000002</v>
      </c>
      <c r="ED215">
        <v>0</v>
      </c>
      <c r="EE215">
        <v>0</v>
      </c>
      <c r="EF215">
        <v>10000.50821428571</v>
      </c>
      <c r="EG215">
        <v>0</v>
      </c>
      <c r="EH215">
        <v>11.5293</v>
      </c>
      <c r="EI215">
        <v>2.639386632142858</v>
      </c>
      <c r="EJ215">
        <v>376.3476785714285</v>
      </c>
      <c r="EK215">
        <v>372.4390357142857</v>
      </c>
      <c r="EL215">
        <v>3.168355</v>
      </c>
      <c r="EM215">
        <v>365.1027857142858</v>
      </c>
      <c r="EN215">
        <v>19.697475</v>
      </c>
      <c r="EO215">
        <v>2.070798571428571</v>
      </c>
      <c r="EP215">
        <v>1.783862857142857</v>
      </c>
      <c r="EQ215">
        <v>17.996325</v>
      </c>
      <c r="ER215">
        <v>15.64608571428572</v>
      </c>
      <c r="ES215">
        <v>1999.989285714285</v>
      </c>
      <c r="ET215">
        <v>0.9799975714285711</v>
      </c>
      <c r="EU215">
        <v>0.02000253928571429</v>
      </c>
      <c r="EV215">
        <v>0</v>
      </c>
      <c r="EW215">
        <v>538.3784285714286</v>
      </c>
      <c r="EX215">
        <v>5.000560000000001</v>
      </c>
      <c r="EY215">
        <v>10926.77857142857</v>
      </c>
      <c r="EZ215">
        <v>17294.77142857143</v>
      </c>
      <c r="FA215">
        <v>41.6692857142857</v>
      </c>
      <c r="FB215">
        <v>41.90821428571427</v>
      </c>
      <c r="FC215">
        <v>41.37721428571428</v>
      </c>
      <c r="FD215">
        <v>41.01992857142856</v>
      </c>
      <c r="FE215">
        <v>42.34575</v>
      </c>
      <c r="FF215">
        <v>1955.082857142858</v>
      </c>
      <c r="FG215">
        <v>39.90214285714286</v>
      </c>
      <c r="FH215">
        <v>0</v>
      </c>
      <c r="FI215">
        <v>1758993796.2</v>
      </c>
      <c r="FJ215">
        <v>0</v>
      </c>
      <c r="FK215">
        <v>538.34996</v>
      </c>
      <c r="FL215">
        <v>-5.588846147364686</v>
      </c>
      <c r="FM215">
        <v>-125.3384615213018</v>
      </c>
      <c r="FN215">
        <v>10925.6</v>
      </c>
      <c r="FO215">
        <v>15</v>
      </c>
      <c r="FP215">
        <v>0</v>
      </c>
      <c r="FQ215" t="s">
        <v>439</v>
      </c>
      <c r="FR215">
        <v>1747148579.5</v>
      </c>
      <c r="FS215">
        <v>1747148584.5</v>
      </c>
      <c r="FT215">
        <v>0</v>
      </c>
      <c r="FU215">
        <v>0.162</v>
      </c>
      <c r="FV215">
        <v>-0.001</v>
      </c>
      <c r="FW215">
        <v>0.139</v>
      </c>
      <c r="FX215">
        <v>0.058</v>
      </c>
      <c r="FY215">
        <v>420</v>
      </c>
      <c r="FZ215">
        <v>16</v>
      </c>
      <c r="GA215">
        <v>0.19</v>
      </c>
      <c r="GB215">
        <v>0.02</v>
      </c>
      <c r="GC215">
        <v>0.3017372121951218</v>
      </c>
      <c r="GD215">
        <v>39.95426095818816</v>
      </c>
      <c r="GE215">
        <v>4.10453208045655</v>
      </c>
      <c r="GF215">
        <v>0</v>
      </c>
      <c r="GG215">
        <v>538.5557058823529</v>
      </c>
      <c r="GH215">
        <v>-3.742062640850377</v>
      </c>
      <c r="GI215">
        <v>0.4258605494906216</v>
      </c>
      <c r="GJ215">
        <v>0</v>
      </c>
      <c r="GK215">
        <v>3.162242195121951</v>
      </c>
      <c r="GL215">
        <v>0.1357250174216093</v>
      </c>
      <c r="GM215">
        <v>0.0141540459633512</v>
      </c>
      <c r="GN215">
        <v>0</v>
      </c>
      <c r="GO215">
        <v>0</v>
      </c>
      <c r="GP215">
        <v>3</v>
      </c>
      <c r="GQ215" t="s">
        <v>472</v>
      </c>
      <c r="GR215">
        <v>3.12798</v>
      </c>
      <c r="GS215">
        <v>2.72819</v>
      </c>
      <c r="GT215">
        <v>0.0736198</v>
      </c>
      <c r="GU215">
        <v>0.07314900000000001</v>
      </c>
      <c r="GV215">
        <v>0.103542</v>
      </c>
      <c r="GW215">
        <v>0.0937747</v>
      </c>
      <c r="GX215">
        <v>27774.8</v>
      </c>
      <c r="GY215">
        <v>26958.1</v>
      </c>
      <c r="GZ215">
        <v>30523</v>
      </c>
      <c r="HA215">
        <v>29339.9</v>
      </c>
      <c r="HB215">
        <v>37760.3</v>
      </c>
      <c r="HC215">
        <v>34978.7</v>
      </c>
      <c r="HD215">
        <v>46692.7</v>
      </c>
      <c r="HE215">
        <v>43592</v>
      </c>
      <c r="HF215">
        <v>1.82453</v>
      </c>
      <c r="HG215">
        <v>1.86178</v>
      </c>
      <c r="HH215">
        <v>0.112616</v>
      </c>
      <c r="HI215">
        <v>0</v>
      </c>
      <c r="HJ215">
        <v>28.2022</v>
      </c>
      <c r="HK215">
        <v>999.9</v>
      </c>
      <c r="HL215">
        <v>50.4</v>
      </c>
      <c r="HM215">
        <v>30.2</v>
      </c>
      <c r="HN215">
        <v>23.9841</v>
      </c>
      <c r="HO215">
        <v>63.2348</v>
      </c>
      <c r="HP215">
        <v>16.863</v>
      </c>
      <c r="HQ215">
        <v>1</v>
      </c>
      <c r="HR215">
        <v>0.144601</v>
      </c>
      <c r="HS215">
        <v>0.364082</v>
      </c>
      <c r="HT215">
        <v>20.2007</v>
      </c>
      <c r="HU215">
        <v>5.22912</v>
      </c>
      <c r="HV215">
        <v>11.974</v>
      </c>
      <c r="HW215">
        <v>4.9701</v>
      </c>
      <c r="HX215">
        <v>3.2897</v>
      </c>
      <c r="HY215">
        <v>9999</v>
      </c>
      <c r="HZ215">
        <v>9999</v>
      </c>
      <c r="IA215">
        <v>9999</v>
      </c>
      <c r="IB215">
        <v>24</v>
      </c>
      <c r="IC215">
        <v>4.97293</v>
      </c>
      <c r="ID215">
        <v>1.8772</v>
      </c>
      <c r="IE215">
        <v>1.87531</v>
      </c>
      <c r="IF215">
        <v>1.87808</v>
      </c>
      <c r="IG215">
        <v>1.87485</v>
      </c>
      <c r="IH215">
        <v>1.87845</v>
      </c>
      <c r="II215">
        <v>1.87551</v>
      </c>
      <c r="IJ215">
        <v>1.87668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0.478</v>
      </c>
      <c r="IY215">
        <v>0.2179</v>
      </c>
      <c r="IZ215">
        <v>0.000996156149449386</v>
      </c>
      <c r="JA215">
        <v>0.001508328056841608</v>
      </c>
      <c r="JB215">
        <v>-4.279944224615399E-07</v>
      </c>
      <c r="JC215">
        <v>2.026670128534865E-10</v>
      </c>
      <c r="JD215">
        <v>-0.04486732872085866</v>
      </c>
      <c r="JE215">
        <v>-0.001179386599836408</v>
      </c>
      <c r="JF215">
        <v>0.0006983580007418804</v>
      </c>
      <c r="JG215">
        <v>-5.900263066608664E-06</v>
      </c>
      <c r="JH215">
        <v>1</v>
      </c>
      <c r="JI215">
        <v>2117</v>
      </c>
      <c r="JJ215">
        <v>1</v>
      </c>
      <c r="JK215">
        <v>26</v>
      </c>
      <c r="JL215">
        <v>197420.1</v>
      </c>
      <c r="JM215">
        <v>197420</v>
      </c>
      <c r="JN215">
        <v>0.909424</v>
      </c>
      <c r="JO215">
        <v>2.54517</v>
      </c>
      <c r="JP215">
        <v>1.39893</v>
      </c>
      <c r="JQ215">
        <v>2.34253</v>
      </c>
      <c r="JR215">
        <v>1.44897</v>
      </c>
      <c r="JS215">
        <v>2.59766</v>
      </c>
      <c r="JT215">
        <v>36.6233</v>
      </c>
      <c r="JU215">
        <v>23.9737</v>
      </c>
      <c r="JV215">
        <v>18</v>
      </c>
      <c r="JW215">
        <v>477.525</v>
      </c>
      <c r="JX215">
        <v>470.746</v>
      </c>
      <c r="JY215">
        <v>27.3893</v>
      </c>
      <c r="JZ215">
        <v>28.9921</v>
      </c>
      <c r="KA215">
        <v>30.0008</v>
      </c>
      <c r="KB215">
        <v>28.599</v>
      </c>
      <c r="KC215">
        <v>28.6515</v>
      </c>
      <c r="KD215">
        <v>18.1031</v>
      </c>
      <c r="KE215">
        <v>25.0824</v>
      </c>
      <c r="KF215">
        <v>95.5471</v>
      </c>
      <c r="KG215">
        <v>27.3492</v>
      </c>
      <c r="KH215">
        <v>313.111</v>
      </c>
      <c r="KI215">
        <v>19.7169</v>
      </c>
      <c r="KJ215">
        <v>100.907</v>
      </c>
      <c r="KK215">
        <v>100.274</v>
      </c>
    </row>
    <row r="216" spans="1:297">
      <c r="A216">
        <v>200</v>
      </c>
      <c r="B216">
        <v>1758993792</v>
      </c>
      <c r="C216">
        <v>6408.400000095367</v>
      </c>
      <c r="D216" t="s">
        <v>845</v>
      </c>
      <c r="E216" t="s">
        <v>846</v>
      </c>
      <c r="F216">
        <v>5</v>
      </c>
      <c r="G216" t="s">
        <v>832</v>
      </c>
      <c r="H216" t="s">
        <v>436</v>
      </c>
      <c r="I216">
        <v>1758993784.5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339.6654516172543</v>
      </c>
      <c r="AK216">
        <v>338.0177151515149</v>
      </c>
      <c r="AL216">
        <v>-3.244313951865232</v>
      </c>
      <c r="AM216">
        <v>65.2416019771556</v>
      </c>
      <c r="AN216">
        <f>(AP216 - AO216 + DY216*1E3/(8.314*(EA216+273.15)) * AR216/DX216 * AQ216) * DX216/(100*DL216) * 1000/(1000 - AP216)</f>
        <v>0</v>
      </c>
      <c r="AO216">
        <v>19.67960201612878</v>
      </c>
      <c r="AP216">
        <v>22.85388424242424</v>
      </c>
      <c r="AQ216">
        <v>-7.013689141120841E-05</v>
      </c>
      <c r="AR216">
        <v>120.277626491751</v>
      </c>
      <c r="AS216">
        <v>4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4.16</v>
      </c>
      <c r="DM216">
        <v>0.5</v>
      </c>
      <c r="DN216" t="s">
        <v>438</v>
      </c>
      <c r="DO216">
        <v>2</v>
      </c>
      <c r="DP216" t="b">
        <v>1</v>
      </c>
      <c r="DQ216">
        <v>1758993784.5</v>
      </c>
      <c r="DR216">
        <v>352.1202592592592</v>
      </c>
      <c r="DS216">
        <v>347.6114074074074</v>
      </c>
      <c r="DT216">
        <v>22.86325925925926</v>
      </c>
      <c r="DU216">
        <v>19.68761851851852</v>
      </c>
      <c r="DV216">
        <v>351.6329629629631</v>
      </c>
      <c r="DW216">
        <v>22.64522222222222</v>
      </c>
      <c r="DX216">
        <v>499.9734444444445</v>
      </c>
      <c r="DY216">
        <v>90.56264444444443</v>
      </c>
      <c r="DZ216">
        <v>0.05070677407407408</v>
      </c>
      <c r="EA216">
        <v>29.49273703703704</v>
      </c>
      <c r="EB216">
        <v>30.03712592592593</v>
      </c>
      <c r="EC216">
        <v>999.9000000000001</v>
      </c>
      <c r="ED216">
        <v>0</v>
      </c>
      <c r="EE216">
        <v>0</v>
      </c>
      <c r="EF216">
        <v>10002.58962962963</v>
      </c>
      <c r="EG216">
        <v>0</v>
      </c>
      <c r="EH216">
        <v>11.5293</v>
      </c>
      <c r="EI216">
        <v>4.508766666666666</v>
      </c>
      <c r="EJ216">
        <v>360.3593333333334</v>
      </c>
      <c r="EK216">
        <v>354.5927407407408</v>
      </c>
      <c r="EL216">
        <v>3.175637777777777</v>
      </c>
      <c r="EM216">
        <v>347.6114074074074</v>
      </c>
      <c r="EN216">
        <v>19.68761851851852</v>
      </c>
      <c r="EO216">
        <v>2.070558148148148</v>
      </c>
      <c r="EP216">
        <v>1.782962962962963</v>
      </c>
      <c r="EQ216">
        <v>17.99447037037037</v>
      </c>
      <c r="ER216">
        <v>15.63821851851852</v>
      </c>
      <c r="ES216">
        <v>2000.007407407407</v>
      </c>
      <c r="ET216">
        <v>0.9799978888888886</v>
      </c>
      <c r="EU216">
        <v>0.02000221481481481</v>
      </c>
      <c r="EV216">
        <v>0</v>
      </c>
      <c r="EW216">
        <v>537.7954814814815</v>
      </c>
      <c r="EX216">
        <v>5.000560000000001</v>
      </c>
      <c r="EY216">
        <v>10913.31111111111</v>
      </c>
      <c r="EZ216">
        <v>17294.93333333333</v>
      </c>
      <c r="FA216">
        <v>41.68699999999999</v>
      </c>
      <c r="FB216">
        <v>41.92322222222221</v>
      </c>
      <c r="FC216">
        <v>41.39796296296295</v>
      </c>
      <c r="FD216">
        <v>41.04133333333333</v>
      </c>
      <c r="FE216">
        <v>42.35633333333334</v>
      </c>
      <c r="FF216">
        <v>1955.104444444444</v>
      </c>
      <c r="FG216">
        <v>39.9</v>
      </c>
      <c r="FH216">
        <v>0</v>
      </c>
      <c r="FI216">
        <v>1758993801</v>
      </c>
      <c r="FJ216">
        <v>0</v>
      </c>
      <c r="FK216">
        <v>537.7891999999999</v>
      </c>
      <c r="FL216">
        <v>-7.581230743358915</v>
      </c>
      <c r="FM216">
        <v>-199.0230766118851</v>
      </c>
      <c r="FN216">
        <v>10912.708</v>
      </c>
      <c r="FO216">
        <v>15</v>
      </c>
      <c r="FP216">
        <v>0</v>
      </c>
      <c r="FQ216" t="s">
        <v>439</v>
      </c>
      <c r="FR216">
        <v>1747148579.5</v>
      </c>
      <c r="FS216">
        <v>1747148584.5</v>
      </c>
      <c r="FT216">
        <v>0</v>
      </c>
      <c r="FU216">
        <v>0.162</v>
      </c>
      <c r="FV216">
        <v>-0.001</v>
      </c>
      <c r="FW216">
        <v>0.139</v>
      </c>
      <c r="FX216">
        <v>0.058</v>
      </c>
      <c r="FY216">
        <v>420</v>
      </c>
      <c r="FZ216">
        <v>16</v>
      </c>
      <c r="GA216">
        <v>0.19</v>
      </c>
      <c r="GB216">
        <v>0.02</v>
      </c>
      <c r="GC216">
        <v>3.085597212195122</v>
      </c>
      <c r="GD216">
        <v>22.88420896515679</v>
      </c>
      <c r="GE216">
        <v>2.33795193106176</v>
      </c>
      <c r="GF216">
        <v>0</v>
      </c>
      <c r="GG216">
        <v>538.1206764705885</v>
      </c>
      <c r="GH216">
        <v>-6.214071800108862</v>
      </c>
      <c r="GI216">
        <v>0.6517340092845628</v>
      </c>
      <c r="GJ216">
        <v>0</v>
      </c>
      <c r="GK216">
        <v>3.169562195121951</v>
      </c>
      <c r="GL216">
        <v>0.1028537979094113</v>
      </c>
      <c r="GM216">
        <v>0.01213914581159226</v>
      </c>
      <c r="GN216">
        <v>0</v>
      </c>
      <c r="GO216">
        <v>0</v>
      </c>
      <c r="GP216">
        <v>3</v>
      </c>
      <c r="GQ216" t="s">
        <v>472</v>
      </c>
      <c r="GR216">
        <v>3.12821</v>
      </c>
      <c r="GS216">
        <v>2.72868</v>
      </c>
      <c r="GT216">
        <v>0.0709209</v>
      </c>
      <c r="GU216">
        <v>0.07028139999999999</v>
      </c>
      <c r="GV216">
        <v>0.103528</v>
      </c>
      <c r="GW216">
        <v>0.0937803</v>
      </c>
      <c r="GX216">
        <v>27854.9</v>
      </c>
      <c r="GY216">
        <v>27041.2</v>
      </c>
      <c r="GZ216">
        <v>30522.2</v>
      </c>
      <c r="HA216">
        <v>29339.5</v>
      </c>
      <c r="HB216">
        <v>37759.9</v>
      </c>
      <c r="HC216">
        <v>34977.8</v>
      </c>
      <c r="HD216">
        <v>46691.8</v>
      </c>
      <c r="HE216">
        <v>43591.3</v>
      </c>
      <c r="HF216">
        <v>1.82458</v>
      </c>
      <c r="HG216">
        <v>1.861</v>
      </c>
      <c r="HH216">
        <v>0.111852</v>
      </c>
      <c r="HI216">
        <v>0</v>
      </c>
      <c r="HJ216">
        <v>28.2047</v>
      </c>
      <c r="HK216">
        <v>999.9</v>
      </c>
      <c r="HL216">
        <v>50.4</v>
      </c>
      <c r="HM216">
        <v>30.2</v>
      </c>
      <c r="HN216">
        <v>23.9847</v>
      </c>
      <c r="HO216">
        <v>63.2148</v>
      </c>
      <c r="HP216">
        <v>16.7788</v>
      </c>
      <c r="HQ216">
        <v>1</v>
      </c>
      <c r="HR216">
        <v>0.145058</v>
      </c>
      <c r="HS216">
        <v>0.393965</v>
      </c>
      <c r="HT216">
        <v>20.2007</v>
      </c>
      <c r="HU216">
        <v>5.22897</v>
      </c>
      <c r="HV216">
        <v>11.974</v>
      </c>
      <c r="HW216">
        <v>4.97035</v>
      </c>
      <c r="HX216">
        <v>3.28968</v>
      </c>
      <c r="HY216">
        <v>9999</v>
      </c>
      <c r="HZ216">
        <v>9999</v>
      </c>
      <c r="IA216">
        <v>9999</v>
      </c>
      <c r="IB216">
        <v>24</v>
      </c>
      <c r="IC216">
        <v>4.97291</v>
      </c>
      <c r="ID216">
        <v>1.87718</v>
      </c>
      <c r="IE216">
        <v>1.8753</v>
      </c>
      <c r="IF216">
        <v>1.8781</v>
      </c>
      <c r="IG216">
        <v>1.87485</v>
      </c>
      <c r="IH216">
        <v>1.87843</v>
      </c>
      <c r="II216">
        <v>1.87554</v>
      </c>
      <c r="IJ216">
        <v>1.87668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0.457</v>
      </c>
      <c r="IY216">
        <v>0.2178</v>
      </c>
      <c r="IZ216">
        <v>0.000996156149449386</v>
      </c>
      <c r="JA216">
        <v>0.001508328056841608</v>
      </c>
      <c r="JB216">
        <v>-4.279944224615399E-07</v>
      </c>
      <c r="JC216">
        <v>2.026670128534865E-10</v>
      </c>
      <c r="JD216">
        <v>-0.04486732872085866</v>
      </c>
      <c r="JE216">
        <v>-0.001179386599836408</v>
      </c>
      <c r="JF216">
        <v>0.0006983580007418804</v>
      </c>
      <c r="JG216">
        <v>-5.900263066608664E-06</v>
      </c>
      <c r="JH216">
        <v>1</v>
      </c>
      <c r="JI216">
        <v>2117</v>
      </c>
      <c r="JJ216">
        <v>1</v>
      </c>
      <c r="JK216">
        <v>26</v>
      </c>
      <c r="JL216">
        <v>197420.2</v>
      </c>
      <c r="JM216">
        <v>197420.1</v>
      </c>
      <c r="JN216">
        <v>0.8703610000000001</v>
      </c>
      <c r="JO216">
        <v>2.53662</v>
      </c>
      <c r="JP216">
        <v>1.39893</v>
      </c>
      <c r="JQ216">
        <v>2.34253</v>
      </c>
      <c r="JR216">
        <v>1.44897</v>
      </c>
      <c r="JS216">
        <v>2.55981</v>
      </c>
      <c r="JT216">
        <v>36.6233</v>
      </c>
      <c r="JU216">
        <v>23.9824</v>
      </c>
      <c r="JV216">
        <v>18</v>
      </c>
      <c r="JW216">
        <v>477.586</v>
      </c>
      <c r="JX216">
        <v>470.285</v>
      </c>
      <c r="JY216">
        <v>27.3446</v>
      </c>
      <c r="JZ216">
        <v>28.9986</v>
      </c>
      <c r="KA216">
        <v>30.0006</v>
      </c>
      <c r="KB216">
        <v>28.6042</v>
      </c>
      <c r="KC216">
        <v>28.6572</v>
      </c>
      <c r="KD216">
        <v>17.4017</v>
      </c>
      <c r="KE216">
        <v>25.0824</v>
      </c>
      <c r="KF216">
        <v>95.5471</v>
      </c>
      <c r="KG216">
        <v>27.314</v>
      </c>
      <c r="KH216">
        <v>299.746</v>
      </c>
      <c r="KI216">
        <v>19.7169</v>
      </c>
      <c r="KJ216">
        <v>100.905</v>
      </c>
      <c r="KK216">
        <v>100.273</v>
      </c>
    </row>
    <row r="217" spans="1:297">
      <c r="A217">
        <v>201</v>
      </c>
      <c r="B217">
        <v>1758993797</v>
      </c>
      <c r="C217">
        <v>6413.400000095367</v>
      </c>
      <c r="D217" t="s">
        <v>847</v>
      </c>
      <c r="E217" t="s">
        <v>848</v>
      </c>
      <c r="F217">
        <v>5</v>
      </c>
      <c r="G217" t="s">
        <v>832</v>
      </c>
      <c r="H217" t="s">
        <v>436</v>
      </c>
      <c r="I217">
        <v>1758993789.214286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322.7335420307849</v>
      </c>
      <c r="AK217">
        <v>321.6748181818182</v>
      </c>
      <c r="AL217">
        <v>-3.273573061535055</v>
      </c>
      <c r="AM217">
        <v>65.2416019771556</v>
      </c>
      <c r="AN217">
        <f>(AP217 - AO217 + DY217*1E3/(8.314*(EA217+273.15)) * AR217/DX217 * AQ217) * DX217/(100*DL217) * 1000/(1000 - AP217)</f>
        <v>0</v>
      </c>
      <c r="AO217">
        <v>19.68388672162327</v>
      </c>
      <c r="AP217">
        <v>22.85123939393939</v>
      </c>
      <c r="AQ217">
        <v>-1.061415213680413E-05</v>
      </c>
      <c r="AR217">
        <v>120.277626491751</v>
      </c>
      <c r="AS217">
        <v>4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4.16</v>
      </c>
      <c r="DM217">
        <v>0.5</v>
      </c>
      <c r="DN217" t="s">
        <v>438</v>
      </c>
      <c r="DO217">
        <v>2</v>
      </c>
      <c r="DP217" t="b">
        <v>1</v>
      </c>
      <c r="DQ217">
        <v>1758993789.214286</v>
      </c>
      <c r="DR217">
        <v>337.4575714285714</v>
      </c>
      <c r="DS217">
        <v>331.9506428571428</v>
      </c>
      <c r="DT217">
        <v>22.85789285714285</v>
      </c>
      <c r="DU217">
        <v>19.68105714285715</v>
      </c>
      <c r="DV217">
        <v>336.98925</v>
      </c>
      <c r="DW217">
        <v>22.63996785714286</v>
      </c>
      <c r="DX217">
        <v>499.9856071428571</v>
      </c>
      <c r="DY217">
        <v>90.56273571428571</v>
      </c>
      <c r="DZ217">
        <v>0.05069049285714287</v>
      </c>
      <c r="EA217">
        <v>29.48923571428572</v>
      </c>
      <c r="EB217">
        <v>30.03435357142857</v>
      </c>
      <c r="EC217">
        <v>999.9000000000002</v>
      </c>
      <c r="ED217">
        <v>0</v>
      </c>
      <c r="EE217">
        <v>0</v>
      </c>
      <c r="EF217">
        <v>10003.14178571429</v>
      </c>
      <c r="EG217">
        <v>0</v>
      </c>
      <c r="EH217">
        <v>11.5293</v>
      </c>
      <c r="EI217">
        <v>5.50692857142857</v>
      </c>
      <c r="EJ217">
        <v>345.3517142857143</v>
      </c>
      <c r="EK217">
        <v>338.6150714285715</v>
      </c>
      <c r="EL217">
        <v>3.176831071428572</v>
      </c>
      <c r="EM217">
        <v>331.9506428571428</v>
      </c>
      <c r="EN217">
        <v>19.68105714285715</v>
      </c>
      <c r="EO217">
        <v>2.070074285714286</v>
      </c>
      <c r="EP217">
        <v>1.782370714285714</v>
      </c>
      <c r="EQ217">
        <v>17.99075357142857</v>
      </c>
      <c r="ER217">
        <v>15.63303214285714</v>
      </c>
      <c r="ES217">
        <v>1999.989285714286</v>
      </c>
      <c r="ET217">
        <v>0.9799977857142854</v>
      </c>
      <c r="EU217">
        <v>0.02000232142857143</v>
      </c>
      <c r="EV217">
        <v>0</v>
      </c>
      <c r="EW217">
        <v>536.9442142857143</v>
      </c>
      <c r="EX217">
        <v>5.000560000000001</v>
      </c>
      <c r="EY217">
        <v>10894.94285714286</v>
      </c>
      <c r="EZ217">
        <v>17294.77142857143</v>
      </c>
      <c r="FA217">
        <v>41.68699999999999</v>
      </c>
      <c r="FB217">
        <v>41.93257142857141</v>
      </c>
      <c r="FC217">
        <v>41.41707142857142</v>
      </c>
      <c r="FD217">
        <v>41.0597857142857</v>
      </c>
      <c r="FE217">
        <v>42.366</v>
      </c>
      <c r="FF217">
        <v>1955.087499999999</v>
      </c>
      <c r="FG217">
        <v>39.9</v>
      </c>
      <c r="FH217">
        <v>0</v>
      </c>
      <c r="FI217">
        <v>1758993806.4</v>
      </c>
      <c r="FJ217">
        <v>0</v>
      </c>
      <c r="FK217">
        <v>536.8364230769231</v>
      </c>
      <c r="FL217">
        <v>-13.56235896172364</v>
      </c>
      <c r="FM217">
        <v>-269.5658119902987</v>
      </c>
      <c r="FN217">
        <v>10892.55384615385</v>
      </c>
      <c r="FO217">
        <v>15</v>
      </c>
      <c r="FP217">
        <v>0</v>
      </c>
      <c r="FQ217" t="s">
        <v>439</v>
      </c>
      <c r="FR217">
        <v>1747148579.5</v>
      </c>
      <c r="FS217">
        <v>1747148584.5</v>
      </c>
      <c r="FT217">
        <v>0</v>
      </c>
      <c r="FU217">
        <v>0.162</v>
      </c>
      <c r="FV217">
        <v>-0.001</v>
      </c>
      <c r="FW217">
        <v>0.139</v>
      </c>
      <c r="FX217">
        <v>0.058</v>
      </c>
      <c r="FY217">
        <v>420</v>
      </c>
      <c r="FZ217">
        <v>16</v>
      </c>
      <c r="GA217">
        <v>0.19</v>
      </c>
      <c r="GB217">
        <v>0.02</v>
      </c>
      <c r="GC217">
        <v>4.89723975</v>
      </c>
      <c r="GD217">
        <v>12.91292769230769</v>
      </c>
      <c r="GE217">
        <v>1.279241626983518</v>
      </c>
      <c r="GF217">
        <v>0</v>
      </c>
      <c r="GG217">
        <v>537.3179117647059</v>
      </c>
      <c r="GH217">
        <v>-10.41462183731202</v>
      </c>
      <c r="GI217">
        <v>1.076881400637068</v>
      </c>
      <c r="GJ217">
        <v>0</v>
      </c>
      <c r="GK217">
        <v>3.173894</v>
      </c>
      <c r="GL217">
        <v>0.007820487804878654</v>
      </c>
      <c r="GM217">
        <v>0.008486081486764056</v>
      </c>
      <c r="GN217">
        <v>1</v>
      </c>
      <c r="GO217">
        <v>1</v>
      </c>
      <c r="GP217">
        <v>3</v>
      </c>
      <c r="GQ217" t="s">
        <v>451</v>
      </c>
      <c r="GR217">
        <v>3.12805</v>
      </c>
      <c r="GS217">
        <v>2.72863</v>
      </c>
      <c r="GT217">
        <v>0.06814439999999999</v>
      </c>
      <c r="GU217">
        <v>0.0673657</v>
      </c>
      <c r="GV217">
        <v>0.103516</v>
      </c>
      <c r="GW217">
        <v>0.0937945</v>
      </c>
      <c r="GX217">
        <v>27937.7</v>
      </c>
      <c r="GY217">
        <v>27125.6</v>
      </c>
      <c r="GZ217">
        <v>30521.8</v>
      </c>
      <c r="HA217">
        <v>29339.1</v>
      </c>
      <c r="HB217">
        <v>37759.9</v>
      </c>
      <c r="HC217">
        <v>34976.7</v>
      </c>
      <c r="HD217">
        <v>46691.3</v>
      </c>
      <c r="HE217">
        <v>43590.9</v>
      </c>
      <c r="HF217">
        <v>1.82425</v>
      </c>
      <c r="HG217">
        <v>1.86115</v>
      </c>
      <c r="HH217">
        <v>0.111777</v>
      </c>
      <c r="HI217">
        <v>0</v>
      </c>
      <c r="HJ217">
        <v>28.2062</v>
      </c>
      <c r="HK217">
        <v>999.9</v>
      </c>
      <c r="HL217">
        <v>50.4</v>
      </c>
      <c r="HM217">
        <v>30.2</v>
      </c>
      <c r="HN217">
        <v>23.9831</v>
      </c>
      <c r="HO217">
        <v>63.2248</v>
      </c>
      <c r="HP217">
        <v>16.871</v>
      </c>
      <c r="HQ217">
        <v>1</v>
      </c>
      <c r="HR217">
        <v>0.145544</v>
      </c>
      <c r="HS217">
        <v>0.399861</v>
      </c>
      <c r="HT217">
        <v>20.2007</v>
      </c>
      <c r="HU217">
        <v>5.22852</v>
      </c>
      <c r="HV217">
        <v>11.974</v>
      </c>
      <c r="HW217">
        <v>4.9699</v>
      </c>
      <c r="HX217">
        <v>3.28955</v>
      </c>
      <c r="HY217">
        <v>9999</v>
      </c>
      <c r="HZ217">
        <v>9999</v>
      </c>
      <c r="IA217">
        <v>9999</v>
      </c>
      <c r="IB217">
        <v>24</v>
      </c>
      <c r="IC217">
        <v>4.9729</v>
      </c>
      <c r="ID217">
        <v>1.87715</v>
      </c>
      <c r="IE217">
        <v>1.87529</v>
      </c>
      <c r="IF217">
        <v>1.87806</v>
      </c>
      <c r="IG217">
        <v>1.87484</v>
      </c>
      <c r="IH217">
        <v>1.87838</v>
      </c>
      <c r="II217">
        <v>1.87547</v>
      </c>
      <c r="IJ217">
        <v>1.87668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0.436</v>
      </c>
      <c r="IY217">
        <v>0.2178</v>
      </c>
      <c r="IZ217">
        <v>0.000996156149449386</v>
      </c>
      <c r="JA217">
        <v>0.001508328056841608</v>
      </c>
      <c r="JB217">
        <v>-4.279944224615399E-07</v>
      </c>
      <c r="JC217">
        <v>2.026670128534865E-10</v>
      </c>
      <c r="JD217">
        <v>-0.04486732872085866</v>
      </c>
      <c r="JE217">
        <v>-0.001179386599836408</v>
      </c>
      <c r="JF217">
        <v>0.0006983580007418804</v>
      </c>
      <c r="JG217">
        <v>-5.900263066608664E-06</v>
      </c>
      <c r="JH217">
        <v>1</v>
      </c>
      <c r="JI217">
        <v>2117</v>
      </c>
      <c r="JJ217">
        <v>1</v>
      </c>
      <c r="JK217">
        <v>26</v>
      </c>
      <c r="JL217">
        <v>197420.3</v>
      </c>
      <c r="JM217">
        <v>197420.2</v>
      </c>
      <c r="JN217">
        <v>0.834961</v>
      </c>
      <c r="JO217">
        <v>2.55371</v>
      </c>
      <c r="JP217">
        <v>1.39893</v>
      </c>
      <c r="JQ217">
        <v>2.34253</v>
      </c>
      <c r="JR217">
        <v>1.44897</v>
      </c>
      <c r="JS217">
        <v>2.46826</v>
      </c>
      <c r="JT217">
        <v>36.6233</v>
      </c>
      <c r="JU217">
        <v>23.9737</v>
      </c>
      <c r="JV217">
        <v>18</v>
      </c>
      <c r="JW217">
        <v>477.445</v>
      </c>
      <c r="JX217">
        <v>470.425</v>
      </c>
      <c r="JY217">
        <v>27.309</v>
      </c>
      <c r="JZ217">
        <v>29.0046</v>
      </c>
      <c r="KA217">
        <v>30.0006</v>
      </c>
      <c r="KB217">
        <v>28.6098</v>
      </c>
      <c r="KC217">
        <v>28.6624</v>
      </c>
      <c r="KD217">
        <v>16.6338</v>
      </c>
      <c r="KE217">
        <v>25.0824</v>
      </c>
      <c r="KF217">
        <v>95.5471</v>
      </c>
      <c r="KG217">
        <v>27.2867</v>
      </c>
      <c r="KH217">
        <v>279.713</v>
      </c>
      <c r="KI217">
        <v>19.7169</v>
      </c>
      <c r="KJ217">
        <v>100.903</v>
      </c>
      <c r="KK217">
        <v>100.271</v>
      </c>
    </row>
    <row r="218" spans="1:297">
      <c r="A218">
        <v>202</v>
      </c>
      <c r="B218">
        <v>1758993802</v>
      </c>
      <c r="C218">
        <v>6418.400000095367</v>
      </c>
      <c r="D218" t="s">
        <v>849</v>
      </c>
      <c r="E218" t="s">
        <v>850</v>
      </c>
      <c r="F218">
        <v>5</v>
      </c>
      <c r="G218" t="s">
        <v>832</v>
      </c>
      <c r="H218" t="s">
        <v>436</v>
      </c>
      <c r="I218">
        <v>1758993794.5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305.8436028213043</v>
      </c>
      <c r="AK218">
        <v>305.3591575757575</v>
      </c>
      <c r="AL218">
        <v>-3.269061954659457</v>
      </c>
      <c r="AM218">
        <v>65.2416019771556</v>
      </c>
      <c r="AN218">
        <f>(AP218 - AO218 + DY218*1E3/(8.314*(EA218+273.15)) * AR218/DX218 * AQ218) * DX218/(100*DL218) * 1000/(1000 - AP218)</f>
        <v>0</v>
      </c>
      <c r="AO218">
        <v>19.68739863141284</v>
      </c>
      <c r="AP218">
        <v>22.85022484848485</v>
      </c>
      <c r="AQ218">
        <v>-7.209675369495449E-06</v>
      </c>
      <c r="AR218">
        <v>120.277626491751</v>
      </c>
      <c r="AS218">
        <v>4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4.16</v>
      </c>
      <c r="DM218">
        <v>0.5</v>
      </c>
      <c r="DN218" t="s">
        <v>438</v>
      </c>
      <c r="DO218">
        <v>2</v>
      </c>
      <c r="DP218" t="b">
        <v>1</v>
      </c>
      <c r="DQ218">
        <v>1758993794.5</v>
      </c>
      <c r="DR218">
        <v>320.7116296296296</v>
      </c>
      <c r="DS218">
        <v>314.4078888888889</v>
      </c>
      <c r="DT218">
        <v>22.85266296296297</v>
      </c>
      <c r="DU218">
        <v>19.68294444444444</v>
      </c>
      <c r="DV218">
        <v>320.2648888888888</v>
      </c>
      <c r="DW218">
        <v>22.63485185185186</v>
      </c>
      <c r="DX218">
        <v>499.9637777777777</v>
      </c>
      <c r="DY218">
        <v>90.56309999999998</v>
      </c>
      <c r="DZ218">
        <v>0.05072277777777778</v>
      </c>
      <c r="EA218">
        <v>29.4869037037037</v>
      </c>
      <c r="EB218">
        <v>30.00173333333333</v>
      </c>
      <c r="EC218">
        <v>999.9000000000001</v>
      </c>
      <c r="ED218">
        <v>0</v>
      </c>
      <c r="EE218">
        <v>0</v>
      </c>
      <c r="EF218">
        <v>10001.95444444445</v>
      </c>
      <c r="EG218">
        <v>0</v>
      </c>
      <c r="EH218">
        <v>11.5293</v>
      </c>
      <c r="EI218">
        <v>6.303785925925926</v>
      </c>
      <c r="EJ218">
        <v>328.2122592592593</v>
      </c>
      <c r="EK218">
        <v>320.7206666666667</v>
      </c>
      <c r="EL218">
        <v>3.16972</v>
      </c>
      <c r="EM218">
        <v>314.4078888888889</v>
      </c>
      <c r="EN218">
        <v>19.68294444444444</v>
      </c>
      <c r="EO218">
        <v>2.069608888888889</v>
      </c>
      <c r="EP218">
        <v>1.782547407407407</v>
      </c>
      <c r="EQ218">
        <v>17.98717777777778</v>
      </c>
      <c r="ER218">
        <v>15.6345925925926</v>
      </c>
      <c r="ES218">
        <v>1999.977407407407</v>
      </c>
      <c r="ET218">
        <v>0.9799977777777775</v>
      </c>
      <c r="EU218">
        <v>0.02000232962962963</v>
      </c>
      <c r="EV218">
        <v>0</v>
      </c>
      <c r="EW218">
        <v>535.7355925925926</v>
      </c>
      <c r="EX218">
        <v>5.000560000000001</v>
      </c>
      <c r="EY218">
        <v>10871.37037037037</v>
      </c>
      <c r="EZ218">
        <v>17294.67407407408</v>
      </c>
      <c r="FA218">
        <v>41.68699999999999</v>
      </c>
      <c r="FB218">
        <v>41.93699999999999</v>
      </c>
      <c r="FC218">
        <v>41.43699999999999</v>
      </c>
      <c r="FD218">
        <v>41.06199999999999</v>
      </c>
      <c r="FE218">
        <v>42.375</v>
      </c>
      <c r="FF218">
        <v>1955.077407407407</v>
      </c>
      <c r="FG218">
        <v>39.9</v>
      </c>
      <c r="FH218">
        <v>0</v>
      </c>
      <c r="FI218">
        <v>1758993811.2</v>
      </c>
      <c r="FJ218">
        <v>0</v>
      </c>
      <c r="FK218">
        <v>535.7230384615384</v>
      </c>
      <c r="FL218">
        <v>-16.66362393775973</v>
      </c>
      <c r="FM218">
        <v>-295.8598292828826</v>
      </c>
      <c r="FN218">
        <v>10870.68076923077</v>
      </c>
      <c r="FO218">
        <v>15</v>
      </c>
      <c r="FP218">
        <v>0</v>
      </c>
      <c r="FQ218" t="s">
        <v>439</v>
      </c>
      <c r="FR218">
        <v>1747148579.5</v>
      </c>
      <c r="FS218">
        <v>1747148584.5</v>
      </c>
      <c r="FT218">
        <v>0</v>
      </c>
      <c r="FU218">
        <v>0.162</v>
      </c>
      <c r="FV218">
        <v>-0.001</v>
      </c>
      <c r="FW218">
        <v>0.139</v>
      </c>
      <c r="FX218">
        <v>0.058</v>
      </c>
      <c r="FY218">
        <v>420</v>
      </c>
      <c r="FZ218">
        <v>16</v>
      </c>
      <c r="GA218">
        <v>0.19</v>
      </c>
      <c r="GB218">
        <v>0.02</v>
      </c>
      <c r="GC218">
        <v>5.701559749999999</v>
      </c>
      <c r="GD218">
        <v>9.415814971857412</v>
      </c>
      <c r="GE218">
        <v>0.91734902792636</v>
      </c>
      <c r="GF218">
        <v>0</v>
      </c>
      <c r="GG218">
        <v>536.6249117647059</v>
      </c>
      <c r="GH218">
        <v>-13.34996178625497</v>
      </c>
      <c r="GI218">
        <v>1.344832405207764</v>
      </c>
      <c r="GJ218">
        <v>0</v>
      </c>
      <c r="GK218">
        <v>3.1743595</v>
      </c>
      <c r="GL218">
        <v>-0.07309643527205513</v>
      </c>
      <c r="GM218">
        <v>0.007622429714336462</v>
      </c>
      <c r="GN218">
        <v>1</v>
      </c>
      <c r="GO218">
        <v>1</v>
      </c>
      <c r="GP218">
        <v>3</v>
      </c>
      <c r="GQ218" t="s">
        <v>451</v>
      </c>
      <c r="GR218">
        <v>3.12792</v>
      </c>
      <c r="GS218">
        <v>2.72867</v>
      </c>
      <c r="GT218">
        <v>0.0653098</v>
      </c>
      <c r="GU218">
        <v>0.064357</v>
      </c>
      <c r="GV218">
        <v>0.10351</v>
      </c>
      <c r="GW218">
        <v>0.0938044</v>
      </c>
      <c r="GX218">
        <v>28022.6</v>
      </c>
      <c r="GY218">
        <v>27212.3</v>
      </c>
      <c r="GZ218">
        <v>30521.6</v>
      </c>
      <c r="HA218">
        <v>29338.4</v>
      </c>
      <c r="HB218">
        <v>37759.6</v>
      </c>
      <c r="HC218">
        <v>34975.1</v>
      </c>
      <c r="HD218">
        <v>46691</v>
      </c>
      <c r="HE218">
        <v>43589.6</v>
      </c>
      <c r="HF218">
        <v>1.824</v>
      </c>
      <c r="HG218">
        <v>1.86135</v>
      </c>
      <c r="HH218">
        <v>0.100818</v>
      </c>
      <c r="HI218">
        <v>0</v>
      </c>
      <c r="HJ218">
        <v>28.2062</v>
      </c>
      <c r="HK218">
        <v>999.9</v>
      </c>
      <c r="HL218">
        <v>50.5</v>
      </c>
      <c r="HM218">
        <v>30.2</v>
      </c>
      <c r="HN218">
        <v>24.0316</v>
      </c>
      <c r="HO218">
        <v>63.1448</v>
      </c>
      <c r="HP218">
        <v>16.7388</v>
      </c>
      <c r="HQ218">
        <v>1</v>
      </c>
      <c r="HR218">
        <v>0.145996</v>
      </c>
      <c r="HS218">
        <v>0.25006</v>
      </c>
      <c r="HT218">
        <v>20.2007</v>
      </c>
      <c r="HU218">
        <v>5.22822</v>
      </c>
      <c r="HV218">
        <v>11.974</v>
      </c>
      <c r="HW218">
        <v>4.97015</v>
      </c>
      <c r="HX218">
        <v>3.2895</v>
      </c>
      <c r="HY218">
        <v>9999</v>
      </c>
      <c r="HZ218">
        <v>9999</v>
      </c>
      <c r="IA218">
        <v>9999</v>
      </c>
      <c r="IB218">
        <v>24</v>
      </c>
      <c r="IC218">
        <v>4.97291</v>
      </c>
      <c r="ID218">
        <v>1.87718</v>
      </c>
      <c r="IE218">
        <v>1.87527</v>
      </c>
      <c r="IF218">
        <v>1.87807</v>
      </c>
      <c r="IG218">
        <v>1.87485</v>
      </c>
      <c r="IH218">
        <v>1.87839</v>
      </c>
      <c r="II218">
        <v>1.87549</v>
      </c>
      <c r="IJ218">
        <v>1.87667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0.415</v>
      </c>
      <c r="IY218">
        <v>0.2178</v>
      </c>
      <c r="IZ218">
        <v>0.000996156149449386</v>
      </c>
      <c r="JA218">
        <v>0.001508328056841608</v>
      </c>
      <c r="JB218">
        <v>-4.279944224615399E-07</v>
      </c>
      <c r="JC218">
        <v>2.026670128534865E-10</v>
      </c>
      <c r="JD218">
        <v>-0.04486732872085866</v>
      </c>
      <c r="JE218">
        <v>-0.001179386599836408</v>
      </c>
      <c r="JF218">
        <v>0.0006983580007418804</v>
      </c>
      <c r="JG218">
        <v>-5.900263066608664E-06</v>
      </c>
      <c r="JH218">
        <v>1</v>
      </c>
      <c r="JI218">
        <v>2117</v>
      </c>
      <c r="JJ218">
        <v>1</v>
      </c>
      <c r="JK218">
        <v>26</v>
      </c>
      <c r="JL218">
        <v>197420.4</v>
      </c>
      <c r="JM218">
        <v>197420.3</v>
      </c>
      <c r="JN218">
        <v>0.797119</v>
      </c>
      <c r="JO218">
        <v>2.55859</v>
      </c>
      <c r="JP218">
        <v>1.39893</v>
      </c>
      <c r="JQ218">
        <v>2.34253</v>
      </c>
      <c r="JR218">
        <v>1.44897</v>
      </c>
      <c r="JS218">
        <v>2.5293</v>
      </c>
      <c r="JT218">
        <v>36.6233</v>
      </c>
      <c r="JU218">
        <v>23.9737</v>
      </c>
      <c r="JV218">
        <v>18</v>
      </c>
      <c r="JW218">
        <v>477.343</v>
      </c>
      <c r="JX218">
        <v>470.597</v>
      </c>
      <c r="JY218">
        <v>27.2794</v>
      </c>
      <c r="JZ218">
        <v>29.011</v>
      </c>
      <c r="KA218">
        <v>30.0006</v>
      </c>
      <c r="KB218">
        <v>28.6152</v>
      </c>
      <c r="KC218">
        <v>28.6676</v>
      </c>
      <c r="KD218">
        <v>15.9267</v>
      </c>
      <c r="KE218">
        <v>25.0824</v>
      </c>
      <c r="KF218">
        <v>95.5471</v>
      </c>
      <c r="KG218">
        <v>27.3857</v>
      </c>
      <c r="KH218">
        <v>266.339</v>
      </c>
      <c r="KI218">
        <v>19.7169</v>
      </c>
      <c r="KJ218">
        <v>100.903</v>
      </c>
      <c r="KK218">
        <v>100.269</v>
      </c>
    </row>
    <row r="219" spans="1:297">
      <c r="A219">
        <v>203</v>
      </c>
      <c r="B219">
        <v>1758993807</v>
      </c>
      <c r="C219">
        <v>6423.400000095367</v>
      </c>
      <c r="D219" t="s">
        <v>851</v>
      </c>
      <c r="E219" t="s">
        <v>852</v>
      </c>
      <c r="F219">
        <v>5</v>
      </c>
      <c r="G219" t="s">
        <v>832</v>
      </c>
      <c r="H219" t="s">
        <v>436</v>
      </c>
      <c r="I219">
        <v>1758993799.214286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288.9060218014328</v>
      </c>
      <c r="AK219">
        <v>288.9986181818181</v>
      </c>
      <c r="AL219">
        <v>-3.270220626149943</v>
      </c>
      <c r="AM219">
        <v>65.2416019771556</v>
      </c>
      <c r="AN219">
        <f>(AP219 - AO219 + DY219*1E3/(8.314*(EA219+273.15)) * AR219/DX219 * AQ219) * DX219/(100*DL219) * 1000/(1000 - AP219)</f>
        <v>0</v>
      </c>
      <c r="AO219">
        <v>19.69164905571308</v>
      </c>
      <c r="AP219">
        <v>22.84411272727273</v>
      </c>
      <c r="AQ219">
        <v>-5.871498895593477E-05</v>
      </c>
      <c r="AR219">
        <v>120.277626491751</v>
      </c>
      <c r="AS219">
        <v>4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4.16</v>
      </c>
      <c r="DM219">
        <v>0.5</v>
      </c>
      <c r="DN219" t="s">
        <v>438</v>
      </c>
      <c r="DO219">
        <v>2</v>
      </c>
      <c r="DP219" t="b">
        <v>1</v>
      </c>
      <c r="DQ219">
        <v>1758993799.214286</v>
      </c>
      <c r="DR219">
        <v>305.671</v>
      </c>
      <c r="DS219">
        <v>298.76825</v>
      </c>
      <c r="DT219">
        <v>22.84976785714286</v>
      </c>
      <c r="DU219">
        <v>19.68654285714286</v>
      </c>
      <c r="DV219">
        <v>305.2436785714286</v>
      </c>
      <c r="DW219">
        <v>22.63203214285714</v>
      </c>
      <c r="DX219">
        <v>499.9973928571429</v>
      </c>
      <c r="DY219">
        <v>90.56233928571429</v>
      </c>
      <c r="DZ219">
        <v>0.05079935357142857</v>
      </c>
      <c r="EA219">
        <v>29.48681428571428</v>
      </c>
      <c r="EB219">
        <v>29.93738214285714</v>
      </c>
      <c r="EC219">
        <v>999.9000000000002</v>
      </c>
      <c r="ED219">
        <v>0</v>
      </c>
      <c r="EE219">
        <v>0</v>
      </c>
      <c r="EF219">
        <v>10000.52607142857</v>
      </c>
      <c r="EG219">
        <v>0</v>
      </c>
      <c r="EH219">
        <v>11.527625</v>
      </c>
      <c r="EI219">
        <v>6.90274857142857</v>
      </c>
      <c r="EJ219">
        <v>312.8188214285714</v>
      </c>
      <c r="EK219">
        <v>304.7680357142858</v>
      </c>
      <c r="EL219">
        <v>3.163225714285714</v>
      </c>
      <c r="EM219">
        <v>298.76825</v>
      </c>
      <c r="EN219">
        <v>19.68654285714286</v>
      </c>
      <c r="EO219">
        <v>2.069328571428571</v>
      </c>
      <c r="EP219">
        <v>1.782859285714286</v>
      </c>
      <c r="EQ219">
        <v>17.98503571428572</v>
      </c>
      <c r="ER219">
        <v>15.63731785714286</v>
      </c>
      <c r="ES219">
        <v>1999.970357142858</v>
      </c>
      <c r="ET219">
        <v>0.9799977857142854</v>
      </c>
      <c r="EU219">
        <v>0.02000232142857143</v>
      </c>
      <c r="EV219">
        <v>0</v>
      </c>
      <c r="EW219">
        <v>534.3461071428571</v>
      </c>
      <c r="EX219">
        <v>5.000560000000001</v>
      </c>
      <c r="EY219">
        <v>10845.77857142857</v>
      </c>
      <c r="EZ219">
        <v>17294.60714285714</v>
      </c>
      <c r="FA219">
        <v>41.68924999999999</v>
      </c>
      <c r="FB219">
        <v>41.93699999999999</v>
      </c>
      <c r="FC219">
        <v>41.43699999999999</v>
      </c>
      <c r="FD219">
        <v>41.06424999999999</v>
      </c>
      <c r="FE219">
        <v>42.375</v>
      </c>
      <c r="FF219">
        <v>1955.070357142857</v>
      </c>
      <c r="FG219">
        <v>39.9</v>
      </c>
      <c r="FH219">
        <v>0</v>
      </c>
      <c r="FI219">
        <v>1758993816</v>
      </c>
      <c r="FJ219">
        <v>0</v>
      </c>
      <c r="FK219">
        <v>534.3090769230769</v>
      </c>
      <c r="FL219">
        <v>-18.17059826788</v>
      </c>
      <c r="FM219">
        <v>-337.1042730703352</v>
      </c>
      <c r="FN219">
        <v>10844.52692307692</v>
      </c>
      <c r="FO219">
        <v>15</v>
      </c>
      <c r="FP219">
        <v>0</v>
      </c>
      <c r="FQ219" t="s">
        <v>439</v>
      </c>
      <c r="FR219">
        <v>1747148579.5</v>
      </c>
      <c r="FS219">
        <v>1747148584.5</v>
      </c>
      <c r="FT219">
        <v>0</v>
      </c>
      <c r="FU219">
        <v>0.162</v>
      </c>
      <c r="FV219">
        <v>-0.001</v>
      </c>
      <c r="FW219">
        <v>0.139</v>
      </c>
      <c r="FX219">
        <v>0.058</v>
      </c>
      <c r="FY219">
        <v>420</v>
      </c>
      <c r="FZ219">
        <v>16</v>
      </c>
      <c r="GA219">
        <v>0.19</v>
      </c>
      <c r="GB219">
        <v>0.02</v>
      </c>
      <c r="GC219">
        <v>6.482942682926828</v>
      </c>
      <c r="GD219">
        <v>7.77887519163763</v>
      </c>
      <c r="GE219">
        <v>0.7681295257264897</v>
      </c>
      <c r="GF219">
        <v>0</v>
      </c>
      <c r="GG219">
        <v>535.3215294117647</v>
      </c>
      <c r="GH219">
        <v>-17.05839571914781</v>
      </c>
      <c r="GI219">
        <v>1.689831826566217</v>
      </c>
      <c r="GJ219">
        <v>0</v>
      </c>
      <c r="GK219">
        <v>3.167668048780488</v>
      </c>
      <c r="GL219">
        <v>-0.08058501742159689</v>
      </c>
      <c r="GM219">
        <v>0.007999651888618894</v>
      </c>
      <c r="GN219">
        <v>1</v>
      </c>
      <c r="GO219">
        <v>1</v>
      </c>
      <c r="GP219">
        <v>3</v>
      </c>
      <c r="GQ219" t="s">
        <v>451</v>
      </c>
      <c r="GR219">
        <v>3.12794</v>
      </c>
      <c r="GS219">
        <v>2.72915</v>
      </c>
      <c r="GT219">
        <v>0.0624136</v>
      </c>
      <c r="GU219">
        <v>0.061305</v>
      </c>
      <c r="GV219">
        <v>0.103491</v>
      </c>
      <c r="GW219">
        <v>0.0938147</v>
      </c>
      <c r="GX219">
        <v>28109.4</v>
      </c>
      <c r="GY219">
        <v>27301.1</v>
      </c>
      <c r="GZ219">
        <v>30521.7</v>
      </c>
      <c r="HA219">
        <v>29338.5</v>
      </c>
      <c r="HB219">
        <v>37760.4</v>
      </c>
      <c r="HC219">
        <v>34974.5</v>
      </c>
      <c r="HD219">
        <v>46691.1</v>
      </c>
      <c r="HE219">
        <v>43589.7</v>
      </c>
      <c r="HF219">
        <v>1.82393</v>
      </c>
      <c r="HG219">
        <v>1.86095</v>
      </c>
      <c r="HH219">
        <v>0.0994056</v>
      </c>
      <c r="HI219">
        <v>0</v>
      </c>
      <c r="HJ219">
        <v>28.206</v>
      </c>
      <c r="HK219">
        <v>999.9</v>
      </c>
      <c r="HL219">
        <v>50.5</v>
      </c>
      <c r="HM219">
        <v>30.2</v>
      </c>
      <c r="HN219">
        <v>24.0306</v>
      </c>
      <c r="HO219">
        <v>63.0948</v>
      </c>
      <c r="HP219">
        <v>16.8429</v>
      </c>
      <c r="HQ219">
        <v>1</v>
      </c>
      <c r="HR219">
        <v>0.145368</v>
      </c>
      <c r="HS219">
        <v>-0.14689</v>
      </c>
      <c r="HT219">
        <v>20.201</v>
      </c>
      <c r="HU219">
        <v>5.22852</v>
      </c>
      <c r="HV219">
        <v>11.974</v>
      </c>
      <c r="HW219">
        <v>4.97015</v>
      </c>
      <c r="HX219">
        <v>3.2895</v>
      </c>
      <c r="HY219">
        <v>9999</v>
      </c>
      <c r="HZ219">
        <v>9999</v>
      </c>
      <c r="IA219">
        <v>9999</v>
      </c>
      <c r="IB219">
        <v>24</v>
      </c>
      <c r="IC219">
        <v>4.9729</v>
      </c>
      <c r="ID219">
        <v>1.87717</v>
      </c>
      <c r="IE219">
        <v>1.87526</v>
      </c>
      <c r="IF219">
        <v>1.87805</v>
      </c>
      <c r="IG219">
        <v>1.87484</v>
      </c>
      <c r="IH219">
        <v>1.87838</v>
      </c>
      <c r="II219">
        <v>1.87549</v>
      </c>
      <c r="IJ219">
        <v>1.87668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0.395</v>
      </c>
      <c r="IY219">
        <v>0.2176</v>
      </c>
      <c r="IZ219">
        <v>0.000996156149449386</v>
      </c>
      <c r="JA219">
        <v>0.001508328056841608</v>
      </c>
      <c r="JB219">
        <v>-4.279944224615399E-07</v>
      </c>
      <c r="JC219">
        <v>2.026670128534865E-10</v>
      </c>
      <c r="JD219">
        <v>-0.04486732872085866</v>
      </c>
      <c r="JE219">
        <v>-0.001179386599836408</v>
      </c>
      <c r="JF219">
        <v>0.0006983580007418804</v>
      </c>
      <c r="JG219">
        <v>-5.900263066608664E-06</v>
      </c>
      <c r="JH219">
        <v>1</v>
      </c>
      <c r="JI219">
        <v>2117</v>
      </c>
      <c r="JJ219">
        <v>1</v>
      </c>
      <c r="JK219">
        <v>26</v>
      </c>
      <c r="JL219">
        <v>197420.5</v>
      </c>
      <c r="JM219">
        <v>197420.4</v>
      </c>
      <c r="JN219">
        <v>0.761719</v>
      </c>
      <c r="JO219">
        <v>2.55005</v>
      </c>
      <c r="JP219">
        <v>1.39893</v>
      </c>
      <c r="JQ219">
        <v>2.34253</v>
      </c>
      <c r="JR219">
        <v>1.44897</v>
      </c>
      <c r="JS219">
        <v>2.6001</v>
      </c>
      <c r="JT219">
        <v>36.6233</v>
      </c>
      <c r="JU219">
        <v>23.9737</v>
      </c>
      <c r="JV219">
        <v>18</v>
      </c>
      <c r="JW219">
        <v>477.333</v>
      </c>
      <c r="JX219">
        <v>470.377</v>
      </c>
      <c r="JY219">
        <v>27.3578</v>
      </c>
      <c r="JZ219">
        <v>29.0171</v>
      </c>
      <c r="KA219">
        <v>29.9999</v>
      </c>
      <c r="KB219">
        <v>28.62</v>
      </c>
      <c r="KC219">
        <v>28.6727</v>
      </c>
      <c r="KD219">
        <v>15.1492</v>
      </c>
      <c r="KE219">
        <v>25.0824</v>
      </c>
      <c r="KF219">
        <v>95.5471</v>
      </c>
      <c r="KG219">
        <v>27.5006</v>
      </c>
      <c r="KH219">
        <v>246.307</v>
      </c>
      <c r="KI219">
        <v>19.7204</v>
      </c>
      <c r="KJ219">
        <v>100.903</v>
      </c>
      <c r="KK219">
        <v>100.269</v>
      </c>
    </row>
    <row r="220" spans="1:297">
      <c r="A220">
        <v>204</v>
      </c>
      <c r="B220">
        <v>1758993812</v>
      </c>
      <c r="C220">
        <v>6428.400000095367</v>
      </c>
      <c r="D220" t="s">
        <v>853</v>
      </c>
      <c r="E220" t="s">
        <v>854</v>
      </c>
      <c r="F220">
        <v>5</v>
      </c>
      <c r="G220" t="s">
        <v>832</v>
      </c>
      <c r="H220" t="s">
        <v>436</v>
      </c>
      <c r="I220">
        <v>1758993804.5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271.98625754215</v>
      </c>
      <c r="AK220">
        <v>272.6840848484846</v>
      </c>
      <c r="AL220">
        <v>-3.26223226011149</v>
      </c>
      <c r="AM220">
        <v>65.2416019771556</v>
      </c>
      <c r="AN220">
        <f>(AP220 - AO220 + DY220*1E3/(8.314*(EA220+273.15)) * AR220/DX220 * AQ220) * DX220/(100*DL220) * 1000/(1000 - AP220)</f>
        <v>0</v>
      </c>
      <c r="AO220">
        <v>19.69462574631158</v>
      </c>
      <c r="AP220">
        <v>22.84558303030303</v>
      </c>
      <c r="AQ220">
        <v>3.34934656528071E-05</v>
      </c>
      <c r="AR220">
        <v>120.277626491751</v>
      </c>
      <c r="AS220">
        <v>4</v>
      </c>
      <c r="AT220">
        <v>1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4.16</v>
      </c>
      <c r="DM220">
        <v>0.5</v>
      </c>
      <c r="DN220" t="s">
        <v>438</v>
      </c>
      <c r="DO220">
        <v>2</v>
      </c>
      <c r="DP220" t="b">
        <v>1</v>
      </c>
      <c r="DQ220">
        <v>1758993804.5</v>
      </c>
      <c r="DR220">
        <v>288.7937777777778</v>
      </c>
      <c r="DS220">
        <v>281.2406296296297</v>
      </c>
      <c r="DT220">
        <v>22.84705555555556</v>
      </c>
      <c r="DU220">
        <v>19.69042962962963</v>
      </c>
      <c r="DV220">
        <v>288.3884074074074</v>
      </c>
      <c r="DW220">
        <v>22.62937777777777</v>
      </c>
      <c r="DX220">
        <v>499.9805925925927</v>
      </c>
      <c r="DY220">
        <v>90.5623259259259</v>
      </c>
      <c r="DZ220">
        <v>0.05108145925925926</v>
      </c>
      <c r="EA220">
        <v>29.48635925925926</v>
      </c>
      <c r="EB220">
        <v>29.86801111111111</v>
      </c>
      <c r="EC220">
        <v>999.9000000000001</v>
      </c>
      <c r="ED220">
        <v>0</v>
      </c>
      <c r="EE220">
        <v>0</v>
      </c>
      <c r="EF220">
        <v>10000.75444444444</v>
      </c>
      <c r="EG220">
        <v>0</v>
      </c>
      <c r="EH220">
        <v>11.52500740740741</v>
      </c>
      <c r="EI220">
        <v>7.553054074074075</v>
      </c>
      <c r="EJ220">
        <v>295.546037037037</v>
      </c>
      <c r="EK220">
        <v>286.8895555555556</v>
      </c>
      <c r="EL220">
        <v>3.156621851851852</v>
      </c>
      <c r="EM220">
        <v>281.2406296296297</v>
      </c>
      <c r="EN220">
        <v>19.69042962962963</v>
      </c>
      <c r="EO220">
        <v>2.069082962962963</v>
      </c>
      <c r="EP220">
        <v>1.783212592592592</v>
      </c>
      <c r="EQ220">
        <v>17.98315185185185</v>
      </c>
      <c r="ER220">
        <v>15.6404037037037</v>
      </c>
      <c r="ES220">
        <v>1999.982222222222</v>
      </c>
      <c r="ET220">
        <v>0.9799979999999998</v>
      </c>
      <c r="EU220">
        <v>0.0200021</v>
      </c>
      <c r="EV220">
        <v>0</v>
      </c>
      <c r="EW220">
        <v>532.6475925925926</v>
      </c>
      <c r="EX220">
        <v>5.000560000000001</v>
      </c>
      <c r="EY220">
        <v>10813.24074074074</v>
      </c>
      <c r="EZ220">
        <v>17294.7074074074</v>
      </c>
      <c r="FA220">
        <v>41.68933333333332</v>
      </c>
      <c r="FB220">
        <v>41.93933333333333</v>
      </c>
      <c r="FC220">
        <v>41.43699999999999</v>
      </c>
      <c r="FD220">
        <v>41.07133333333333</v>
      </c>
      <c r="FE220">
        <v>42.37729629629629</v>
      </c>
      <c r="FF220">
        <v>1955.082222222222</v>
      </c>
      <c r="FG220">
        <v>39.9</v>
      </c>
      <c r="FH220">
        <v>0</v>
      </c>
      <c r="FI220">
        <v>1758993820.8</v>
      </c>
      <c r="FJ220">
        <v>0</v>
      </c>
      <c r="FK220">
        <v>532.7468846153846</v>
      </c>
      <c r="FL220">
        <v>-20.44694018412451</v>
      </c>
      <c r="FM220">
        <v>-411.3846156526068</v>
      </c>
      <c r="FN220">
        <v>10814.93846153846</v>
      </c>
      <c r="FO220">
        <v>15</v>
      </c>
      <c r="FP220">
        <v>0</v>
      </c>
      <c r="FQ220" t="s">
        <v>439</v>
      </c>
      <c r="FR220">
        <v>1747148579.5</v>
      </c>
      <c r="FS220">
        <v>1747148584.5</v>
      </c>
      <c r="FT220">
        <v>0</v>
      </c>
      <c r="FU220">
        <v>0.162</v>
      </c>
      <c r="FV220">
        <v>-0.001</v>
      </c>
      <c r="FW220">
        <v>0.139</v>
      </c>
      <c r="FX220">
        <v>0.058</v>
      </c>
      <c r="FY220">
        <v>420</v>
      </c>
      <c r="FZ220">
        <v>16</v>
      </c>
      <c r="GA220">
        <v>0.19</v>
      </c>
      <c r="GB220">
        <v>0.02</v>
      </c>
      <c r="GC220">
        <v>7.120983658536584</v>
      </c>
      <c r="GD220">
        <v>7.39149846689896</v>
      </c>
      <c r="GE220">
        <v>0.729547239667266</v>
      </c>
      <c r="GF220">
        <v>0</v>
      </c>
      <c r="GG220">
        <v>533.7059705882352</v>
      </c>
      <c r="GH220">
        <v>-19.12392666838973</v>
      </c>
      <c r="GI220">
        <v>1.890036266152112</v>
      </c>
      <c r="GJ220">
        <v>0</v>
      </c>
      <c r="GK220">
        <v>3.160942439024391</v>
      </c>
      <c r="GL220">
        <v>-0.07870369337979277</v>
      </c>
      <c r="GM220">
        <v>0.007841874085517528</v>
      </c>
      <c r="GN220">
        <v>1</v>
      </c>
      <c r="GO220">
        <v>1</v>
      </c>
      <c r="GP220">
        <v>3</v>
      </c>
      <c r="GQ220" t="s">
        <v>451</v>
      </c>
      <c r="GR220">
        <v>3.12819</v>
      </c>
      <c r="GS220">
        <v>2.72915</v>
      </c>
      <c r="GT220">
        <v>0.0594651</v>
      </c>
      <c r="GU220">
        <v>0.0582035</v>
      </c>
      <c r="GV220">
        <v>0.1035</v>
      </c>
      <c r="GW220">
        <v>0.0938316</v>
      </c>
      <c r="GX220">
        <v>28197</v>
      </c>
      <c r="GY220">
        <v>27391</v>
      </c>
      <c r="GZ220">
        <v>30520.9</v>
      </c>
      <c r="HA220">
        <v>29338.2</v>
      </c>
      <c r="HB220">
        <v>37759</v>
      </c>
      <c r="HC220">
        <v>34973.5</v>
      </c>
      <c r="HD220">
        <v>46690.1</v>
      </c>
      <c r="HE220">
        <v>43589.4</v>
      </c>
      <c r="HF220">
        <v>1.82432</v>
      </c>
      <c r="HG220">
        <v>1.86035</v>
      </c>
      <c r="HH220">
        <v>0.10217</v>
      </c>
      <c r="HI220">
        <v>0</v>
      </c>
      <c r="HJ220">
        <v>28.2029</v>
      </c>
      <c r="HK220">
        <v>999.9</v>
      </c>
      <c r="HL220">
        <v>50.5</v>
      </c>
      <c r="HM220">
        <v>30.2</v>
      </c>
      <c r="HN220">
        <v>24.0314</v>
      </c>
      <c r="HO220">
        <v>63.2848</v>
      </c>
      <c r="HP220">
        <v>16.855</v>
      </c>
      <c r="HQ220">
        <v>1</v>
      </c>
      <c r="HR220">
        <v>0.145551</v>
      </c>
      <c r="HS220">
        <v>-0.345547</v>
      </c>
      <c r="HT220">
        <v>20.2007</v>
      </c>
      <c r="HU220">
        <v>5.22882</v>
      </c>
      <c r="HV220">
        <v>11.974</v>
      </c>
      <c r="HW220">
        <v>4.97025</v>
      </c>
      <c r="HX220">
        <v>3.2895</v>
      </c>
      <c r="HY220">
        <v>9999</v>
      </c>
      <c r="HZ220">
        <v>9999</v>
      </c>
      <c r="IA220">
        <v>9999</v>
      </c>
      <c r="IB220">
        <v>24</v>
      </c>
      <c r="IC220">
        <v>4.97291</v>
      </c>
      <c r="ID220">
        <v>1.87717</v>
      </c>
      <c r="IE220">
        <v>1.87531</v>
      </c>
      <c r="IF220">
        <v>1.87809</v>
      </c>
      <c r="IG220">
        <v>1.87485</v>
      </c>
      <c r="IH220">
        <v>1.87841</v>
      </c>
      <c r="II220">
        <v>1.87554</v>
      </c>
      <c r="IJ220">
        <v>1.87668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0.374</v>
      </c>
      <c r="IY220">
        <v>0.2177</v>
      </c>
      <c r="IZ220">
        <v>0.000996156149449386</v>
      </c>
      <c r="JA220">
        <v>0.001508328056841608</v>
      </c>
      <c r="JB220">
        <v>-4.279944224615399E-07</v>
      </c>
      <c r="JC220">
        <v>2.026670128534865E-10</v>
      </c>
      <c r="JD220">
        <v>-0.04486732872085866</v>
      </c>
      <c r="JE220">
        <v>-0.001179386599836408</v>
      </c>
      <c r="JF220">
        <v>0.0006983580007418804</v>
      </c>
      <c r="JG220">
        <v>-5.900263066608664E-06</v>
      </c>
      <c r="JH220">
        <v>1</v>
      </c>
      <c r="JI220">
        <v>2117</v>
      </c>
      <c r="JJ220">
        <v>1</v>
      </c>
      <c r="JK220">
        <v>26</v>
      </c>
      <c r="JL220">
        <v>197420.5</v>
      </c>
      <c r="JM220">
        <v>197420.5</v>
      </c>
      <c r="JN220">
        <v>0.721436</v>
      </c>
      <c r="JO220">
        <v>2.54395</v>
      </c>
      <c r="JP220">
        <v>1.39893</v>
      </c>
      <c r="JQ220">
        <v>2.34253</v>
      </c>
      <c r="JR220">
        <v>1.44897</v>
      </c>
      <c r="JS220">
        <v>2.60132</v>
      </c>
      <c r="JT220">
        <v>36.6233</v>
      </c>
      <c r="JU220">
        <v>23.9824</v>
      </c>
      <c r="JV220">
        <v>18</v>
      </c>
      <c r="JW220">
        <v>477.592</v>
      </c>
      <c r="JX220">
        <v>470.03</v>
      </c>
      <c r="JY220">
        <v>27.4844</v>
      </c>
      <c r="JZ220">
        <v>29.0247</v>
      </c>
      <c r="KA220">
        <v>30.0002</v>
      </c>
      <c r="KB220">
        <v>28.6263</v>
      </c>
      <c r="KC220">
        <v>28.6783</v>
      </c>
      <c r="KD220">
        <v>14.4262</v>
      </c>
      <c r="KE220">
        <v>25.0824</v>
      </c>
      <c r="KF220">
        <v>95.5471</v>
      </c>
      <c r="KG220">
        <v>27.6218</v>
      </c>
      <c r="KH220">
        <v>232.934</v>
      </c>
      <c r="KI220">
        <v>19.7179</v>
      </c>
      <c r="KJ220">
        <v>100.901</v>
      </c>
      <c r="KK220">
        <v>100.268</v>
      </c>
    </row>
    <row r="221" spans="1:297">
      <c r="A221">
        <v>205</v>
      </c>
      <c r="B221">
        <v>1758993817</v>
      </c>
      <c r="C221">
        <v>6433.400000095367</v>
      </c>
      <c r="D221" t="s">
        <v>855</v>
      </c>
      <c r="E221" t="s">
        <v>856</v>
      </c>
      <c r="F221">
        <v>5</v>
      </c>
      <c r="G221" t="s">
        <v>832</v>
      </c>
      <c r="H221" t="s">
        <v>436</v>
      </c>
      <c r="I221">
        <v>1758993809.214286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255.133502674637</v>
      </c>
      <c r="AK221">
        <v>256.4863515151514</v>
      </c>
      <c r="AL221">
        <v>-3.242559966978713</v>
      </c>
      <c r="AM221">
        <v>65.2416019771556</v>
      </c>
      <c r="AN221">
        <f>(AP221 - AO221 + DY221*1E3/(8.314*(EA221+273.15)) * AR221/DX221 * AQ221) * DX221/(100*DL221) * 1000/(1000 - AP221)</f>
        <v>0</v>
      </c>
      <c r="AO221">
        <v>19.69954223777479</v>
      </c>
      <c r="AP221">
        <v>22.85530060606061</v>
      </c>
      <c r="AQ221">
        <v>0.0001238340131853802</v>
      </c>
      <c r="AR221">
        <v>120.277626491751</v>
      </c>
      <c r="AS221">
        <v>4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4.16</v>
      </c>
      <c r="DM221">
        <v>0.5</v>
      </c>
      <c r="DN221" t="s">
        <v>438</v>
      </c>
      <c r="DO221">
        <v>2</v>
      </c>
      <c r="DP221" t="b">
        <v>1</v>
      </c>
      <c r="DQ221">
        <v>1758993809.214286</v>
      </c>
      <c r="DR221">
        <v>273.7684285714285</v>
      </c>
      <c r="DS221">
        <v>265.6166428571429</v>
      </c>
      <c r="DT221">
        <v>22.84683928571429</v>
      </c>
      <c r="DU221">
        <v>19.69418928571428</v>
      </c>
      <c r="DV221">
        <v>273.3829285714286</v>
      </c>
      <c r="DW221">
        <v>22.62916071428572</v>
      </c>
      <c r="DX221">
        <v>499.9832142857143</v>
      </c>
      <c r="DY221">
        <v>90.56354642857141</v>
      </c>
      <c r="DZ221">
        <v>0.05135044285714285</v>
      </c>
      <c r="EA221">
        <v>29.48386428571428</v>
      </c>
      <c r="EB221">
        <v>29.85887857142857</v>
      </c>
      <c r="EC221">
        <v>999.9000000000002</v>
      </c>
      <c r="ED221">
        <v>0</v>
      </c>
      <c r="EE221">
        <v>0</v>
      </c>
      <c r="EF221">
        <v>9998.56857142857</v>
      </c>
      <c r="EG221">
        <v>0</v>
      </c>
      <c r="EH221">
        <v>11.520725</v>
      </c>
      <c r="EI221">
        <v>8.151700357142856</v>
      </c>
      <c r="EJ221">
        <v>280.1693571428571</v>
      </c>
      <c r="EK221">
        <v>270.9528571428572</v>
      </c>
      <c r="EL221">
        <v>3.152644642857144</v>
      </c>
      <c r="EM221">
        <v>265.6166428571429</v>
      </c>
      <c r="EN221">
        <v>19.69418928571428</v>
      </c>
      <c r="EO221">
        <v>2.069091071428571</v>
      </c>
      <c r="EP221">
        <v>1.783577142857143</v>
      </c>
      <c r="EQ221">
        <v>17.98321428571429</v>
      </c>
      <c r="ER221">
        <v>15.6436</v>
      </c>
      <c r="ES221">
        <v>1999.983214285714</v>
      </c>
      <c r="ET221">
        <v>0.9799981071428571</v>
      </c>
      <c r="EU221">
        <v>0.02000198928571429</v>
      </c>
      <c r="EV221">
        <v>0</v>
      </c>
      <c r="EW221">
        <v>530.9974999999999</v>
      </c>
      <c r="EX221">
        <v>5.000560000000001</v>
      </c>
      <c r="EY221">
        <v>10780.28214285715</v>
      </c>
      <c r="EZ221">
        <v>17294.725</v>
      </c>
      <c r="FA221">
        <v>41.705</v>
      </c>
      <c r="FB221">
        <v>41.95724999999999</v>
      </c>
      <c r="FC221">
        <v>41.43699999999999</v>
      </c>
      <c r="FD221">
        <v>41.09125</v>
      </c>
      <c r="FE221">
        <v>42.38828571428571</v>
      </c>
      <c r="FF221">
        <v>1955.083214285714</v>
      </c>
      <c r="FG221">
        <v>39.9</v>
      </c>
      <c r="FH221">
        <v>0</v>
      </c>
      <c r="FI221">
        <v>1758993826.2</v>
      </c>
      <c r="FJ221">
        <v>0</v>
      </c>
      <c r="FK221">
        <v>530.78156</v>
      </c>
      <c r="FL221">
        <v>-21.14007692538699</v>
      </c>
      <c r="FM221">
        <v>-424.0769230585651</v>
      </c>
      <c r="FN221">
        <v>10775.62</v>
      </c>
      <c r="FO221">
        <v>15</v>
      </c>
      <c r="FP221">
        <v>0</v>
      </c>
      <c r="FQ221" t="s">
        <v>439</v>
      </c>
      <c r="FR221">
        <v>1747148579.5</v>
      </c>
      <c r="FS221">
        <v>1747148584.5</v>
      </c>
      <c r="FT221">
        <v>0</v>
      </c>
      <c r="FU221">
        <v>0.162</v>
      </c>
      <c r="FV221">
        <v>-0.001</v>
      </c>
      <c r="FW221">
        <v>0.139</v>
      </c>
      <c r="FX221">
        <v>0.058</v>
      </c>
      <c r="FY221">
        <v>420</v>
      </c>
      <c r="FZ221">
        <v>16</v>
      </c>
      <c r="GA221">
        <v>0.19</v>
      </c>
      <c r="GB221">
        <v>0.02</v>
      </c>
      <c r="GC221">
        <v>7.744458536585366</v>
      </c>
      <c r="GD221">
        <v>7.549889895470388</v>
      </c>
      <c r="GE221">
        <v>0.7460689735967525</v>
      </c>
      <c r="GF221">
        <v>0</v>
      </c>
      <c r="GG221">
        <v>532.0931470588235</v>
      </c>
      <c r="GH221">
        <v>-20.71879297516958</v>
      </c>
      <c r="GI221">
        <v>2.051748581839293</v>
      </c>
      <c r="GJ221">
        <v>0</v>
      </c>
      <c r="GK221">
        <v>3.155871707317073</v>
      </c>
      <c r="GL221">
        <v>-0.05829763066201519</v>
      </c>
      <c r="GM221">
        <v>0.006235597220381101</v>
      </c>
      <c r="GN221">
        <v>1</v>
      </c>
      <c r="GO221">
        <v>1</v>
      </c>
      <c r="GP221">
        <v>3</v>
      </c>
      <c r="GQ221" t="s">
        <v>451</v>
      </c>
      <c r="GR221">
        <v>3.12812</v>
      </c>
      <c r="GS221">
        <v>2.72917</v>
      </c>
      <c r="GT221">
        <v>0.0564655</v>
      </c>
      <c r="GU221">
        <v>0.054992</v>
      </c>
      <c r="GV221">
        <v>0.103534</v>
      </c>
      <c r="GW221">
        <v>0.0938447</v>
      </c>
      <c r="GX221">
        <v>28286.6</v>
      </c>
      <c r="GY221">
        <v>27483.9</v>
      </c>
      <c r="GZ221">
        <v>30520.6</v>
      </c>
      <c r="HA221">
        <v>29337.8</v>
      </c>
      <c r="HB221">
        <v>37756.8</v>
      </c>
      <c r="HC221">
        <v>34972.3</v>
      </c>
      <c r="HD221">
        <v>46689.5</v>
      </c>
      <c r="HE221">
        <v>43588.9</v>
      </c>
      <c r="HF221">
        <v>1.82435</v>
      </c>
      <c r="HG221">
        <v>1.8605</v>
      </c>
      <c r="HH221">
        <v>0.103928</v>
      </c>
      <c r="HI221">
        <v>0</v>
      </c>
      <c r="HJ221">
        <v>28.2012</v>
      </c>
      <c r="HK221">
        <v>999.9</v>
      </c>
      <c r="HL221">
        <v>50.5</v>
      </c>
      <c r="HM221">
        <v>30.2</v>
      </c>
      <c r="HN221">
        <v>24.0307</v>
      </c>
      <c r="HO221">
        <v>62.9948</v>
      </c>
      <c r="HP221">
        <v>16.6787</v>
      </c>
      <c r="HQ221">
        <v>1</v>
      </c>
      <c r="HR221">
        <v>0.146268</v>
      </c>
      <c r="HS221">
        <v>-0.42717</v>
      </c>
      <c r="HT221">
        <v>20.2005</v>
      </c>
      <c r="HU221">
        <v>5.22837</v>
      </c>
      <c r="HV221">
        <v>11.974</v>
      </c>
      <c r="HW221">
        <v>4.97005</v>
      </c>
      <c r="HX221">
        <v>3.2895</v>
      </c>
      <c r="HY221">
        <v>9999</v>
      </c>
      <c r="HZ221">
        <v>9999</v>
      </c>
      <c r="IA221">
        <v>9999</v>
      </c>
      <c r="IB221">
        <v>24</v>
      </c>
      <c r="IC221">
        <v>4.9729</v>
      </c>
      <c r="ID221">
        <v>1.87722</v>
      </c>
      <c r="IE221">
        <v>1.87531</v>
      </c>
      <c r="IF221">
        <v>1.87811</v>
      </c>
      <c r="IG221">
        <v>1.87485</v>
      </c>
      <c r="IH221">
        <v>1.87843</v>
      </c>
      <c r="II221">
        <v>1.87553</v>
      </c>
      <c r="IJ221">
        <v>1.87668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0.353</v>
      </c>
      <c r="IY221">
        <v>0.2179</v>
      </c>
      <c r="IZ221">
        <v>0.000996156149449386</v>
      </c>
      <c r="JA221">
        <v>0.001508328056841608</v>
      </c>
      <c r="JB221">
        <v>-4.279944224615399E-07</v>
      </c>
      <c r="JC221">
        <v>2.026670128534865E-10</v>
      </c>
      <c r="JD221">
        <v>-0.04486732872085866</v>
      </c>
      <c r="JE221">
        <v>-0.001179386599836408</v>
      </c>
      <c r="JF221">
        <v>0.0006983580007418804</v>
      </c>
      <c r="JG221">
        <v>-5.900263066608664E-06</v>
      </c>
      <c r="JH221">
        <v>1</v>
      </c>
      <c r="JI221">
        <v>2117</v>
      </c>
      <c r="JJ221">
        <v>1</v>
      </c>
      <c r="JK221">
        <v>26</v>
      </c>
      <c r="JL221">
        <v>197420.6</v>
      </c>
      <c r="JM221">
        <v>197420.5</v>
      </c>
      <c r="JN221">
        <v>0.686035</v>
      </c>
      <c r="JO221">
        <v>2.55493</v>
      </c>
      <c r="JP221">
        <v>1.39893</v>
      </c>
      <c r="JQ221">
        <v>2.34253</v>
      </c>
      <c r="JR221">
        <v>1.44897</v>
      </c>
      <c r="JS221">
        <v>2.52075</v>
      </c>
      <c r="JT221">
        <v>36.6233</v>
      </c>
      <c r="JU221">
        <v>23.9737</v>
      </c>
      <c r="JV221">
        <v>18</v>
      </c>
      <c r="JW221">
        <v>477.637</v>
      </c>
      <c r="JX221">
        <v>470.168</v>
      </c>
      <c r="JY221">
        <v>27.6174</v>
      </c>
      <c r="JZ221">
        <v>29.0308</v>
      </c>
      <c r="KA221">
        <v>30.0005</v>
      </c>
      <c r="KB221">
        <v>28.631</v>
      </c>
      <c r="KC221">
        <v>28.6833</v>
      </c>
      <c r="KD221">
        <v>13.6387</v>
      </c>
      <c r="KE221">
        <v>25.0824</v>
      </c>
      <c r="KF221">
        <v>95.5471</v>
      </c>
      <c r="KG221">
        <v>27.6879</v>
      </c>
      <c r="KH221">
        <v>212.899</v>
      </c>
      <c r="KI221">
        <v>19.7179</v>
      </c>
      <c r="KJ221">
        <v>100.899</v>
      </c>
      <c r="KK221">
        <v>100.267</v>
      </c>
    </row>
    <row r="222" spans="1:297">
      <c r="A222">
        <v>206</v>
      </c>
      <c r="B222">
        <v>1758993822</v>
      </c>
      <c r="C222">
        <v>6438.400000095367</v>
      </c>
      <c r="D222" t="s">
        <v>857</v>
      </c>
      <c r="E222" t="s">
        <v>858</v>
      </c>
      <c r="F222">
        <v>5</v>
      </c>
      <c r="G222" t="s">
        <v>832</v>
      </c>
      <c r="H222" t="s">
        <v>436</v>
      </c>
      <c r="I222">
        <v>1758993814.5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238.2513858409418</v>
      </c>
      <c r="AK222">
        <v>240.3276848484848</v>
      </c>
      <c r="AL222">
        <v>-3.224985127322759</v>
      </c>
      <c r="AM222">
        <v>65.2416019771556</v>
      </c>
      <c r="AN222">
        <f>(AP222 - AO222 + DY222*1E3/(8.314*(EA222+273.15)) * AR222/DX222 * AQ222) * DX222/(100*DL222) * 1000/(1000 - AP222)</f>
        <v>0</v>
      </c>
      <c r="AO222">
        <v>19.70184252304617</v>
      </c>
      <c r="AP222">
        <v>22.86914</v>
      </c>
      <c r="AQ222">
        <v>6.527146708339233E-05</v>
      </c>
      <c r="AR222">
        <v>120.277626491751</v>
      </c>
      <c r="AS222">
        <v>3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4.16</v>
      </c>
      <c r="DM222">
        <v>0.5</v>
      </c>
      <c r="DN222" t="s">
        <v>438</v>
      </c>
      <c r="DO222">
        <v>2</v>
      </c>
      <c r="DP222" t="b">
        <v>1</v>
      </c>
      <c r="DQ222">
        <v>1758993814.5</v>
      </c>
      <c r="DR222">
        <v>256.9696666666667</v>
      </c>
      <c r="DS222">
        <v>248.1225555555556</v>
      </c>
      <c r="DT222">
        <v>22.85287777777778</v>
      </c>
      <c r="DU222">
        <v>19.69791851851852</v>
      </c>
      <c r="DV222">
        <v>256.6064444444445</v>
      </c>
      <c r="DW222">
        <v>22.63506296296296</v>
      </c>
      <c r="DX222">
        <v>500.0145185185186</v>
      </c>
      <c r="DY222">
        <v>90.56455555555556</v>
      </c>
      <c r="DZ222">
        <v>0.05141030740740741</v>
      </c>
      <c r="EA222">
        <v>29.48583703703704</v>
      </c>
      <c r="EB222">
        <v>29.87014814814815</v>
      </c>
      <c r="EC222">
        <v>999.9000000000001</v>
      </c>
      <c r="ED222">
        <v>0</v>
      </c>
      <c r="EE222">
        <v>0</v>
      </c>
      <c r="EF222">
        <v>9991.336666666666</v>
      </c>
      <c r="EG222">
        <v>0</v>
      </c>
      <c r="EH222">
        <v>11.51294444444444</v>
      </c>
      <c r="EI222">
        <v>8.847093333333333</v>
      </c>
      <c r="EJ222">
        <v>262.9794074074074</v>
      </c>
      <c r="EK222">
        <v>253.1082222222223</v>
      </c>
      <c r="EL222">
        <v>3.154963703703703</v>
      </c>
      <c r="EM222">
        <v>248.1225555555556</v>
      </c>
      <c r="EN222">
        <v>19.69791851851852</v>
      </c>
      <c r="EO222">
        <v>2.069661851851852</v>
      </c>
      <c r="EP222">
        <v>1.783934074074074</v>
      </c>
      <c r="EQ222">
        <v>17.98759629629629</v>
      </c>
      <c r="ER222">
        <v>15.64672222222223</v>
      </c>
      <c r="ES222">
        <v>1999.996666666666</v>
      </c>
      <c r="ET222">
        <v>0.9799983333333332</v>
      </c>
      <c r="EU222">
        <v>0.02000175185185185</v>
      </c>
      <c r="EV222">
        <v>0</v>
      </c>
      <c r="EW222">
        <v>529.3482962962963</v>
      </c>
      <c r="EX222">
        <v>5.000560000000001</v>
      </c>
      <c r="EY222">
        <v>10745.62962962963</v>
      </c>
      <c r="EZ222">
        <v>17294.84074074074</v>
      </c>
      <c r="FA222">
        <v>41.72433333333333</v>
      </c>
      <c r="FB222">
        <v>41.97433333333333</v>
      </c>
      <c r="FC222">
        <v>41.43699999999999</v>
      </c>
      <c r="FD222">
        <v>41.111</v>
      </c>
      <c r="FE222">
        <v>42.40025925925925</v>
      </c>
      <c r="FF222">
        <v>1955.096666666667</v>
      </c>
      <c r="FG222">
        <v>39.9</v>
      </c>
      <c r="FH222">
        <v>0</v>
      </c>
      <c r="FI222">
        <v>1758993831</v>
      </c>
      <c r="FJ222">
        <v>0</v>
      </c>
      <c r="FK222">
        <v>529.2837599999999</v>
      </c>
      <c r="FL222">
        <v>-17.2866922841063</v>
      </c>
      <c r="FM222">
        <v>-364.8615378989638</v>
      </c>
      <c r="FN222">
        <v>10744.432</v>
      </c>
      <c r="FO222">
        <v>15</v>
      </c>
      <c r="FP222">
        <v>0</v>
      </c>
      <c r="FQ222" t="s">
        <v>439</v>
      </c>
      <c r="FR222">
        <v>1747148579.5</v>
      </c>
      <c r="FS222">
        <v>1747148584.5</v>
      </c>
      <c r="FT222">
        <v>0</v>
      </c>
      <c r="FU222">
        <v>0.162</v>
      </c>
      <c r="FV222">
        <v>-0.001</v>
      </c>
      <c r="FW222">
        <v>0.139</v>
      </c>
      <c r="FX222">
        <v>0.058</v>
      </c>
      <c r="FY222">
        <v>420</v>
      </c>
      <c r="FZ222">
        <v>16</v>
      </c>
      <c r="GA222">
        <v>0.19</v>
      </c>
      <c r="GB222">
        <v>0.02</v>
      </c>
      <c r="GC222">
        <v>8.395026341463414</v>
      </c>
      <c r="GD222">
        <v>7.830636794425082</v>
      </c>
      <c r="GE222">
        <v>0.774012115077416</v>
      </c>
      <c r="GF222">
        <v>0</v>
      </c>
      <c r="GG222">
        <v>530.3921176470587</v>
      </c>
      <c r="GH222">
        <v>-19.36971732549712</v>
      </c>
      <c r="GI222">
        <v>1.926655877034629</v>
      </c>
      <c r="GJ222">
        <v>0</v>
      </c>
      <c r="GK222">
        <v>3.155162682926829</v>
      </c>
      <c r="GL222">
        <v>0.01155177700348757</v>
      </c>
      <c r="GM222">
        <v>0.005587280862463418</v>
      </c>
      <c r="GN222">
        <v>1</v>
      </c>
      <c r="GO222">
        <v>1</v>
      </c>
      <c r="GP222">
        <v>3</v>
      </c>
      <c r="GQ222" t="s">
        <v>451</v>
      </c>
      <c r="GR222">
        <v>3.12773</v>
      </c>
      <c r="GS222">
        <v>2.7289</v>
      </c>
      <c r="GT222">
        <v>0.0534093</v>
      </c>
      <c r="GU222">
        <v>0.0517419</v>
      </c>
      <c r="GV222">
        <v>0.103567</v>
      </c>
      <c r="GW222">
        <v>0.09384729999999999</v>
      </c>
      <c r="GX222">
        <v>28377.3</v>
      </c>
      <c r="GY222">
        <v>27578</v>
      </c>
      <c r="GZ222">
        <v>30519.6</v>
      </c>
      <c r="HA222">
        <v>29337.3</v>
      </c>
      <c r="HB222">
        <v>37754</v>
      </c>
      <c r="HC222">
        <v>34971.3</v>
      </c>
      <c r="HD222">
        <v>46688</v>
      </c>
      <c r="HE222">
        <v>43588</v>
      </c>
      <c r="HF222">
        <v>1.8238</v>
      </c>
      <c r="HG222">
        <v>1.86082</v>
      </c>
      <c r="HH222">
        <v>0.104569</v>
      </c>
      <c r="HI222">
        <v>0</v>
      </c>
      <c r="HJ222">
        <v>28.199</v>
      </c>
      <c r="HK222">
        <v>999.9</v>
      </c>
      <c r="HL222">
        <v>50.5</v>
      </c>
      <c r="HM222">
        <v>30.2</v>
      </c>
      <c r="HN222">
        <v>24.035</v>
      </c>
      <c r="HO222">
        <v>63.4548</v>
      </c>
      <c r="HP222">
        <v>16.7668</v>
      </c>
      <c r="HQ222">
        <v>1</v>
      </c>
      <c r="HR222">
        <v>0.146733</v>
      </c>
      <c r="HS222">
        <v>-0.356016</v>
      </c>
      <c r="HT222">
        <v>20.2006</v>
      </c>
      <c r="HU222">
        <v>5.22912</v>
      </c>
      <c r="HV222">
        <v>11.974</v>
      </c>
      <c r="HW222">
        <v>4.9701</v>
      </c>
      <c r="HX222">
        <v>3.2897</v>
      </c>
      <c r="HY222">
        <v>9999</v>
      </c>
      <c r="HZ222">
        <v>9999</v>
      </c>
      <c r="IA222">
        <v>9999</v>
      </c>
      <c r="IB222">
        <v>24</v>
      </c>
      <c r="IC222">
        <v>4.97291</v>
      </c>
      <c r="ID222">
        <v>1.87716</v>
      </c>
      <c r="IE222">
        <v>1.87525</v>
      </c>
      <c r="IF222">
        <v>1.87806</v>
      </c>
      <c r="IG222">
        <v>1.87481</v>
      </c>
      <c r="IH222">
        <v>1.87837</v>
      </c>
      <c r="II222">
        <v>1.87549</v>
      </c>
      <c r="IJ222">
        <v>1.87668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0.331</v>
      </c>
      <c r="IY222">
        <v>0.2181</v>
      </c>
      <c r="IZ222">
        <v>0.000996156149449386</v>
      </c>
      <c r="JA222">
        <v>0.001508328056841608</v>
      </c>
      <c r="JB222">
        <v>-4.279944224615399E-07</v>
      </c>
      <c r="JC222">
        <v>2.026670128534865E-10</v>
      </c>
      <c r="JD222">
        <v>-0.04486732872085866</v>
      </c>
      <c r="JE222">
        <v>-0.001179386599836408</v>
      </c>
      <c r="JF222">
        <v>0.0006983580007418804</v>
      </c>
      <c r="JG222">
        <v>-5.900263066608664E-06</v>
      </c>
      <c r="JH222">
        <v>1</v>
      </c>
      <c r="JI222">
        <v>2117</v>
      </c>
      <c r="JJ222">
        <v>1</v>
      </c>
      <c r="JK222">
        <v>26</v>
      </c>
      <c r="JL222">
        <v>197420.7</v>
      </c>
      <c r="JM222">
        <v>197420.6</v>
      </c>
      <c r="JN222">
        <v>0.645752</v>
      </c>
      <c r="JO222">
        <v>2.56836</v>
      </c>
      <c r="JP222">
        <v>1.39893</v>
      </c>
      <c r="JQ222">
        <v>2.34253</v>
      </c>
      <c r="JR222">
        <v>1.44897</v>
      </c>
      <c r="JS222">
        <v>2.51343</v>
      </c>
      <c r="JT222">
        <v>36.6469</v>
      </c>
      <c r="JU222">
        <v>23.9737</v>
      </c>
      <c r="JV222">
        <v>18</v>
      </c>
      <c r="JW222">
        <v>477.376</v>
      </c>
      <c r="JX222">
        <v>470.42</v>
      </c>
      <c r="JY222">
        <v>27.7106</v>
      </c>
      <c r="JZ222">
        <v>29.0371</v>
      </c>
      <c r="KA222">
        <v>30.0006</v>
      </c>
      <c r="KB222">
        <v>28.6373</v>
      </c>
      <c r="KC222">
        <v>28.6884</v>
      </c>
      <c r="KD222">
        <v>12.9001</v>
      </c>
      <c r="KE222">
        <v>25.0824</v>
      </c>
      <c r="KF222">
        <v>95.5471</v>
      </c>
      <c r="KG222">
        <v>27.7788</v>
      </c>
      <c r="KH222">
        <v>199.441</v>
      </c>
      <c r="KI222">
        <v>19.7179</v>
      </c>
      <c r="KJ222">
        <v>100.896</v>
      </c>
      <c r="KK222">
        <v>100.265</v>
      </c>
    </row>
    <row r="223" spans="1:297">
      <c r="A223">
        <v>207</v>
      </c>
      <c r="B223">
        <v>1758993827</v>
      </c>
      <c r="C223">
        <v>6443.400000095367</v>
      </c>
      <c r="D223" t="s">
        <v>859</v>
      </c>
      <c r="E223" t="s">
        <v>860</v>
      </c>
      <c r="F223">
        <v>5</v>
      </c>
      <c r="G223" t="s">
        <v>832</v>
      </c>
      <c r="H223" t="s">
        <v>436</v>
      </c>
      <c r="I223">
        <v>1758993819.214286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221.4334020615263</v>
      </c>
      <c r="AK223">
        <v>224.1962242424242</v>
      </c>
      <c r="AL223">
        <v>-3.22986341525422</v>
      </c>
      <c r="AM223">
        <v>65.2416019771556</v>
      </c>
      <c r="AN223">
        <f>(AP223 - AO223 + DY223*1E3/(8.314*(EA223+273.15)) * AR223/DX223 * AQ223) * DX223/(100*DL223) * 1000/(1000 - AP223)</f>
        <v>0</v>
      </c>
      <c r="AO223">
        <v>19.70398697323823</v>
      </c>
      <c r="AP223">
        <v>22.88345333333332</v>
      </c>
      <c r="AQ223">
        <v>0.0001111441974854004</v>
      </c>
      <c r="AR223">
        <v>120.277626491751</v>
      </c>
      <c r="AS223">
        <v>3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4.16</v>
      </c>
      <c r="DM223">
        <v>0.5</v>
      </c>
      <c r="DN223" t="s">
        <v>438</v>
      </c>
      <c r="DO223">
        <v>2</v>
      </c>
      <c r="DP223" t="b">
        <v>1</v>
      </c>
      <c r="DQ223">
        <v>1758993819.214286</v>
      </c>
      <c r="DR223">
        <v>242.05975</v>
      </c>
      <c r="DS223">
        <v>232.5468571428571</v>
      </c>
      <c r="DT223">
        <v>22.86313571428571</v>
      </c>
      <c r="DU223">
        <v>19.70113928571428</v>
      </c>
      <c r="DV223">
        <v>241.7163214285715</v>
      </c>
      <c r="DW223">
        <v>22.64510714285715</v>
      </c>
      <c r="DX223">
        <v>499.9911428571428</v>
      </c>
      <c r="DY223">
        <v>90.56392142857142</v>
      </c>
      <c r="DZ223">
        <v>0.05131421428571428</v>
      </c>
      <c r="EA223">
        <v>29.48989285714286</v>
      </c>
      <c r="EB223">
        <v>29.915525</v>
      </c>
      <c r="EC223">
        <v>999.9000000000002</v>
      </c>
      <c r="ED223">
        <v>0</v>
      </c>
      <c r="EE223">
        <v>0</v>
      </c>
      <c r="EF223">
        <v>9990.982857142857</v>
      </c>
      <c r="EG223">
        <v>0</v>
      </c>
      <c r="EH223">
        <v>11.512</v>
      </c>
      <c r="EI223">
        <v>9.512935714285714</v>
      </c>
      <c r="EJ223">
        <v>247.7233214285714</v>
      </c>
      <c r="EK223">
        <v>237.22025</v>
      </c>
      <c r="EL223">
        <v>3.162005357142857</v>
      </c>
      <c r="EM223">
        <v>232.5468571428571</v>
      </c>
      <c r="EN223">
        <v>19.70113928571428</v>
      </c>
      <c r="EO223">
        <v>2.070575357142857</v>
      </c>
      <c r="EP223">
        <v>1.7842125</v>
      </c>
      <c r="EQ223">
        <v>17.99461428571429</v>
      </c>
      <c r="ER223">
        <v>15.64916071428571</v>
      </c>
      <c r="ES223">
        <v>1999.998928571429</v>
      </c>
      <c r="ET223">
        <v>0.9799984285714284</v>
      </c>
      <c r="EU223">
        <v>0.02000165</v>
      </c>
      <c r="EV223">
        <v>0</v>
      </c>
      <c r="EW223">
        <v>528.0647500000001</v>
      </c>
      <c r="EX223">
        <v>5.000560000000001</v>
      </c>
      <c r="EY223">
        <v>10719.19285714286</v>
      </c>
      <c r="EZ223">
        <v>17294.85714285714</v>
      </c>
      <c r="FA223">
        <v>41.74325</v>
      </c>
      <c r="FB223">
        <v>41.99325</v>
      </c>
      <c r="FC223">
        <v>41.44374999999999</v>
      </c>
      <c r="FD223">
        <v>41.125</v>
      </c>
      <c r="FE223">
        <v>42.4192857142857</v>
      </c>
      <c r="FF223">
        <v>1955.098928571429</v>
      </c>
      <c r="FG223">
        <v>39.9</v>
      </c>
      <c r="FH223">
        <v>0</v>
      </c>
      <c r="FI223">
        <v>1758993836.4</v>
      </c>
      <c r="FJ223">
        <v>0</v>
      </c>
      <c r="FK223">
        <v>527.9374615384615</v>
      </c>
      <c r="FL223">
        <v>-13.36895726878801</v>
      </c>
      <c r="FM223">
        <v>-288.0341879919499</v>
      </c>
      <c r="FN223">
        <v>10716.51538461539</v>
      </c>
      <c r="FO223">
        <v>15</v>
      </c>
      <c r="FP223">
        <v>0</v>
      </c>
      <c r="FQ223" t="s">
        <v>439</v>
      </c>
      <c r="FR223">
        <v>1747148579.5</v>
      </c>
      <c r="FS223">
        <v>1747148584.5</v>
      </c>
      <c r="FT223">
        <v>0</v>
      </c>
      <c r="FU223">
        <v>0.162</v>
      </c>
      <c r="FV223">
        <v>-0.001</v>
      </c>
      <c r="FW223">
        <v>0.139</v>
      </c>
      <c r="FX223">
        <v>0.058</v>
      </c>
      <c r="FY223">
        <v>420</v>
      </c>
      <c r="FZ223">
        <v>16</v>
      </c>
      <c r="GA223">
        <v>0.19</v>
      </c>
      <c r="GB223">
        <v>0.02</v>
      </c>
      <c r="GC223">
        <v>9.1694025</v>
      </c>
      <c r="GD223">
        <v>8.455146866791745</v>
      </c>
      <c r="GE223">
        <v>0.8147180585446417</v>
      </c>
      <c r="GF223">
        <v>0</v>
      </c>
      <c r="GG223">
        <v>528.7880588235295</v>
      </c>
      <c r="GH223">
        <v>-16.13118411188995</v>
      </c>
      <c r="GI223">
        <v>1.612345148810495</v>
      </c>
      <c r="GJ223">
        <v>0</v>
      </c>
      <c r="GK223">
        <v>3.15906</v>
      </c>
      <c r="GL223">
        <v>0.09318303939962053</v>
      </c>
      <c r="GM223">
        <v>0.009587498109517414</v>
      </c>
      <c r="GN223">
        <v>1</v>
      </c>
      <c r="GO223">
        <v>1</v>
      </c>
      <c r="GP223">
        <v>3</v>
      </c>
      <c r="GQ223" t="s">
        <v>451</v>
      </c>
      <c r="GR223">
        <v>3.12804</v>
      </c>
      <c r="GS223">
        <v>2.7293</v>
      </c>
      <c r="GT223">
        <v>0.0502915</v>
      </c>
      <c r="GU223">
        <v>0.048423</v>
      </c>
      <c r="GV223">
        <v>0.103616</v>
      </c>
      <c r="GW223">
        <v>0.0938538</v>
      </c>
      <c r="GX223">
        <v>28469.9</v>
      </c>
      <c r="GY223">
        <v>27674.7</v>
      </c>
      <c r="GZ223">
        <v>30518.8</v>
      </c>
      <c r="HA223">
        <v>29337.6</v>
      </c>
      <c r="HB223">
        <v>37750.8</v>
      </c>
      <c r="HC223">
        <v>34971.3</v>
      </c>
      <c r="HD223">
        <v>46686.8</v>
      </c>
      <c r="HE223">
        <v>43588.6</v>
      </c>
      <c r="HF223">
        <v>1.82412</v>
      </c>
      <c r="HG223">
        <v>1.86017</v>
      </c>
      <c r="HH223">
        <v>0.110447</v>
      </c>
      <c r="HI223">
        <v>0</v>
      </c>
      <c r="HJ223">
        <v>28.199</v>
      </c>
      <c r="HK223">
        <v>999.9</v>
      </c>
      <c r="HL223">
        <v>50.5</v>
      </c>
      <c r="HM223">
        <v>30.2</v>
      </c>
      <c r="HN223">
        <v>24.0325</v>
      </c>
      <c r="HO223">
        <v>63.1948</v>
      </c>
      <c r="HP223">
        <v>16.847</v>
      </c>
      <c r="HQ223">
        <v>1</v>
      </c>
      <c r="HR223">
        <v>0.147228</v>
      </c>
      <c r="HS223">
        <v>-0.364355</v>
      </c>
      <c r="HT223">
        <v>20.2005</v>
      </c>
      <c r="HU223">
        <v>5.22897</v>
      </c>
      <c r="HV223">
        <v>11.974</v>
      </c>
      <c r="HW223">
        <v>4.97025</v>
      </c>
      <c r="HX223">
        <v>3.2896</v>
      </c>
      <c r="HY223">
        <v>9999</v>
      </c>
      <c r="HZ223">
        <v>9999</v>
      </c>
      <c r="IA223">
        <v>9999</v>
      </c>
      <c r="IB223">
        <v>24</v>
      </c>
      <c r="IC223">
        <v>4.97291</v>
      </c>
      <c r="ID223">
        <v>1.8772</v>
      </c>
      <c r="IE223">
        <v>1.8753</v>
      </c>
      <c r="IF223">
        <v>1.87806</v>
      </c>
      <c r="IG223">
        <v>1.87484</v>
      </c>
      <c r="IH223">
        <v>1.87839</v>
      </c>
      <c r="II223">
        <v>1.87548</v>
      </c>
      <c r="IJ223">
        <v>1.87668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0.31</v>
      </c>
      <c r="IY223">
        <v>0.2185</v>
      </c>
      <c r="IZ223">
        <v>0.000996156149449386</v>
      </c>
      <c r="JA223">
        <v>0.001508328056841608</v>
      </c>
      <c r="JB223">
        <v>-4.279944224615399E-07</v>
      </c>
      <c r="JC223">
        <v>2.026670128534865E-10</v>
      </c>
      <c r="JD223">
        <v>-0.04486732872085866</v>
      </c>
      <c r="JE223">
        <v>-0.001179386599836408</v>
      </c>
      <c r="JF223">
        <v>0.0006983580007418804</v>
      </c>
      <c r="JG223">
        <v>-5.900263066608664E-06</v>
      </c>
      <c r="JH223">
        <v>1</v>
      </c>
      <c r="JI223">
        <v>2117</v>
      </c>
      <c r="JJ223">
        <v>1</v>
      </c>
      <c r="JK223">
        <v>26</v>
      </c>
      <c r="JL223">
        <v>197420.8</v>
      </c>
      <c r="JM223">
        <v>197420.7</v>
      </c>
      <c r="JN223">
        <v>0.610352</v>
      </c>
      <c r="JO223">
        <v>2.56714</v>
      </c>
      <c r="JP223">
        <v>1.39893</v>
      </c>
      <c r="JQ223">
        <v>2.34253</v>
      </c>
      <c r="JR223">
        <v>1.44897</v>
      </c>
      <c r="JS223">
        <v>2.56592</v>
      </c>
      <c r="JT223">
        <v>36.6469</v>
      </c>
      <c r="JU223">
        <v>23.9737</v>
      </c>
      <c r="JV223">
        <v>18</v>
      </c>
      <c r="JW223">
        <v>477.589</v>
      </c>
      <c r="JX223">
        <v>470.043</v>
      </c>
      <c r="JY223">
        <v>27.7942</v>
      </c>
      <c r="JZ223">
        <v>29.0445</v>
      </c>
      <c r="KA223">
        <v>30.0006</v>
      </c>
      <c r="KB223">
        <v>28.6427</v>
      </c>
      <c r="KC223">
        <v>28.6944</v>
      </c>
      <c r="KD223">
        <v>12.1127</v>
      </c>
      <c r="KE223">
        <v>25.0824</v>
      </c>
      <c r="KF223">
        <v>95.5471</v>
      </c>
      <c r="KG223">
        <v>27.8105</v>
      </c>
      <c r="KH223">
        <v>179.406</v>
      </c>
      <c r="KI223">
        <v>19.7179</v>
      </c>
      <c r="KJ223">
        <v>100.894</v>
      </c>
      <c r="KK223">
        <v>100.266</v>
      </c>
    </row>
    <row r="224" spans="1:297">
      <c r="A224">
        <v>208</v>
      </c>
      <c r="B224">
        <v>1758993832</v>
      </c>
      <c r="C224">
        <v>6448.400000095367</v>
      </c>
      <c r="D224" t="s">
        <v>861</v>
      </c>
      <c r="E224" t="s">
        <v>862</v>
      </c>
      <c r="F224">
        <v>5</v>
      </c>
      <c r="G224" t="s">
        <v>832</v>
      </c>
      <c r="H224" t="s">
        <v>436</v>
      </c>
      <c r="I224">
        <v>1758993824.5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204.9177289420346</v>
      </c>
      <c r="AK224">
        <v>208.2528727272728</v>
      </c>
      <c r="AL224">
        <v>-3.182533968375831</v>
      </c>
      <c r="AM224">
        <v>65.2416019771556</v>
      </c>
      <c r="AN224">
        <f>(AP224 - AO224 + DY224*1E3/(8.314*(EA224+273.15)) * AR224/DX224 * AQ224) * DX224/(100*DL224) * 1000/(1000 - AP224)</f>
        <v>0</v>
      </c>
      <c r="AO224">
        <v>19.70850705305178</v>
      </c>
      <c r="AP224">
        <v>22.90167151515151</v>
      </c>
      <c r="AQ224">
        <v>0.0001131731564606016</v>
      </c>
      <c r="AR224">
        <v>120.277626491751</v>
      </c>
      <c r="AS224">
        <v>4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4.16</v>
      </c>
      <c r="DM224">
        <v>0.5</v>
      </c>
      <c r="DN224" t="s">
        <v>438</v>
      </c>
      <c r="DO224">
        <v>2</v>
      </c>
      <c r="DP224" t="b">
        <v>1</v>
      </c>
      <c r="DQ224">
        <v>1758993824.5</v>
      </c>
      <c r="DR224">
        <v>225.4035555555556</v>
      </c>
      <c r="DS224">
        <v>215.1791851851852</v>
      </c>
      <c r="DT224">
        <v>22.87869259259259</v>
      </c>
      <c r="DU224">
        <v>19.70425555555556</v>
      </c>
      <c r="DV224">
        <v>225.0823333333333</v>
      </c>
      <c r="DW224">
        <v>22.66034444444444</v>
      </c>
      <c r="DX224">
        <v>499.9951851851852</v>
      </c>
      <c r="DY224">
        <v>90.56289629629629</v>
      </c>
      <c r="DZ224">
        <v>0.05131968518518519</v>
      </c>
      <c r="EA224">
        <v>29.50066666666666</v>
      </c>
      <c r="EB224">
        <v>29.94715555555556</v>
      </c>
      <c r="EC224">
        <v>999.9000000000001</v>
      </c>
      <c r="ED224">
        <v>0</v>
      </c>
      <c r="EE224">
        <v>0</v>
      </c>
      <c r="EF224">
        <v>9993.804444444444</v>
      </c>
      <c r="EG224">
        <v>0</v>
      </c>
      <c r="EH224">
        <v>11.51647037037037</v>
      </c>
      <c r="EI224">
        <v>10.22440555555555</v>
      </c>
      <c r="EJ224">
        <v>230.681</v>
      </c>
      <c r="EK224">
        <v>219.5041851851852</v>
      </c>
      <c r="EL224">
        <v>3.174451481481481</v>
      </c>
      <c r="EM224">
        <v>215.1791851851852</v>
      </c>
      <c r="EN224">
        <v>19.70425555555556</v>
      </c>
      <c r="EO224">
        <v>2.071960740740741</v>
      </c>
      <c r="EP224">
        <v>1.784474074074074</v>
      </c>
      <c r="EQ224">
        <v>18.00524444444444</v>
      </c>
      <c r="ER224">
        <v>15.65144444444444</v>
      </c>
      <c r="ES224">
        <v>1999.994814814815</v>
      </c>
      <c r="ET224">
        <v>0.9799984444444443</v>
      </c>
      <c r="EU224">
        <v>0.02000162962962963</v>
      </c>
      <c r="EV224">
        <v>0</v>
      </c>
      <c r="EW224">
        <v>527.0384814814814</v>
      </c>
      <c r="EX224">
        <v>5.000560000000001</v>
      </c>
      <c r="EY224">
        <v>10696.86666666667</v>
      </c>
      <c r="EZ224">
        <v>17294.81481481482</v>
      </c>
      <c r="FA224">
        <v>41.75</v>
      </c>
      <c r="FB224">
        <v>41.99533333333333</v>
      </c>
      <c r="FC224">
        <v>41.45333333333333</v>
      </c>
      <c r="FD224">
        <v>41.125</v>
      </c>
      <c r="FE224">
        <v>42.4278148148148</v>
      </c>
      <c r="FF224">
        <v>1955.094814814815</v>
      </c>
      <c r="FG224">
        <v>39.9</v>
      </c>
      <c r="FH224">
        <v>0</v>
      </c>
      <c r="FI224">
        <v>1758993841.2</v>
      </c>
      <c r="FJ224">
        <v>0</v>
      </c>
      <c r="FK224">
        <v>527.0341538461539</v>
      </c>
      <c r="FL224">
        <v>-10.64417094307877</v>
      </c>
      <c r="FM224">
        <v>-217.4735044044424</v>
      </c>
      <c r="FN224">
        <v>10696.82692307693</v>
      </c>
      <c r="FO224">
        <v>15</v>
      </c>
      <c r="FP224">
        <v>0</v>
      </c>
      <c r="FQ224" t="s">
        <v>439</v>
      </c>
      <c r="FR224">
        <v>1747148579.5</v>
      </c>
      <c r="FS224">
        <v>1747148584.5</v>
      </c>
      <c r="FT224">
        <v>0</v>
      </c>
      <c r="FU224">
        <v>0.162</v>
      </c>
      <c r="FV224">
        <v>-0.001</v>
      </c>
      <c r="FW224">
        <v>0.139</v>
      </c>
      <c r="FX224">
        <v>0.058</v>
      </c>
      <c r="FY224">
        <v>420</v>
      </c>
      <c r="FZ224">
        <v>16</v>
      </c>
      <c r="GA224">
        <v>0.19</v>
      </c>
      <c r="GB224">
        <v>0.02</v>
      </c>
      <c r="GC224">
        <v>9.699073500000001</v>
      </c>
      <c r="GD224">
        <v>8.236179512195109</v>
      </c>
      <c r="GE224">
        <v>0.7946603417075437</v>
      </c>
      <c r="GF224">
        <v>0</v>
      </c>
      <c r="GG224">
        <v>527.8804411764706</v>
      </c>
      <c r="GH224">
        <v>-12.67191748476938</v>
      </c>
      <c r="GI224">
        <v>1.261247589426409</v>
      </c>
      <c r="GJ224">
        <v>0</v>
      </c>
      <c r="GK224">
        <v>3.16586875</v>
      </c>
      <c r="GL224">
        <v>0.1312681801125657</v>
      </c>
      <c r="GM224">
        <v>0.01277254755080205</v>
      </c>
      <c r="GN224">
        <v>0</v>
      </c>
      <c r="GO224">
        <v>0</v>
      </c>
      <c r="GP224">
        <v>3</v>
      </c>
      <c r="GQ224" t="s">
        <v>472</v>
      </c>
      <c r="GR224">
        <v>3.12804</v>
      </c>
      <c r="GS224">
        <v>2.72914</v>
      </c>
      <c r="GT224">
        <v>0.0471337</v>
      </c>
      <c r="GU224">
        <v>0.0450205</v>
      </c>
      <c r="GV224">
        <v>0.103672</v>
      </c>
      <c r="GW224">
        <v>0.0938654</v>
      </c>
      <c r="GX224">
        <v>28564.4</v>
      </c>
      <c r="GY224">
        <v>27773.4</v>
      </c>
      <c r="GZ224">
        <v>30518.6</v>
      </c>
      <c r="HA224">
        <v>29337.4</v>
      </c>
      <c r="HB224">
        <v>37747.9</v>
      </c>
      <c r="HC224">
        <v>34970.5</v>
      </c>
      <c r="HD224">
        <v>46686.5</v>
      </c>
      <c r="HE224">
        <v>43588.4</v>
      </c>
      <c r="HF224">
        <v>1.82405</v>
      </c>
      <c r="HG224">
        <v>1.85982</v>
      </c>
      <c r="HH224">
        <v>0.112619</v>
      </c>
      <c r="HI224">
        <v>0</v>
      </c>
      <c r="HJ224">
        <v>28.1993</v>
      </c>
      <c r="HK224">
        <v>999.9</v>
      </c>
      <c r="HL224">
        <v>50.5</v>
      </c>
      <c r="HM224">
        <v>30.2</v>
      </c>
      <c r="HN224">
        <v>24.0313</v>
      </c>
      <c r="HO224">
        <v>63.2948</v>
      </c>
      <c r="HP224">
        <v>16.9551</v>
      </c>
      <c r="HQ224">
        <v>1</v>
      </c>
      <c r="HR224">
        <v>0.147772</v>
      </c>
      <c r="HS224">
        <v>0.000770691</v>
      </c>
      <c r="HT224">
        <v>20.2006</v>
      </c>
      <c r="HU224">
        <v>5.22807</v>
      </c>
      <c r="HV224">
        <v>11.974</v>
      </c>
      <c r="HW224">
        <v>4.97015</v>
      </c>
      <c r="HX224">
        <v>3.2895</v>
      </c>
      <c r="HY224">
        <v>9999</v>
      </c>
      <c r="HZ224">
        <v>9999</v>
      </c>
      <c r="IA224">
        <v>9999</v>
      </c>
      <c r="IB224">
        <v>24</v>
      </c>
      <c r="IC224">
        <v>4.97293</v>
      </c>
      <c r="ID224">
        <v>1.87724</v>
      </c>
      <c r="IE224">
        <v>1.8753</v>
      </c>
      <c r="IF224">
        <v>1.87808</v>
      </c>
      <c r="IG224">
        <v>1.87485</v>
      </c>
      <c r="IH224">
        <v>1.87845</v>
      </c>
      <c r="II224">
        <v>1.87554</v>
      </c>
      <c r="IJ224">
        <v>1.87668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0.289</v>
      </c>
      <c r="IY224">
        <v>0.2189</v>
      </c>
      <c r="IZ224">
        <v>0.000996156149449386</v>
      </c>
      <c r="JA224">
        <v>0.001508328056841608</v>
      </c>
      <c r="JB224">
        <v>-4.279944224615399E-07</v>
      </c>
      <c r="JC224">
        <v>2.026670128534865E-10</v>
      </c>
      <c r="JD224">
        <v>-0.04486732872085866</v>
      </c>
      <c r="JE224">
        <v>-0.001179386599836408</v>
      </c>
      <c r="JF224">
        <v>0.0006983580007418804</v>
      </c>
      <c r="JG224">
        <v>-5.900263066608664E-06</v>
      </c>
      <c r="JH224">
        <v>1</v>
      </c>
      <c r="JI224">
        <v>2117</v>
      </c>
      <c r="JJ224">
        <v>1</v>
      </c>
      <c r="JK224">
        <v>26</v>
      </c>
      <c r="JL224">
        <v>197420.9</v>
      </c>
      <c r="JM224">
        <v>197420.8</v>
      </c>
      <c r="JN224">
        <v>0.567627</v>
      </c>
      <c r="JO224">
        <v>2.55371</v>
      </c>
      <c r="JP224">
        <v>1.39893</v>
      </c>
      <c r="JQ224">
        <v>2.34253</v>
      </c>
      <c r="JR224">
        <v>1.44897</v>
      </c>
      <c r="JS224">
        <v>2.59644</v>
      </c>
      <c r="JT224">
        <v>36.6469</v>
      </c>
      <c r="JU224">
        <v>23.9824</v>
      </c>
      <c r="JV224">
        <v>18</v>
      </c>
      <c r="JW224">
        <v>477.585</v>
      </c>
      <c r="JX224">
        <v>469.855</v>
      </c>
      <c r="JY224">
        <v>27.8367</v>
      </c>
      <c r="JZ224">
        <v>29.0508</v>
      </c>
      <c r="KA224">
        <v>30.0006</v>
      </c>
      <c r="KB224">
        <v>28.6484</v>
      </c>
      <c r="KC224">
        <v>28.6994</v>
      </c>
      <c r="KD224">
        <v>11.3526</v>
      </c>
      <c r="KE224">
        <v>25.0824</v>
      </c>
      <c r="KF224">
        <v>95.5471</v>
      </c>
      <c r="KG224">
        <v>27.6086</v>
      </c>
      <c r="KH224">
        <v>166.033</v>
      </c>
      <c r="KI224">
        <v>19.7115</v>
      </c>
      <c r="KJ224">
        <v>100.893</v>
      </c>
      <c r="KK224">
        <v>100.266</v>
      </c>
    </row>
    <row r="225" spans="1:297">
      <c r="A225">
        <v>209</v>
      </c>
      <c r="B225">
        <v>1758993837</v>
      </c>
      <c r="C225">
        <v>6453.400000095367</v>
      </c>
      <c r="D225" t="s">
        <v>863</v>
      </c>
      <c r="E225" t="s">
        <v>864</v>
      </c>
      <c r="F225">
        <v>5</v>
      </c>
      <c r="G225" t="s">
        <v>832</v>
      </c>
      <c r="H225" t="s">
        <v>436</v>
      </c>
      <c r="I225">
        <v>1758993829.214286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187.7773736434158</v>
      </c>
      <c r="AK225">
        <v>192.1343515151515</v>
      </c>
      <c r="AL225">
        <v>-3.225670464215072</v>
      </c>
      <c r="AM225">
        <v>65.2416019771556</v>
      </c>
      <c r="AN225">
        <f>(AP225 - AO225 + DY225*1E3/(8.314*(EA225+273.15)) * AR225/DX225 * AQ225) * DX225/(100*DL225) * 1000/(1000 - AP225)</f>
        <v>0</v>
      </c>
      <c r="AO225">
        <v>19.70995654703731</v>
      </c>
      <c r="AP225">
        <v>22.91592121212121</v>
      </c>
      <c r="AQ225">
        <v>8.311563951848731E-05</v>
      </c>
      <c r="AR225">
        <v>120.277626491751</v>
      </c>
      <c r="AS225">
        <v>4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4.16</v>
      </c>
      <c r="DM225">
        <v>0.5</v>
      </c>
      <c r="DN225" t="s">
        <v>438</v>
      </c>
      <c r="DO225">
        <v>2</v>
      </c>
      <c r="DP225" t="b">
        <v>1</v>
      </c>
      <c r="DQ225">
        <v>1758993829.214286</v>
      </c>
      <c r="DR225">
        <v>210.6058571428571</v>
      </c>
      <c r="DS225">
        <v>199.61625</v>
      </c>
      <c r="DT225">
        <v>22.89282857142857</v>
      </c>
      <c r="DU225">
        <v>19.70676071428571</v>
      </c>
      <c r="DV225">
        <v>210.3046785714286</v>
      </c>
      <c r="DW225">
        <v>22.67418928571428</v>
      </c>
      <c r="DX225">
        <v>499.9796428571429</v>
      </c>
      <c r="DY225">
        <v>90.56254285714286</v>
      </c>
      <c r="DZ225">
        <v>0.05133467857142857</v>
      </c>
      <c r="EA225">
        <v>29.50728928571429</v>
      </c>
      <c r="EB225">
        <v>30.00548214285714</v>
      </c>
      <c r="EC225">
        <v>999.9000000000002</v>
      </c>
      <c r="ED225">
        <v>0</v>
      </c>
      <c r="EE225">
        <v>0</v>
      </c>
      <c r="EF225">
        <v>10004.24464285714</v>
      </c>
      <c r="EG225">
        <v>0</v>
      </c>
      <c r="EH225">
        <v>11.52481428571428</v>
      </c>
      <c r="EI225">
        <v>10.98959571428571</v>
      </c>
      <c r="EJ225">
        <v>215.5398571428571</v>
      </c>
      <c r="EK225">
        <v>203.629</v>
      </c>
      <c r="EL225">
        <v>3.18608</v>
      </c>
      <c r="EM225">
        <v>199.61625</v>
      </c>
      <c r="EN225">
        <v>19.70676071428571</v>
      </c>
      <c r="EO225">
        <v>2.073233571428571</v>
      </c>
      <c r="EP225">
        <v>1.784693928571429</v>
      </c>
      <c r="EQ225">
        <v>18.01499642857143</v>
      </c>
      <c r="ER225">
        <v>15.65336785714286</v>
      </c>
      <c r="ES225">
        <v>1999.978214285715</v>
      </c>
      <c r="ET225">
        <v>0.9799983214285714</v>
      </c>
      <c r="EU225">
        <v>0.02000175714285714</v>
      </c>
      <c r="EV225">
        <v>0</v>
      </c>
      <c r="EW225">
        <v>526.3719285714285</v>
      </c>
      <c r="EX225">
        <v>5.000560000000001</v>
      </c>
      <c r="EY225">
        <v>10683.78214285714</v>
      </c>
      <c r="EZ225">
        <v>17294.67857142857</v>
      </c>
      <c r="FA225">
        <v>41.75</v>
      </c>
      <c r="FB225">
        <v>42</v>
      </c>
      <c r="FC225">
        <v>41.473</v>
      </c>
      <c r="FD225">
        <v>41.125</v>
      </c>
      <c r="FE225">
        <v>42.43699999999999</v>
      </c>
      <c r="FF225">
        <v>1955.078214285714</v>
      </c>
      <c r="FG225">
        <v>39.9</v>
      </c>
      <c r="FH225">
        <v>0</v>
      </c>
      <c r="FI225">
        <v>1758993846</v>
      </c>
      <c r="FJ225">
        <v>0</v>
      </c>
      <c r="FK225">
        <v>526.352</v>
      </c>
      <c r="FL225">
        <v>-5.68013674920613</v>
      </c>
      <c r="FM225">
        <v>-108.9435896045869</v>
      </c>
      <c r="FN225">
        <v>10683.56153846154</v>
      </c>
      <c r="FO225">
        <v>15</v>
      </c>
      <c r="FP225">
        <v>0</v>
      </c>
      <c r="FQ225" t="s">
        <v>439</v>
      </c>
      <c r="FR225">
        <v>1747148579.5</v>
      </c>
      <c r="FS225">
        <v>1747148584.5</v>
      </c>
      <c r="FT225">
        <v>0</v>
      </c>
      <c r="FU225">
        <v>0.162</v>
      </c>
      <c r="FV225">
        <v>-0.001</v>
      </c>
      <c r="FW225">
        <v>0.139</v>
      </c>
      <c r="FX225">
        <v>0.058</v>
      </c>
      <c r="FY225">
        <v>420</v>
      </c>
      <c r="FZ225">
        <v>16</v>
      </c>
      <c r="GA225">
        <v>0.19</v>
      </c>
      <c r="GB225">
        <v>0.02</v>
      </c>
      <c r="GC225">
        <v>10.50443829268293</v>
      </c>
      <c r="GD225">
        <v>9.15977602787456</v>
      </c>
      <c r="GE225">
        <v>0.9113526098297116</v>
      </c>
      <c r="GF225">
        <v>0</v>
      </c>
      <c r="GG225">
        <v>526.9424411764707</v>
      </c>
      <c r="GH225">
        <v>-9.233689842375426</v>
      </c>
      <c r="GI225">
        <v>0.9574561022398282</v>
      </c>
      <c r="GJ225">
        <v>0</v>
      </c>
      <c r="GK225">
        <v>3.178496829268292</v>
      </c>
      <c r="GL225">
        <v>0.1506428571428596</v>
      </c>
      <c r="GM225">
        <v>0.01493679487594217</v>
      </c>
      <c r="GN225">
        <v>0</v>
      </c>
      <c r="GO225">
        <v>0</v>
      </c>
      <c r="GP225">
        <v>3</v>
      </c>
      <c r="GQ225" t="s">
        <v>472</v>
      </c>
      <c r="GR225">
        <v>3.12804</v>
      </c>
      <c r="GS225">
        <v>2.72919</v>
      </c>
      <c r="GT225">
        <v>0.0438734</v>
      </c>
      <c r="GU225">
        <v>0.0414567</v>
      </c>
      <c r="GV225">
        <v>0.103712</v>
      </c>
      <c r="GW225">
        <v>0.09386949999999999</v>
      </c>
      <c r="GX225">
        <v>28661.7</v>
      </c>
      <c r="GY225">
        <v>27876.4</v>
      </c>
      <c r="GZ225">
        <v>30518.2</v>
      </c>
      <c r="HA225">
        <v>29336.8</v>
      </c>
      <c r="HB225">
        <v>37745.3</v>
      </c>
      <c r="HC225">
        <v>34969.4</v>
      </c>
      <c r="HD225">
        <v>46685.7</v>
      </c>
      <c r="HE225">
        <v>43587.5</v>
      </c>
      <c r="HF225">
        <v>1.82377</v>
      </c>
      <c r="HG225">
        <v>1.85993</v>
      </c>
      <c r="HH225">
        <v>0.114162</v>
      </c>
      <c r="HI225">
        <v>0</v>
      </c>
      <c r="HJ225">
        <v>28.2024</v>
      </c>
      <c r="HK225">
        <v>999.9</v>
      </c>
      <c r="HL225">
        <v>50.5</v>
      </c>
      <c r="HM225">
        <v>30.2</v>
      </c>
      <c r="HN225">
        <v>24.033</v>
      </c>
      <c r="HO225">
        <v>63.1248</v>
      </c>
      <c r="HP225">
        <v>16.859</v>
      </c>
      <c r="HQ225">
        <v>1</v>
      </c>
      <c r="HR225">
        <v>0.149647</v>
      </c>
      <c r="HS225">
        <v>0.5939410000000001</v>
      </c>
      <c r="HT225">
        <v>20.1997</v>
      </c>
      <c r="HU225">
        <v>5.22822</v>
      </c>
      <c r="HV225">
        <v>11.974</v>
      </c>
      <c r="HW225">
        <v>4.9701</v>
      </c>
      <c r="HX225">
        <v>3.28953</v>
      </c>
      <c r="HY225">
        <v>9999</v>
      </c>
      <c r="HZ225">
        <v>9999</v>
      </c>
      <c r="IA225">
        <v>9999</v>
      </c>
      <c r="IB225">
        <v>24</v>
      </c>
      <c r="IC225">
        <v>4.97291</v>
      </c>
      <c r="ID225">
        <v>1.8772</v>
      </c>
      <c r="IE225">
        <v>1.8753</v>
      </c>
      <c r="IF225">
        <v>1.87809</v>
      </c>
      <c r="IG225">
        <v>1.87484</v>
      </c>
      <c r="IH225">
        <v>1.87845</v>
      </c>
      <c r="II225">
        <v>1.87554</v>
      </c>
      <c r="IJ225">
        <v>1.87668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0.268</v>
      </c>
      <c r="IY225">
        <v>0.2192</v>
      </c>
      <c r="IZ225">
        <v>0.000996156149449386</v>
      </c>
      <c r="JA225">
        <v>0.001508328056841608</v>
      </c>
      <c r="JB225">
        <v>-4.279944224615399E-07</v>
      </c>
      <c r="JC225">
        <v>2.026670128534865E-10</v>
      </c>
      <c r="JD225">
        <v>-0.04486732872085866</v>
      </c>
      <c r="JE225">
        <v>-0.001179386599836408</v>
      </c>
      <c r="JF225">
        <v>0.0006983580007418804</v>
      </c>
      <c r="JG225">
        <v>-5.900263066608664E-06</v>
      </c>
      <c r="JH225">
        <v>1</v>
      </c>
      <c r="JI225">
        <v>2117</v>
      </c>
      <c r="JJ225">
        <v>1</v>
      </c>
      <c r="JK225">
        <v>26</v>
      </c>
      <c r="JL225">
        <v>197421</v>
      </c>
      <c r="JM225">
        <v>197420.9</v>
      </c>
      <c r="JN225">
        <v>0.532227</v>
      </c>
      <c r="JO225">
        <v>2.55981</v>
      </c>
      <c r="JP225">
        <v>1.39893</v>
      </c>
      <c r="JQ225">
        <v>2.34253</v>
      </c>
      <c r="JR225">
        <v>1.44897</v>
      </c>
      <c r="JS225">
        <v>2.54517</v>
      </c>
      <c r="JT225">
        <v>36.6469</v>
      </c>
      <c r="JU225">
        <v>23.9824</v>
      </c>
      <c r="JV225">
        <v>18</v>
      </c>
      <c r="JW225">
        <v>477.475</v>
      </c>
      <c r="JX225">
        <v>469.968</v>
      </c>
      <c r="JY225">
        <v>27.6795</v>
      </c>
      <c r="JZ225">
        <v>29.0585</v>
      </c>
      <c r="KA225">
        <v>30.0013</v>
      </c>
      <c r="KB225">
        <v>28.6547</v>
      </c>
      <c r="KC225">
        <v>28.7054</v>
      </c>
      <c r="KD225">
        <v>10.6423</v>
      </c>
      <c r="KE225">
        <v>25.0824</v>
      </c>
      <c r="KF225">
        <v>95.5471</v>
      </c>
      <c r="KG225">
        <v>27.5608</v>
      </c>
      <c r="KH225">
        <v>145.997</v>
      </c>
      <c r="KI225">
        <v>19.703</v>
      </c>
      <c r="KJ225">
        <v>100.891</v>
      </c>
      <c r="KK225">
        <v>100.264</v>
      </c>
    </row>
    <row r="226" spans="1:297">
      <c r="A226">
        <v>210</v>
      </c>
      <c r="B226">
        <v>1758993842</v>
      </c>
      <c r="C226">
        <v>6458.400000095367</v>
      </c>
      <c r="D226" t="s">
        <v>865</v>
      </c>
      <c r="E226" t="s">
        <v>866</v>
      </c>
      <c r="F226">
        <v>5</v>
      </c>
      <c r="G226" t="s">
        <v>832</v>
      </c>
      <c r="H226" t="s">
        <v>436</v>
      </c>
      <c r="I226">
        <v>1758993834.5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170.948244117545</v>
      </c>
      <c r="AK226">
        <v>176.0424121212122</v>
      </c>
      <c r="AL226">
        <v>-3.216683355555069</v>
      </c>
      <c r="AM226">
        <v>65.2416019771556</v>
      </c>
      <c r="AN226">
        <f>(AP226 - AO226 + DY226*1E3/(8.314*(EA226+273.15)) * AR226/DX226 * AQ226) * DX226/(100*DL226) * 1000/(1000 - AP226)</f>
        <v>0</v>
      </c>
      <c r="AO226">
        <v>19.71274314335557</v>
      </c>
      <c r="AP226">
        <v>22.92598363636363</v>
      </c>
      <c r="AQ226">
        <v>3.971724766558876E-05</v>
      </c>
      <c r="AR226">
        <v>120.277626491751</v>
      </c>
      <c r="AS226">
        <v>4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4.16</v>
      </c>
      <c r="DM226">
        <v>0.5</v>
      </c>
      <c r="DN226" t="s">
        <v>438</v>
      </c>
      <c r="DO226">
        <v>2</v>
      </c>
      <c r="DP226" t="b">
        <v>1</v>
      </c>
      <c r="DQ226">
        <v>1758993834.5</v>
      </c>
      <c r="DR226">
        <v>194.0043333333333</v>
      </c>
      <c r="DS226">
        <v>182.2213333333334</v>
      </c>
      <c r="DT226">
        <v>22.90907037037037</v>
      </c>
      <c r="DU226">
        <v>19.70968888888888</v>
      </c>
      <c r="DV226">
        <v>193.7258148148148</v>
      </c>
      <c r="DW226">
        <v>22.69007777777778</v>
      </c>
      <c r="DX226">
        <v>500.0621111111111</v>
      </c>
      <c r="DY226">
        <v>90.5622</v>
      </c>
      <c r="DZ226">
        <v>0.05130725185185186</v>
      </c>
      <c r="EA226">
        <v>29.51563333333333</v>
      </c>
      <c r="EB226">
        <v>30.03951851851852</v>
      </c>
      <c r="EC226">
        <v>999.9000000000001</v>
      </c>
      <c r="ED226">
        <v>0</v>
      </c>
      <c r="EE226">
        <v>0</v>
      </c>
      <c r="EF226">
        <v>10010.76666666666</v>
      </c>
      <c r="EG226">
        <v>0</v>
      </c>
      <c r="EH226">
        <v>11.5293</v>
      </c>
      <c r="EI226">
        <v>11.78294444444444</v>
      </c>
      <c r="EJ226">
        <v>198.5528148148148</v>
      </c>
      <c r="EK226">
        <v>185.8850740740741</v>
      </c>
      <c r="EL226">
        <v>3.199386666666667</v>
      </c>
      <c r="EM226">
        <v>182.2213333333334</v>
      </c>
      <c r="EN226">
        <v>19.70968888888888</v>
      </c>
      <c r="EO226">
        <v>2.074697037037037</v>
      </c>
      <c r="EP226">
        <v>1.784952222222222</v>
      </c>
      <c r="EQ226">
        <v>18.02621111111111</v>
      </c>
      <c r="ER226">
        <v>15.65562592592593</v>
      </c>
      <c r="ES226">
        <v>1999.986296296296</v>
      </c>
      <c r="ET226">
        <v>0.9799984444444445</v>
      </c>
      <c r="EU226">
        <v>0.02000163333333333</v>
      </c>
      <c r="EV226">
        <v>0</v>
      </c>
      <c r="EW226">
        <v>526.0846296296296</v>
      </c>
      <c r="EX226">
        <v>5.000560000000001</v>
      </c>
      <c r="EY226">
        <v>10678.34814814815</v>
      </c>
      <c r="EZ226">
        <v>17294.75555555556</v>
      </c>
      <c r="FA226">
        <v>41.75</v>
      </c>
      <c r="FB226">
        <v>42</v>
      </c>
      <c r="FC226">
        <v>41.48833333333333</v>
      </c>
      <c r="FD226">
        <v>41.125</v>
      </c>
      <c r="FE226">
        <v>42.43699999999999</v>
      </c>
      <c r="FF226">
        <v>1955.086296296296</v>
      </c>
      <c r="FG226">
        <v>39.9</v>
      </c>
      <c r="FH226">
        <v>0</v>
      </c>
      <c r="FI226">
        <v>1758993850.8</v>
      </c>
      <c r="FJ226">
        <v>0</v>
      </c>
      <c r="FK226">
        <v>526.0853846153846</v>
      </c>
      <c r="FL226">
        <v>-1.238837611366593</v>
      </c>
      <c r="FM226">
        <v>-11.89401711899893</v>
      </c>
      <c r="FN226">
        <v>10678.78076923077</v>
      </c>
      <c r="FO226">
        <v>15</v>
      </c>
      <c r="FP226">
        <v>0</v>
      </c>
      <c r="FQ226" t="s">
        <v>439</v>
      </c>
      <c r="FR226">
        <v>1747148579.5</v>
      </c>
      <c r="FS226">
        <v>1747148584.5</v>
      </c>
      <c r="FT226">
        <v>0</v>
      </c>
      <c r="FU226">
        <v>0.162</v>
      </c>
      <c r="FV226">
        <v>-0.001</v>
      </c>
      <c r="FW226">
        <v>0.139</v>
      </c>
      <c r="FX226">
        <v>0.058</v>
      </c>
      <c r="FY226">
        <v>420</v>
      </c>
      <c r="FZ226">
        <v>16</v>
      </c>
      <c r="GA226">
        <v>0.19</v>
      </c>
      <c r="GB226">
        <v>0.02</v>
      </c>
      <c r="GC226">
        <v>11.27180731707317</v>
      </c>
      <c r="GD226">
        <v>9.542928083623686</v>
      </c>
      <c r="GE226">
        <v>0.9539829829796511</v>
      </c>
      <c r="GF226">
        <v>0</v>
      </c>
      <c r="GG226">
        <v>526.3248529411765</v>
      </c>
      <c r="GH226">
        <v>-3.919281895195617</v>
      </c>
      <c r="GI226">
        <v>0.4923157841415199</v>
      </c>
      <c r="GJ226">
        <v>0</v>
      </c>
      <c r="GK226">
        <v>3.190411219512195</v>
      </c>
      <c r="GL226">
        <v>0.153901463414641</v>
      </c>
      <c r="GM226">
        <v>0.01524240285697284</v>
      </c>
      <c r="GN226">
        <v>0</v>
      </c>
      <c r="GO226">
        <v>0</v>
      </c>
      <c r="GP226">
        <v>3</v>
      </c>
      <c r="GQ226" t="s">
        <v>472</v>
      </c>
      <c r="GR226">
        <v>3.12819</v>
      </c>
      <c r="GS226">
        <v>2.7288</v>
      </c>
      <c r="GT226">
        <v>0.0405513</v>
      </c>
      <c r="GU226">
        <v>0.0380499</v>
      </c>
      <c r="GV226">
        <v>0.103739</v>
      </c>
      <c r="GW226">
        <v>0.0938783</v>
      </c>
      <c r="GX226">
        <v>28760.6</v>
      </c>
      <c r="GY226">
        <v>27974.9</v>
      </c>
      <c r="GZ226">
        <v>30517.6</v>
      </c>
      <c r="HA226">
        <v>29336.3</v>
      </c>
      <c r="HB226">
        <v>37743.5</v>
      </c>
      <c r="HC226">
        <v>34968</v>
      </c>
      <c r="HD226">
        <v>46685.2</v>
      </c>
      <c r="HE226">
        <v>43586.5</v>
      </c>
      <c r="HF226">
        <v>1.82402</v>
      </c>
      <c r="HG226">
        <v>1.85972</v>
      </c>
      <c r="HH226">
        <v>0.113573</v>
      </c>
      <c r="HI226">
        <v>0</v>
      </c>
      <c r="HJ226">
        <v>28.2053</v>
      </c>
      <c r="HK226">
        <v>999.9</v>
      </c>
      <c r="HL226">
        <v>50.5</v>
      </c>
      <c r="HM226">
        <v>30.2</v>
      </c>
      <c r="HN226">
        <v>24.0309</v>
      </c>
      <c r="HO226">
        <v>63.3148</v>
      </c>
      <c r="HP226">
        <v>16.6226</v>
      </c>
      <c r="HQ226">
        <v>1</v>
      </c>
      <c r="HR226">
        <v>0.150165</v>
      </c>
      <c r="HS226">
        <v>0.487067</v>
      </c>
      <c r="HT226">
        <v>20.2004</v>
      </c>
      <c r="HU226">
        <v>5.22837</v>
      </c>
      <c r="HV226">
        <v>11.974</v>
      </c>
      <c r="HW226">
        <v>4.9701</v>
      </c>
      <c r="HX226">
        <v>3.28953</v>
      </c>
      <c r="HY226">
        <v>9999</v>
      </c>
      <c r="HZ226">
        <v>9999</v>
      </c>
      <c r="IA226">
        <v>9999</v>
      </c>
      <c r="IB226">
        <v>24</v>
      </c>
      <c r="IC226">
        <v>4.97291</v>
      </c>
      <c r="ID226">
        <v>1.87721</v>
      </c>
      <c r="IE226">
        <v>1.87531</v>
      </c>
      <c r="IF226">
        <v>1.87812</v>
      </c>
      <c r="IG226">
        <v>1.87485</v>
      </c>
      <c r="IH226">
        <v>1.87847</v>
      </c>
      <c r="II226">
        <v>1.87559</v>
      </c>
      <c r="IJ226">
        <v>1.87668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0.247</v>
      </c>
      <c r="IY226">
        <v>0.2194</v>
      </c>
      <c r="IZ226">
        <v>0.000996156149449386</v>
      </c>
      <c r="JA226">
        <v>0.001508328056841608</v>
      </c>
      <c r="JB226">
        <v>-4.279944224615399E-07</v>
      </c>
      <c r="JC226">
        <v>2.026670128534865E-10</v>
      </c>
      <c r="JD226">
        <v>-0.04486732872085866</v>
      </c>
      <c r="JE226">
        <v>-0.001179386599836408</v>
      </c>
      <c r="JF226">
        <v>0.0006983580007418804</v>
      </c>
      <c r="JG226">
        <v>-5.900263066608664E-06</v>
      </c>
      <c r="JH226">
        <v>1</v>
      </c>
      <c r="JI226">
        <v>2117</v>
      </c>
      <c r="JJ226">
        <v>1</v>
      </c>
      <c r="JK226">
        <v>26</v>
      </c>
      <c r="JL226">
        <v>197421</v>
      </c>
      <c r="JM226">
        <v>197421</v>
      </c>
      <c r="JN226">
        <v>0.493164</v>
      </c>
      <c r="JO226">
        <v>2.57812</v>
      </c>
      <c r="JP226">
        <v>1.39893</v>
      </c>
      <c r="JQ226">
        <v>2.34375</v>
      </c>
      <c r="JR226">
        <v>1.44897</v>
      </c>
      <c r="JS226">
        <v>2.47437</v>
      </c>
      <c r="JT226">
        <v>36.6469</v>
      </c>
      <c r="JU226">
        <v>23.9737</v>
      </c>
      <c r="JV226">
        <v>18</v>
      </c>
      <c r="JW226">
        <v>477.642</v>
      </c>
      <c r="JX226">
        <v>469.877</v>
      </c>
      <c r="JY226">
        <v>27.5638</v>
      </c>
      <c r="JZ226">
        <v>29.0645</v>
      </c>
      <c r="KA226">
        <v>30.0008</v>
      </c>
      <c r="KB226">
        <v>28.6594</v>
      </c>
      <c r="KC226">
        <v>28.7104</v>
      </c>
      <c r="KD226">
        <v>9.84263</v>
      </c>
      <c r="KE226">
        <v>25.0824</v>
      </c>
      <c r="KF226">
        <v>95.5471</v>
      </c>
      <c r="KG226">
        <v>27.4986</v>
      </c>
      <c r="KH226">
        <v>132.622</v>
      </c>
      <c r="KI226">
        <v>19.6883</v>
      </c>
      <c r="KJ226">
        <v>100.89</v>
      </c>
      <c r="KK226">
        <v>100.262</v>
      </c>
    </row>
    <row r="227" spans="1:297">
      <c r="A227">
        <v>211</v>
      </c>
      <c r="B227">
        <v>1758993847</v>
      </c>
      <c r="C227">
        <v>6463.400000095367</v>
      </c>
      <c r="D227" t="s">
        <v>867</v>
      </c>
      <c r="E227" t="s">
        <v>868</v>
      </c>
      <c r="F227">
        <v>5</v>
      </c>
      <c r="G227" t="s">
        <v>832</v>
      </c>
      <c r="H227" t="s">
        <v>436</v>
      </c>
      <c r="I227">
        <v>1758993839.214286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154.9128753655162</v>
      </c>
      <c r="AK227">
        <v>160.4043272727273</v>
      </c>
      <c r="AL227">
        <v>-3.125568197117993</v>
      </c>
      <c r="AM227">
        <v>65.2416019771556</v>
      </c>
      <c r="AN227">
        <f>(AP227 - AO227 + DY227*1E3/(8.314*(EA227+273.15)) * AR227/DX227 * AQ227) * DX227/(100*DL227) * 1000/(1000 - AP227)</f>
        <v>0</v>
      </c>
      <c r="AO227">
        <v>19.71571659761632</v>
      </c>
      <c r="AP227">
        <v>22.93650787878787</v>
      </c>
      <c r="AQ227">
        <v>5.538963963188742E-05</v>
      </c>
      <c r="AR227">
        <v>120.277626491751</v>
      </c>
      <c r="AS227">
        <v>4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4.16</v>
      </c>
      <c r="DM227">
        <v>0.5</v>
      </c>
      <c r="DN227" t="s">
        <v>438</v>
      </c>
      <c r="DO227">
        <v>2</v>
      </c>
      <c r="DP227" t="b">
        <v>1</v>
      </c>
      <c r="DQ227">
        <v>1758993839.214286</v>
      </c>
      <c r="DR227">
        <v>179.2772142857143</v>
      </c>
      <c r="DS227">
        <v>166.84375</v>
      </c>
      <c r="DT227">
        <v>22.92098214285715</v>
      </c>
      <c r="DU227">
        <v>19.71226785714286</v>
      </c>
      <c r="DV227">
        <v>179.0189285714286</v>
      </c>
      <c r="DW227">
        <v>22.70173571428571</v>
      </c>
      <c r="DX227">
        <v>500.0190357142857</v>
      </c>
      <c r="DY227">
        <v>90.560575</v>
      </c>
      <c r="DZ227">
        <v>0.05123695357142858</v>
      </c>
      <c r="EA227">
        <v>29.51809642857143</v>
      </c>
      <c r="EB227">
        <v>30.04793214285714</v>
      </c>
      <c r="EC227">
        <v>999.9000000000002</v>
      </c>
      <c r="ED227">
        <v>0</v>
      </c>
      <c r="EE227">
        <v>0</v>
      </c>
      <c r="EF227">
        <v>10001.24714285714</v>
      </c>
      <c r="EG227">
        <v>0</v>
      </c>
      <c r="EH227">
        <v>11.5293</v>
      </c>
      <c r="EI227">
        <v>12.43348214285714</v>
      </c>
      <c r="EJ227">
        <v>183.4826785714286</v>
      </c>
      <c r="EK227">
        <v>170.1987142857143</v>
      </c>
      <c r="EL227">
        <v>3.208713928571428</v>
      </c>
      <c r="EM227">
        <v>166.84375</v>
      </c>
      <c r="EN227">
        <v>19.71226785714286</v>
      </c>
      <c r="EO227">
        <v>2.075738571428571</v>
      </c>
      <c r="EP227">
        <v>1.785154285714286</v>
      </c>
      <c r="EQ227">
        <v>18.0342</v>
      </c>
      <c r="ER227">
        <v>15.65739285714286</v>
      </c>
      <c r="ES227">
        <v>1999.978214285714</v>
      </c>
      <c r="ET227">
        <v>0.9799984285714284</v>
      </c>
      <c r="EU227">
        <v>0.02000165</v>
      </c>
      <c r="EV227">
        <v>0</v>
      </c>
      <c r="EW227">
        <v>526.2405357142857</v>
      </c>
      <c r="EX227">
        <v>5.000560000000001</v>
      </c>
      <c r="EY227">
        <v>10682.425</v>
      </c>
      <c r="EZ227">
        <v>17294.69285714286</v>
      </c>
      <c r="FA227">
        <v>41.75</v>
      </c>
      <c r="FB227">
        <v>42</v>
      </c>
      <c r="FC227">
        <v>41.49775</v>
      </c>
      <c r="FD227">
        <v>41.125</v>
      </c>
      <c r="FE227">
        <v>42.43699999999999</v>
      </c>
      <c r="FF227">
        <v>1955.078214285714</v>
      </c>
      <c r="FG227">
        <v>39.9</v>
      </c>
      <c r="FH227">
        <v>0</v>
      </c>
      <c r="FI227">
        <v>1758993856.2</v>
      </c>
      <c r="FJ227">
        <v>0</v>
      </c>
      <c r="FK227">
        <v>526.25544</v>
      </c>
      <c r="FL227">
        <v>5.358923074557675</v>
      </c>
      <c r="FM227">
        <v>118.8692308083681</v>
      </c>
      <c r="FN227">
        <v>10683.544</v>
      </c>
      <c r="FO227">
        <v>15</v>
      </c>
      <c r="FP227">
        <v>0</v>
      </c>
      <c r="FQ227" t="s">
        <v>439</v>
      </c>
      <c r="FR227">
        <v>1747148579.5</v>
      </c>
      <c r="FS227">
        <v>1747148584.5</v>
      </c>
      <c r="FT227">
        <v>0</v>
      </c>
      <c r="FU227">
        <v>0.162</v>
      </c>
      <c r="FV227">
        <v>-0.001</v>
      </c>
      <c r="FW227">
        <v>0.139</v>
      </c>
      <c r="FX227">
        <v>0.058</v>
      </c>
      <c r="FY227">
        <v>420</v>
      </c>
      <c r="FZ227">
        <v>16</v>
      </c>
      <c r="GA227">
        <v>0.19</v>
      </c>
      <c r="GB227">
        <v>0.02</v>
      </c>
      <c r="GC227">
        <v>12.03788</v>
      </c>
      <c r="GD227">
        <v>8.18109793621011</v>
      </c>
      <c r="GE227">
        <v>0.8184974609612421</v>
      </c>
      <c r="GF227">
        <v>0</v>
      </c>
      <c r="GG227">
        <v>526.2286764705883</v>
      </c>
      <c r="GH227">
        <v>1.567929716761463</v>
      </c>
      <c r="GI227">
        <v>0.4013874994820969</v>
      </c>
      <c r="GJ227">
        <v>0</v>
      </c>
      <c r="GK227">
        <v>3.2031475</v>
      </c>
      <c r="GL227">
        <v>0.1200022514071241</v>
      </c>
      <c r="GM227">
        <v>0.01175494507643487</v>
      </c>
      <c r="GN227">
        <v>0</v>
      </c>
      <c r="GO227">
        <v>0</v>
      </c>
      <c r="GP227">
        <v>3</v>
      </c>
      <c r="GQ227" t="s">
        <v>472</v>
      </c>
      <c r="GR227">
        <v>3.12801</v>
      </c>
      <c r="GS227">
        <v>2.72898</v>
      </c>
      <c r="GT227">
        <v>0.0372412</v>
      </c>
      <c r="GU227">
        <v>0.0344555</v>
      </c>
      <c r="GV227">
        <v>0.103773</v>
      </c>
      <c r="GW227">
        <v>0.0938856</v>
      </c>
      <c r="GX227">
        <v>28858.5</v>
      </c>
      <c r="GY227">
        <v>28078.6</v>
      </c>
      <c r="GZ227">
        <v>30516.3</v>
      </c>
      <c r="HA227">
        <v>29335.5</v>
      </c>
      <c r="HB227">
        <v>37740.2</v>
      </c>
      <c r="HC227">
        <v>34966.6</v>
      </c>
      <c r="HD227">
        <v>46683.1</v>
      </c>
      <c r="HE227">
        <v>43585.4</v>
      </c>
      <c r="HF227">
        <v>1.82377</v>
      </c>
      <c r="HG227">
        <v>1.85968</v>
      </c>
      <c r="HH227">
        <v>0.106767</v>
      </c>
      <c r="HI227">
        <v>0</v>
      </c>
      <c r="HJ227">
        <v>28.2083</v>
      </c>
      <c r="HK227">
        <v>999.9</v>
      </c>
      <c r="HL227">
        <v>50.5</v>
      </c>
      <c r="HM227">
        <v>30.2</v>
      </c>
      <c r="HN227">
        <v>24.0298</v>
      </c>
      <c r="HO227">
        <v>63.2348</v>
      </c>
      <c r="HP227">
        <v>16.9271</v>
      </c>
      <c r="HQ227">
        <v>1</v>
      </c>
      <c r="HR227">
        <v>0.150617</v>
      </c>
      <c r="HS227">
        <v>0.461983</v>
      </c>
      <c r="HT227">
        <v>20.2003</v>
      </c>
      <c r="HU227">
        <v>5.22762</v>
      </c>
      <c r="HV227">
        <v>11.974</v>
      </c>
      <c r="HW227">
        <v>4.9702</v>
      </c>
      <c r="HX227">
        <v>3.2895</v>
      </c>
      <c r="HY227">
        <v>9999</v>
      </c>
      <c r="HZ227">
        <v>9999</v>
      </c>
      <c r="IA227">
        <v>9999</v>
      </c>
      <c r="IB227">
        <v>24</v>
      </c>
      <c r="IC227">
        <v>4.97292</v>
      </c>
      <c r="ID227">
        <v>1.8772</v>
      </c>
      <c r="IE227">
        <v>1.87531</v>
      </c>
      <c r="IF227">
        <v>1.87813</v>
      </c>
      <c r="IG227">
        <v>1.87485</v>
      </c>
      <c r="IH227">
        <v>1.87841</v>
      </c>
      <c r="II227">
        <v>1.87556</v>
      </c>
      <c r="IJ227">
        <v>1.87669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0.225</v>
      </c>
      <c r="IY227">
        <v>0.2196</v>
      </c>
      <c r="IZ227">
        <v>0.000996156149449386</v>
      </c>
      <c r="JA227">
        <v>0.001508328056841608</v>
      </c>
      <c r="JB227">
        <v>-4.279944224615399E-07</v>
      </c>
      <c r="JC227">
        <v>2.026670128534865E-10</v>
      </c>
      <c r="JD227">
        <v>-0.04486732872085866</v>
      </c>
      <c r="JE227">
        <v>-0.001179386599836408</v>
      </c>
      <c r="JF227">
        <v>0.0006983580007418804</v>
      </c>
      <c r="JG227">
        <v>-5.900263066608664E-06</v>
      </c>
      <c r="JH227">
        <v>1</v>
      </c>
      <c r="JI227">
        <v>2117</v>
      </c>
      <c r="JJ227">
        <v>1</v>
      </c>
      <c r="JK227">
        <v>26</v>
      </c>
      <c r="JL227">
        <v>197421.1</v>
      </c>
      <c r="JM227">
        <v>197421</v>
      </c>
      <c r="JN227">
        <v>0.455322</v>
      </c>
      <c r="JO227">
        <v>2.58179</v>
      </c>
      <c r="JP227">
        <v>1.39893</v>
      </c>
      <c r="JQ227">
        <v>2.34253</v>
      </c>
      <c r="JR227">
        <v>1.44897</v>
      </c>
      <c r="JS227">
        <v>2.5354</v>
      </c>
      <c r="JT227">
        <v>36.6706</v>
      </c>
      <c r="JU227">
        <v>23.9737</v>
      </c>
      <c r="JV227">
        <v>18</v>
      </c>
      <c r="JW227">
        <v>477.545</v>
      </c>
      <c r="JX227">
        <v>469.894</v>
      </c>
      <c r="JY227">
        <v>27.4841</v>
      </c>
      <c r="JZ227">
        <v>29.0714</v>
      </c>
      <c r="KA227">
        <v>30.0007</v>
      </c>
      <c r="KB227">
        <v>28.6655</v>
      </c>
      <c r="KC227">
        <v>28.7166</v>
      </c>
      <c r="KD227">
        <v>9.09835</v>
      </c>
      <c r="KE227">
        <v>25.0824</v>
      </c>
      <c r="KF227">
        <v>95.5471</v>
      </c>
      <c r="KG227">
        <v>27.4563</v>
      </c>
      <c r="KH227">
        <v>112.586</v>
      </c>
      <c r="KI227">
        <v>19.6691</v>
      </c>
      <c r="KJ227">
        <v>100.885</v>
      </c>
      <c r="KK227">
        <v>100.259</v>
      </c>
    </row>
    <row r="228" spans="1:297">
      <c r="A228">
        <v>212</v>
      </c>
      <c r="B228">
        <v>1758993852</v>
      </c>
      <c r="C228">
        <v>6468.400000095367</v>
      </c>
      <c r="D228" t="s">
        <v>869</v>
      </c>
      <c r="E228" t="s">
        <v>870</v>
      </c>
      <c r="F228">
        <v>5</v>
      </c>
      <c r="G228" t="s">
        <v>832</v>
      </c>
      <c r="H228" t="s">
        <v>436</v>
      </c>
      <c r="I228">
        <v>1758993844.5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138.2679071173459</v>
      </c>
      <c r="AK228">
        <v>144.6879515151515</v>
      </c>
      <c r="AL228">
        <v>-3.144824360195016</v>
      </c>
      <c r="AM228">
        <v>65.2416019771556</v>
      </c>
      <c r="AN228">
        <f>(AP228 - AO228 + DY228*1E3/(8.314*(EA228+273.15)) * AR228/DX228 * AQ228) * DX228/(100*DL228) * 1000/(1000 - AP228)</f>
        <v>0</v>
      </c>
      <c r="AO228">
        <v>19.71944681314726</v>
      </c>
      <c r="AP228">
        <v>22.94510242424242</v>
      </c>
      <c r="AQ228">
        <v>3.618921585965903E-05</v>
      </c>
      <c r="AR228">
        <v>120.277626491751</v>
      </c>
      <c r="AS228">
        <v>4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4.16</v>
      </c>
      <c r="DM228">
        <v>0.5</v>
      </c>
      <c r="DN228" t="s">
        <v>438</v>
      </c>
      <c r="DO228">
        <v>2</v>
      </c>
      <c r="DP228" t="b">
        <v>1</v>
      </c>
      <c r="DQ228">
        <v>1758993844.5</v>
      </c>
      <c r="DR228">
        <v>162.8732222222222</v>
      </c>
      <c r="DS228">
        <v>149.7340740740741</v>
      </c>
      <c r="DT228">
        <v>22.93231111111111</v>
      </c>
      <c r="DU228">
        <v>19.71552222222222</v>
      </c>
      <c r="DV228">
        <v>162.6374814814815</v>
      </c>
      <c r="DW228">
        <v>22.71281851851852</v>
      </c>
      <c r="DX228">
        <v>499.9887407407408</v>
      </c>
      <c r="DY228">
        <v>90.55941851851851</v>
      </c>
      <c r="DZ228">
        <v>0.05124323703703704</v>
      </c>
      <c r="EA228">
        <v>29.52051111111111</v>
      </c>
      <c r="EB228">
        <v>29.99168148148149</v>
      </c>
      <c r="EC228">
        <v>999.9000000000001</v>
      </c>
      <c r="ED228">
        <v>0</v>
      </c>
      <c r="EE228">
        <v>0</v>
      </c>
      <c r="EF228">
        <v>10001.34666666667</v>
      </c>
      <c r="EG228">
        <v>0</v>
      </c>
      <c r="EH228">
        <v>11.5293</v>
      </c>
      <c r="EI228">
        <v>13.13922222222222</v>
      </c>
      <c r="EJ228">
        <v>166.6958518518518</v>
      </c>
      <c r="EK228">
        <v>152.7454814814815</v>
      </c>
      <c r="EL228">
        <v>3.216783333333334</v>
      </c>
      <c r="EM228">
        <v>149.7340740740741</v>
      </c>
      <c r="EN228">
        <v>19.71552222222222</v>
      </c>
      <c r="EO228">
        <v>2.076737037037037</v>
      </c>
      <c r="EP228">
        <v>1.785425925925926</v>
      </c>
      <c r="EQ228">
        <v>18.04185925925926</v>
      </c>
      <c r="ER228">
        <v>15.65977407407408</v>
      </c>
      <c r="ES228">
        <v>1999.997407407407</v>
      </c>
      <c r="ET228">
        <v>0.9799986666666667</v>
      </c>
      <c r="EU228">
        <v>0.02000140740740741</v>
      </c>
      <c r="EV228">
        <v>0</v>
      </c>
      <c r="EW228">
        <v>526.8764444444444</v>
      </c>
      <c r="EX228">
        <v>5.000560000000001</v>
      </c>
      <c r="EY228">
        <v>10695.43333333333</v>
      </c>
      <c r="EZ228">
        <v>17294.86296296296</v>
      </c>
      <c r="FA228">
        <v>41.75459259259259</v>
      </c>
      <c r="FB228">
        <v>42.00459259259259</v>
      </c>
      <c r="FC228">
        <v>41.5</v>
      </c>
      <c r="FD228">
        <v>41.125</v>
      </c>
      <c r="FE228">
        <v>42.43699999999999</v>
      </c>
      <c r="FF228">
        <v>1955.097407407407</v>
      </c>
      <c r="FG228">
        <v>39.9</v>
      </c>
      <c r="FH228">
        <v>0</v>
      </c>
      <c r="FI228">
        <v>1758993861</v>
      </c>
      <c r="FJ228">
        <v>0</v>
      </c>
      <c r="FK228">
        <v>526.89072</v>
      </c>
      <c r="FL228">
        <v>10.67715383491709</v>
      </c>
      <c r="FM228">
        <v>204.5076919545922</v>
      </c>
      <c r="FN228">
        <v>10695.992</v>
      </c>
      <c r="FO228">
        <v>15</v>
      </c>
      <c r="FP228">
        <v>0</v>
      </c>
      <c r="FQ228" t="s">
        <v>439</v>
      </c>
      <c r="FR228">
        <v>1747148579.5</v>
      </c>
      <c r="FS228">
        <v>1747148584.5</v>
      </c>
      <c r="FT228">
        <v>0</v>
      </c>
      <c r="FU228">
        <v>0.162</v>
      </c>
      <c r="FV228">
        <v>-0.001</v>
      </c>
      <c r="FW228">
        <v>0.139</v>
      </c>
      <c r="FX228">
        <v>0.058</v>
      </c>
      <c r="FY228">
        <v>420</v>
      </c>
      <c r="FZ228">
        <v>16</v>
      </c>
      <c r="GA228">
        <v>0.19</v>
      </c>
      <c r="GB228">
        <v>0.02</v>
      </c>
      <c r="GC228">
        <v>12.650975</v>
      </c>
      <c r="GD228">
        <v>7.602375984990607</v>
      </c>
      <c r="GE228">
        <v>0.756034987533646</v>
      </c>
      <c r="GF228">
        <v>0</v>
      </c>
      <c r="GG228">
        <v>526.5019705882354</v>
      </c>
      <c r="GH228">
        <v>6.283529408804604</v>
      </c>
      <c r="GI228">
        <v>0.7319542932248163</v>
      </c>
      <c r="GJ228">
        <v>0</v>
      </c>
      <c r="GK228">
        <v>3.21077575</v>
      </c>
      <c r="GL228">
        <v>0.09547058161351081</v>
      </c>
      <c r="GM228">
        <v>0.009291613123537816</v>
      </c>
      <c r="GN228">
        <v>1</v>
      </c>
      <c r="GO228">
        <v>1</v>
      </c>
      <c r="GP228">
        <v>3</v>
      </c>
      <c r="GQ228" t="s">
        <v>451</v>
      </c>
      <c r="GR228">
        <v>3.12797</v>
      </c>
      <c r="GS228">
        <v>2.72918</v>
      </c>
      <c r="GT228">
        <v>0.0338359</v>
      </c>
      <c r="GU228">
        <v>0.0307334</v>
      </c>
      <c r="GV228">
        <v>0.103793</v>
      </c>
      <c r="GW228">
        <v>0.09389699999999999</v>
      </c>
      <c r="GX228">
        <v>28959.8</v>
      </c>
      <c r="GY228">
        <v>28186.3</v>
      </c>
      <c r="GZ228">
        <v>30515.6</v>
      </c>
      <c r="HA228">
        <v>29335.1</v>
      </c>
      <c r="HB228">
        <v>37738.4</v>
      </c>
      <c r="HC228">
        <v>34965.8</v>
      </c>
      <c r="HD228">
        <v>46682.2</v>
      </c>
      <c r="HE228">
        <v>43585.3</v>
      </c>
      <c r="HF228">
        <v>1.82362</v>
      </c>
      <c r="HG228">
        <v>1.85977</v>
      </c>
      <c r="HH228">
        <v>0.101242</v>
      </c>
      <c r="HI228">
        <v>0</v>
      </c>
      <c r="HJ228">
        <v>28.2111</v>
      </c>
      <c r="HK228">
        <v>999.9</v>
      </c>
      <c r="HL228">
        <v>50.5</v>
      </c>
      <c r="HM228">
        <v>30.2</v>
      </c>
      <c r="HN228">
        <v>24.0329</v>
      </c>
      <c r="HO228">
        <v>63.0948</v>
      </c>
      <c r="HP228">
        <v>16.9231</v>
      </c>
      <c r="HQ228">
        <v>1</v>
      </c>
      <c r="HR228">
        <v>0.151169</v>
      </c>
      <c r="HS228">
        <v>0.287097</v>
      </c>
      <c r="HT228">
        <v>20.2008</v>
      </c>
      <c r="HU228">
        <v>5.22702</v>
      </c>
      <c r="HV228">
        <v>11.974</v>
      </c>
      <c r="HW228">
        <v>4.97</v>
      </c>
      <c r="HX228">
        <v>3.28948</v>
      </c>
      <c r="HY228">
        <v>9999</v>
      </c>
      <c r="HZ228">
        <v>9999</v>
      </c>
      <c r="IA228">
        <v>9999</v>
      </c>
      <c r="IB228">
        <v>24</v>
      </c>
      <c r="IC228">
        <v>4.97292</v>
      </c>
      <c r="ID228">
        <v>1.87717</v>
      </c>
      <c r="IE228">
        <v>1.87527</v>
      </c>
      <c r="IF228">
        <v>1.87806</v>
      </c>
      <c r="IG228">
        <v>1.87485</v>
      </c>
      <c r="IH228">
        <v>1.87839</v>
      </c>
      <c r="II228">
        <v>1.87549</v>
      </c>
      <c r="IJ228">
        <v>1.87668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0.204</v>
      </c>
      <c r="IY228">
        <v>0.2198</v>
      </c>
      <c r="IZ228">
        <v>0.000996156149449386</v>
      </c>
      <c r="JA228">
        <v>0.001508328056841608</v>
      </c>
      <c r="JB228">
        <v>-4.279944224615399E-07</v>
      </c>
      <c r="JC228">
        <v>2.026670128534865E-10</v>
      </c>
      <c r="JD228">
        <v>-0.04486732872085866</v>
      </c>
      <c r="JE228">
        <v>-0.001179386599836408</v>
      </c>
      <c r="JF228">
        <v>0.0006983580007418804</v>
      </c>
      <c r="JG228">
        <v>-5.900263066608664E-06</v>
      </c>
      <c r="JH228">
        <v>1</v>
      </c>
      <c r="JI228">
        <v>2117</v>
      </c>
      <c r="JJ228">
        <v>1</v>
      </c>
      <c r="JK228">
        <v>26</v>
      </c>
      <c r="JL228">
        <v>197421.2</v>
      </c>
      <c r="JM228">
        <v>197421.1</v>
      </c>
      <c r="JN228">
        <v>0.415039</v>
      </c>
      <c r="JO228">
        <v>2.57202</v>
      </c>
      <c r="JP228">
        <v>1.39893</v>
      </c>
      <c r="JQ228">
        <v>2.34253</v>
      </c>
      <c r="JR228">
        <v>1.44897</v>
      </c>
      <c r="JS228">
        <v>2.59277</v>
      </c>
      <c r="JT228">
        <v>36.6706</v>
      </c>
      <c r="JU228">
        <v>23.9824</v>
      </c>
      <c r="JV228">
        <v>18</v>
      </c>
      <c r="JW228">
        <v>477.501</v>
      </c>
      <c r="JX228">
        <v>469.998</v>
      </c>
      <c r="JY228">
        <v>27.4366</v>
      </c>
      <c r="JZ228">
        <v>29.0782</v>
      </c>
      <c r="KA228">
        <v>30.0006</v>
      </c>
      <c r="KB228">
        <v>28.6713</v>
      </c>
      <c r="KC228">
        <v>28.7215</v>
      </c>
      <c r="KD228">
        <v>8.26784</v>
      </c>
      <c r="KE228">
        <v>25.0824</v>
      </c>
      <c r="KF228">
        <v>95.5471</v>
      </c>
      <c r="KG228">
        <v>27.5268</v>
      </c>
      <c r="KH228">
        <v>99.20959999999999</v>
      </c>
      <c r="KI228">
        <v>19.6519</v>
      </c>
      <c r="KJ228">
        <v>100.883</v>
      </c>
      <c r="KK228">
        <v>100.258</v>
      </c>
    </row>
    <row r="229" spans="1:297">
      <c r="A229">
        <v>213</v>
      </c>
      <c r="B229">
        <v>1758993857</v>
      </c>
      <c r="C229">
        <v>6473.400000095367</v>
      </c>
      <c r="D229" t="s">
        <v>871</v>
      </c>
      <c r="E229" t="s">
        <v>872</v>
      </c>
      <c r="F229">
        <v>5</v>
      </c>
      <c r="G229" t="s">
        <v>832</v>
      </c>
      <c r="H229" t="s">
        <v>436</v>
      </c>
      <c r="I229">
        <v>1758993849.214286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121.49091535082</v>
      </c>
      <c r="AK229">
        <v>128.8611272727272</v>
      </c>
      <c r="AL229">
        <v>-3.167621172285864</v>
      </c>
      <c r="AM229">
        <v>65.2416019771556</v>
      </c>
      <c r="AN229">
        <f>(AP229 - AO229 + DY229*1E3/(8.314*(EA229+273.15)) * AR229/DX229 * AQ229) * DX229/(100*DL229) * 1000/(1000 - AP229)</f>
        <v>0</v>
      </c>
      <c r="AO229">
        <v>19.7217480759772</v>
      </c>
      <c r="AP229">
        <v>22.95646727272726</v>
      </c>
      <c r="AQ229">
        <v>5.76669933823529E-05</v>
      </c>
      <c r="AR229">
        <v>120.277626491751</v>
      </c>
      <c r="AS229">
        <v>3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4.16</v>
      </c>
      <c r="DM229">
        <v>0.5</v>
      </c>
      <c r="DN229" t="s">
        <v>438</v>
      </c>
      <c r="DO229">
        <v>2</v>
      </c>
      <c r="DP229" t="b">
        <v>1</v>
      </c>
      <c r="DQ229">
        <v>1758993849.214286</v>
      </c>
      <c r="DR229">
        <v>148.3554285714286</v>
      </c>
      <c r="DS229">
        <v>134.4443214285714</v>
      </c>
      <c r="DT229">
        <v>22.94124285714286</v>
      </c>
      <c r="DU229">
        <v>19.71845</v>
      </c>
      <c r="DV229">
        <v>148.1397857142857</v>
      </c>
      <c r="DW229">
        <v>22.72157142857143</v>
      </c>
      <c r="DX229">
        <v>499.9782857142858</v>
      </c>
      <c r="DY229">
        <v>90.55824285714284</v>
      </c>
      <c r="DZ229">
        <v>0.05128252857142857</v>
      </c>
      <c r="EA229">
        <v>29.51893571428571</v>
      </c>
      <c r="EB229">
        <v>29.9332</v>
      </c>
      <c r="EC229">
        <v>999.9000000000002</v>
      </c>
      <c r="ED229">
        <v>0</v>
      </c>
      <c r="EE229">
        <v>0</v>
      </c>
      <c r="EF229">
        <v>9995.958214285714</v>
      </c>
      <c r="EG229">
        <v>0</v>
      </c>
      <c r="EH229">
        <v>11.5293</v>
      </c>
      <c r="EI229">
        <v>13.91122857142857</v>
      </c>
      <c r="EJ229">
        <v>151.8387142857143</v>
      </c>
      <c r="EK229">
        <v>137.1485714285714</v>
      </c>
      <c r="EL229">
        <v>3.222784285714287</v>
      </c>
      <c r="EM229">
        <v>134.4443214285714</v>
      </c>
      <c r="EN229">
        <v>19.71845</v>
      </c>
      <c r="EO229">
        <v>2.077518571428572</v>
      </c>
      <c r="EP229">
        <v>1.785668571428571</v>
      </c>
      <c r="EQ229">
        <v>18.04785714285714</v>
      </c>
      <c r="ER229">
        <v>15.66189642857143</v>
      </c>
      <c r="ES229">
        <v>1999.999285714286</v>
      </c>
      <c r="ET229">
        <v>0.9799987499999999</v>
      </c>
      <c r="EU229">
        <v>0.02000131785714286</v>
      </c>
      <c r="EV229">
        <v>0</v>
      </c>
      <c r="EW229">
        <v>527.7108571428572</v>
      </c>
      <c r="EX229">
        <v>5.000560000000001</v>
      </c>
      <c r="EY229">
        <v>10712.46428571429</v>
      </c>
      <c r="EZ229">
        <v>17294.87142857143</v>
      </c>
      <c r="FA229">
        <v>41.76992857142856</v>
      </c>
      <c r="FB229">
        <v>42.00442857142857</v>
      </c>
      <c r="FC229">
        <v>41.5</v>
      </c>
      <c r="FD229">
        <v>41.12942857142857</v>
      </c>
      <c r="FE229">
        <v>42.43699999999999</v>
      </c>
      <c r="FF229">
        <v>1955.099285714286</v>
      </c>
      <c r="FG229">
        <v>39.9</v>
      </c>
      <c r="FH229">
        <v>0</v>
      </c>
      <c r="FI229">
        <v>1758993866.4</v>
      </c>
      <c r="FJ229">
        <v>0</v>
      </c>
      <c r="FK229">
        <v>527.8369615384615</v>
      </c>
      <c r="FL229">
        <v>12.77829060602401</v>
      </c>
      <c r="FM229">
        <v>244.2119658217415</v>
      </c>
      <c r="FN229">
        <v>10714.6</v>
      </c>
      <c r="FO229">
        <v>15</v>
      </c>
      <c r="FP229">
        <v>0</v>
      </c>
      <c r="FQ229" t="s">
        <v>439</v>
      </c>
      <c r="FR229">
        <v>1747148579.5</v>
      </c>
      <c r="FS229">
        <v>1747148584.5</v>
      </c>
      <c r="FT229">
        <v>0</v>
      </c>
      <c r="FU229">
        <v>0.162</v>
      </c>
      <c r="FV229">
        <v>-0.001</v>
      </c>
      <c r="FW229">
        <v>0.139</v>
      </c>
      <c r="FX229">
        <v>0.058</v>
      </c>
      <c r="FY229">
        <v>420</v>
      </c>
      <c r="FZ229">
        <v>16</v>
      </c>
      <c r="GA229">
        <v>0.19</v>
      </c>
      <c r="GB229">
        <v>0.02</v>
      </c>
      <c r="GC229">
        <v>13.46046341463415</v>
      </c>
      <c r="GD229">
        <v>9.367185365853654</v>
      </c>
      <c r="GE229">
        <v>0.9551487747111665</v>
      </c>
      <c r="GF229">
        <v>0</v>
      </c>
      <c r="GG229">
        <v>527.2052058823529</v>
      </c>
      <c r="GH229">
        <v>10.76698243923739</v>
      </c>
      <c r="GI229">
        <v>1.089175532210205</v>
      </c>
      <c r="GJ229">
        <v>0</v>
      </c>
      <c r="GK229">
        <v>3.218518292682927</v>
      </c>
      <c r="GL229">
        <v>0.07837965156794287</v>
      </c>
      <c r="GM229">
        <v>0.007788908280819588</v>
      </c>
      <c r="GN229">
        <v>1</v>
      </c>
      <c r="GO229">
        <v>1</v>
      </c>
      <c r="GP229">
        <v>3</v>
      </c>
      <c r="GQ229" t="s">
        <v>451</v>
      </c>
      <c r="GR229">
        <v>3.12802</v>
      </c>
      <c r="GS229">
        <v>2.7294</v>
      </c>
      <c r="GT229">
        <v>0.030339</v>
      </c>
      <c r="GU229">
        <v>0.0268831</v>
      </c>
      <c r="GV229">
        <v>0.103825</v>
      </c>
      <c r="GW229">
        <v>0.0938957</v>
      </c>
      <c r="GX229">
        <v>29064.9</v>
      </c>
      <c r="GY229">
        <v>28298.2</v>
      </c>
      <c r="GZ229">
        <v>30515.9</v>
      </c>
      <c r="HA229">
        <v>29335.1</v>
      </c>
      <c r="HB229">
        <v>37737.1</v>
      </c>
      <c r="HC229">
        <v>34965.4</v>
      </c>
      <c r="HD229">
        <v>46682.6</v>
      </c>
      <c r="HE229">
        <v>43585</v>
      </c>
      <c r="HF229">
        <v>1.82377</v>
      </c>
      <c r="HG229">
        <v>1.8595</v>
      </c>
      <c r="HH229">
        <v>0.102215</v>
      </c>
      <c r="HI229">
        <v>0</v>
      </c>
      <c r="HJ229">
        <v>28.2111</v>
      </c>
      <c r="HK229">
        <v>999.9</v>
      </c>
      <c r="HL229">
        <v>50.5</v>
      </c>
      <c r="HM229">
        <v>30.2</v>
      </c>
      <c r="HN229">
        <v>24.035</v>
      </c>
      <c r="HO229">
        <v>63.4048</v>
      </c>
      <c r="HP229">
        <v>16.7268</v>
      </c>
      <c r="HQ229">
        <v>1</v>
      </c>
      <c r="HR229">
        <v>0.150544</v>
      </c>
      <c r="HS229">
        <v>-0.098622</v>
      </c>
      <c r="HT229">
        <v>20.2011</v>
      </c>
      <c r="HU229">
        <v>5.22657</v>
      </c>
      <c r="HV229">
        <v>11.974</v>
      </c>
      <c r="HW229">
        <v>4.97025</v>
      </c>
      <c r="HX229">
        <v>3.2895</v>
      </c>
      <c r="HY229">
        <v>9999</v>
      </c>
      <c r="HZ229">
        <v>9999</v>
      </c>
      <c r="IA229">
        <v>9999</v>
      </c>
      <c r="IB229">
        <v>24</v>
      </c>
      <c r="IC229">
        <v>4.97291</v>
      </c>
      <c r="ID229">
        <v>1.87722</v>
      </c>
      <c r="IE229">
        <v>1.87531</v>
      </c>
      <c r="IF229">
        <v>1.87813</v>
      </c>
      <c r="IG229">
        <v>1.87485</v>
      </c>
      <c r="IH229">
        <v>1.87843</v>
      </c>
      <c r="II229">
        <v>1.87553</v>
      </c>
      <c r="IJ229">
        <v>1.87668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0.182</v>
      </c>
      <c r="IY229">
        <v>0.22</v>
      </c>
      <c r="IZ229">
        <v>0.000996156149449386</v>
      </c>
      <c r="JA229">
        <v>0.001508328056841608</v>
      </c>
      <c r="JB229">
        <v>-4.279944224615399E-07</v>
      </c>
      <c r="JC229">
        <v>2.026670128534865E-10</v>
      </c>
      <c r="JD229">
        <v>-0.04486732872085866</v>
      </c>
      <c r="JE229">
        <v>-0.001179386599836408</v>
      </c>
      <c r="JF229">
        <v>0.0006983580007418804</v>
      </c>
      <c r="JG229">
        <v>-5.900263066608664E-06</v>
      </c>
      <c r="JH229">
        <v>1</v>
      </c>
      <c r="JI229">
        <v>2117</v>
      </c>
      <c r="JJ229">
        <v>1</v>
      </c>
      <c r="JK229">
        <v>26</v>
      </c>
      <c r="JL229">
        <v>197421.3</v>
      </c>
      <c r="JM229">
        <v>197421.2</v>
      </c>
      <c r="JN229">
        <v>0.375977</v>
      </c>
      <c r="JO229">
        <v>2.57202</v>
      </c>
      <c r="JP229">
        <v>1.39893</v>
      </c>
      <c r="JQ229">
        <v>2.34253</v>
      </c>
      <c r="JR229">
        <v>1.44897</v>
      </c>
      <c r="JS229">
        <v>2.59277</v>
      </c>
      <c r="JT229">
        <v>36.6706</v>
      </c>
      <c r="JU229">
        <v>23.9824</v>
      </c>
      <c r="JV229">
        <v>18</v>
      </c>
      <c r="JW229">
        <v>477.617</v>
      </c>
      <c r="JX229">
        <v>469.865</v>
      </c>
      <c r="JY229">
        <v>27.4875</v>
      </c>
      <c r="JZ229">
        <v>29.0845</v>
      </c>
      <c r="KA229">
        <v>29.9999</v>
      </c>
      <c r="KB229">
        <v>28.6766</v>
      </c>
      <c r="KC229">
        <v>28.7273</v>
      </c>
      <c r="KD229">
        <v>7.51037</v>
      </c>
      <c r="KE229">
        <v>25.0824</v>
      </c>
      <c r="KF229">
        <v>95.5471</v>
      </c>
      <c r="KG229">
        <v>27.6176</v>
      </c>
      <c r="KH229">
        <v>79.17310000000001</v>
      </c>
      <c r="KI229">
        <v>19.6266</v>
      </c>
      <c r="KJ229">
        <v>100.884</v>
      </c>
      <c r="KK229">
        <v>100.258</v>
      </c>
    </row>
    <row r="230" spans="1:297">
      <c r="A230">
        <v>214</v>
      </c>
      <c r="B230">
        <v>1758993861.5</v>
      </c>
      <c r="C230">
        <v>6477.900000095367</v>
      </c>
      <c r="D230" t="s">
        <v>873</v>
      </c>
      <c r="E230" t="s">
        <v>874</v>
      </c>
      <c r="F230">
        <v>5</v>
      </c>
      <c r="G230" t="s">
        <v>832</v>
      </c>
      <c r="H230" t="s">
        <v>436</v>
      </c>
      <c r="I230">
        <v>1758993853.660714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106.2071636642717</v>
      </c>
      <c r="AK230">
        <v>114.5027999999999</v>
      </c>
      <c r="AL230">
        <v>-3.192170076842216</v>
      </c>
      <c r="AM230">
        <v>65.2416019771556</v>
      </c>
      <c r="AN230">
        <f>(AP230 - AO230 + DY230*1E3/(8.314*(EA230+273.15)) * AR230/DX230 * AQ230) * DX230/(100*DL230) * 1000/(1000 - AP230)</f>
        <v>0</v>
      </c>
      <c r="AO230">
        <v>19.72188164834762</v>
      </c>
      <c r="AP230">
        <v>22.97002727272726</v>
      </c>
      <c r="AQ230">
        <v>6.797961352271356E-05</v>
      </c>
      <c r="AR230">
        <v>120.277626491751</v>
      </c>
      <c r="AS230">
        <v>3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4.16</v>
      </c>
      <c r="DM230">
        <v>0.5</v>
      </c>
      <c r="DN230" t="s">
        <v>438</v>
      </c>
      <c r="DO230">
        <v>2</v>
      </c>
      <c r="DP230" t="b">
        <v>1</v>
      </c>
      <c r="DQ230">
        <v>1758993853.660714</v>
      </c>
      <c r="DR230">
        <v>134.6471071428571</v>
      </c>
      <c r="DS230">
        <v>119.8042714285714</v>
      </c>
      <c r="DT230">
        <v>22.95096428571429</v>
      </c>
      <c r="DU230">
        <v>19.72045714285714</v>
      </c>
      <c r="DV230">
        <v>134.4506428571429</v>
      </c>
      <c r="DW230">
        <v>22.73109285714286</v>
      </c>
      <c r="DX230">
        <v>499.9783571428571</v>
      </c>
      <c r="DY230">
        <v>90.55722142857142</v>
      </c>
      <c r="DZ230">
        <v>0.05140387142857143</v>
      </c>
      <c r="EA230">
        <v>29.51663214285714</v>
      </c>
      <c r="EB230">
        <v>29.89777857142857</v>
      </c>
      <c r="EC230">
        <v>999.9000000000002</v>
      </c>
      <c r="ED230">
        <v>0</v>
      </c>
      <c r="EE230">
        <v>0</v>
      </c>
      <c r="EF230">
        <v>10003.92928571429</v>
      </c>
      <c r="EG230">
        <v>0</v>
      </c>
      <c r="EH230">
        <v>11.5293</v>
      </c>
      <c r="EI230">
        <v>14.843</v>
      </c>
      <c r="EJ230">
        <v>137.8099285714286</v>
      </c>
      <c r="EK230">
        <v>122.2142857142857</v>
      </c>
      <c r="EL230">
        <v>3.230503928571429</v>
      </c>
      <c r="EM230">
        <v>119.8042714285714</v>
      </c>
      <c r="EN230">
        <v>19.72045714285714</v>
      </c>
      <c r="EO230">
        <v>2.078375</v>
      </c>
      <c r="EP230">
        <v>1.785829642857143</v>
      </c>
      <c r="EQ230">
        <v>18.05441428571428</v>
      </c>
      <c r="ER230">
        <v>15.66330357142857</v>
      </c>
      <c r="ES230">
        <v>2000.039285714286</v>
      </c>
      <c r="ET230">
        <v>0.9799991785714287</v>
      </c>
      <c r="EU230">
        <v>0.02000087857142857</v>
      </c>
      <c r="EV230">
        <v>0</v>
      </c>
      <c r="EW230">
        <v>528.6901428571429</v>
      </c>
      <c r="EX230">
        <v>5.000560000000001</v>
      </c>
      <c r="EY230">
        <v>10731.825</v>
      </c>
      <c r="EZ230">
        <v>17295.21428571428</v>
      </c>
      <c r="FA230">
        <v>41.78764285714284</v>
      </c>
      <c r="FB230">
        <v>42.00442857142857</v>
      </c>
      <c r="FC230">
        <v>41.5</v>
      </c>
      <c r="FD230">
        <v>41.14714285714285</v>
      </c>
      <c r="FE230">
        <v>42.43699999999999</v>
      </c>
      <c r="FF230">
        <v>1955.139285714286</v>
      </c>
      <c r="FG230">
        <v>39.9</v>
      </c>
      <c r="FH230">
        <v>0</v>
      </c>
      <c r="FI230">
        <v>1758993870.6</v>
      </c>
      <c r="FJ230">
        <v>0</v>
      </c>
      <c r="FK230">
        <v>528.85468</v>
      </c>
      <c r="FL230">
        <v>13.81738462914492</v>
      </c>
      <c r="FM230">
        <v>274.9692311310244</v>
      </c>
      <c r="FN230">
        <v>10734.448</v>
      </c>
      <c r="FO230">
        <v>15</v>
      </c>
      <c r="FP230">
        <v>0</v>
      </c>
      <c r="FQ230" t="s">
        <v>439</v>
      </c>
      <c r="FR230">
        <v>1747148579.5</v>
      </c>
      <c r="FS230">
        <v>1747148584.5</v>
      </c>
      <c r="FT230">
        <v>0</v>
      </c>
      <c r="FU230">
        <v>0.162</v>
      </c>
      <c r="FV230">
        <v>-0.001</v>
      </c>
      <c r="FW230">
        <v>0.139</v>
      </c>
      <c r="FX230">
        <v>0.058</v>
      </c>
      <c r="FY230">
        <v>420</v>
      </c>
      <c r="FZ230">
        <v>16</v>
      </c>
      <c r="GA230">
        <v>0.19</v>
      </c>
      <c r="GB230">
        <v>0.02</v>
      </c>
      <c r="GC230">
        <v>14.30356585365854</v>
      </c>
      <c r="GD230">
        <v>12.43513170731708</v>
      </c>
      <c r="GE230">
        <v>1.227618414259557</v>
      </c>
      <c r="GF230">
        <v>0</v>
      </c>
      <c r="GG230">
        <v>528.267294117647</v>
      </c>
      <c r="GH230">
        <v>13.36812834641223</v>
      </c>
      <c r="GI230">
        <v>1.333711418856773</v>
      </c>
      <c r="GJ230">
        <v>0</v>
      </c>
      <c r="GK230">
        <v>3.22635487804878</v>
      </c>
      <c r="GL230">
        <v>0.0988714285714286</v>
      </c>
      <c r="GM230">
        <v>0.01001662426022329</v>
      </c>
      <c r="GN230">
        <v>1</v>
      </c>
      <c r="GO230">
        <v>1</v>
      </c>
      <c r="GP230">
        <v>3</v>
      </c>
      <c r="GQ230" t="s">
        <v>451</v>
      </c>
      <c r="GR230">
        <v>3.12811</v>
      </c>
      <c r="GS230">
        <v>2.7294</v>
      </c>
      <c r="GT230">
        <v>0.0271048</v>
      </c>
      <c r="GU230">
        <v>0.0233528</v>
      </c>
      <c r="GV230">
        <v>0.103868</v>
      </c>
      <c r="GW230">
        <v>0.0938696</v>
      </c>
      <c r="GX230">
        <v>29161.6</v>
      </c>
      <c r="GY230">
        <v>28400.4</v>
      </c>
      <c r="GZ230">
        <v>30515.8</v>
      </c>
      <c r="HA230">
        <v>29334.7</v>
      </c>
      <c r="HB230">
        <v>37735.2</v>
      </c>
      <c r="HC230">
        <v>34965.6</v>
      </c>
      <c r="HD230">
        <v>46682.8</v>
      </c>
      <c r="HE230">
        <v>43584.3</v>
      </c>
      <c r="HF230">
        <v>1.82395</v>
      </c>
      <c r="HG230">
        <v>1.85923</v>
      </c>
      <c r="HH230">
        <v>0.105575</v>
      </c>
      <c r="HI230">
        <v>0</v>
      </c>
      <c r="HJ230">
        <v>28.2086</v>
      </c>
      <c r="HK230">
        <v>999.9</v>
      </c>
      <c r="HL230">
        <v>50.5</v>
      </c>
      <c r="HM230">
        <v>30.2</v>
      </c>
      <c r="HN230">
        <v>24.0333</v>
      </c>
      <c r="HO230">
        <v>63.0348</v>
      </c>
      <c r="HP230">
        <v>16.8309</v>
      </c>
      <c r="HQ230">
        <v>1</v>
      </c>
      <c r="HR230">
        <v>0.150673</v>
      </c>
      <c r="HS230">
        <v>-0.236353</v>
      </c>
      <c r="HT230">
        <v>20.2009</v>
      </c>
      <c r="HU230">
        <v>5.22702</v>
      </c>
      <c r="HV230">
        <v>11.974</v>
      </c>
      <c r="HW230">
        <v>4.9703</v>
      </c>
      <c r="HX230">
        <v>3.2897</v>
      </c>
      <c r="HY230">
        <v>9999</v>
      </c>
      <c r="HZ230">
        <v>9999</v>
      </c>
      <c r="IA230">
        <v>9999</v>
      </c>
      <c r="IB230">
        <v>24</v>
      </c>
      <c r="IC230">
        <v>4.97291</v>
      </c>
      <c r="ID230">
        <v>1.87724</v>
      </c>
      <c r="IE230">
        <v>1.87531</v>
      </c>
      <c r="IF230">
        <v>1.87811</v>
      </c>
      <c r="IG230">
        <v>1.87484</v>
      </c>
      <c r="IH230">
        <v>1.87844</v>
      </c>
      <c r="II230">
        <v>1.87553</v>
      </c>
      <c r="IJ230">
        <v>1.87668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0.162</v>
      </c>
      <c r="IY230">
        <v>0.2203</v>
      </c>
      <c r="IZ230">
        <v>0.000996156149449386</v>
      </c>
      <c r="JA230">
        <v>0.001508328056841608</v>
      </c>
      <c r="JB230">
        <v>-4.279944224615399E-07</v>
      </c>
      <c r="JC230">
        <v>2.026670128534865E-10</v>
      </c>
      <c r="JD230">
        <v>-0.04486732872085866</v>
      </c>
      <c r="JE230">
        <v>-0.001179386599836408</v>
      </c>
      <c r="JF230">
        <v>0.0006983580007418804</v>
      </c>
      <c r="JG230">
        <v>-5.900263066608664E-06</v>
      </c>
      <c r="JH230">
        <v>1</v>
      </c>
      <c r="JI230">
        <v>2117</v>
      </c>
      <c r="JJ230">
        <v>1</v>
      </c>
      <c r="JK230">
        <v>26</v>
      </c>
      <c r="JL230">
        <v>197421.4</v>
      </c>
      <c r="JM230">
        <v>197421.3</v>
      </c>
      <c r="JN230">
        <v>0.341797</v>
      </c>
      <c r="JO230">
        <v>2.57324</v>
      </c>
      <c r="JP230">
        <v>1.39893</v>
      </c>
      <c r="JQ230">
        <v>2.34375</v>
      </c>
      <c r="JR230">
        <v>1.44897</v>
      </c>
      <c r="JS230">
        <v>2.57568</v>
      </c>
      <c r="JT230">
        <v>36.6706</v>
      </c>
      <c r="JU230">
        <v>23.9737</v>
      </c>
      <c r="JV230">
        <v>18</v>
      </c>
      <c r="JW230">
        <v>477.748</v>
      </c>
      <c r="JX230">
        <v>469.722</v>
      </c>
      <c r="JY230">
        <v>27.5859</v>
      </c>
      <c r="JZ230">
        <v>29.0913</v>
      </c>
      <c r="KA230">
        <v>30</v>
      </c>
      <c r="KB230">
        <v>28.6822</v>
      </c>
      <c r="KC230">
        <v>28.7319</v>
      </c>
      <c r="KD230">
        <v>6.73802</v>
      </c>
      <c r="KE230">
        <v>25.363</v>
      </c>
      <c r="KF230">
        <v>95.5471</v>
      </c>
      <c r="KG230">
        <v>27.6783</v>
      </c>
      <c r="KH230">
        <v>65.72709999999999</v>
      </c>
      <c r="KI230">
        <v>19.5923</v>
      </c>
      <c r="KJ230">
        <v>100.884</v>
      </c>
      <c r="KK230">
        <v>100.256</v>
      </c>
    </row>
    <row r="231" spans="1:297">
      <c r="A231">
        <v>215</v>
      </c>
      <c r="B231">
        <v>1758993866.5</v>
      </c>
      <c r="C231">
        <v>6482.900000095367</v>
      </c>
      <c r="D231" t="s">
        <v>875</v>
      </c>
      <c r="E231" t="s">
        <v>876</v>
      </c>
      <c r="F231">
        <v>5</v>
      </c>
      <c r="G231" t="s">
        <v>832</v>
      </c>
      <c r="H231" t="s">
        <v>436</v>
      </c>
      <c r="I231">
        <v>1758993858.962963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89.19320482192025</v>
      </c>
      <c r="AK231">
        <v>98.50572181818175</v>
      </c>
      <c r="AL231">
        <v>-3.203699838699553</v>
      </c>
      <c r="AM231">
        <v>65.2416019771556</v>
      </c>
      <c r="AN231">
        <f>(AP231 - AO231 + DY231*1E3/(8.314*(EA231+273.15)) * AR231/DX231 * AQ231) * DX231/(100*DL231) * 1000/(1000 - AP231)</f>
        <v>0</v>
      </c>
      <c r="AO231">
        <v>19.69231707850281</v>
      </c>
      <c r="AP231">
        <v>22.98183939393939</v>
      </c>
      <c r="AQ231">
        <v>3.393028486711862E-05</v>
      </c>
      <c r="AR231">
        <v>120.277626491751</v>
      </c>
      <c r="AS231">
        <v>3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4.16</v>
      </c>
      <c r="DM231">
        <v>0.5</v>
      </c>
      <c r="DN231" t="s">
        <v>438</v>
      </c>
      <c r="DO231">
        <v>2</v>
      </c>
      <c r="DP231" t="b">
        <v>1</v>
      </c>
      <c r="DQ231">
        <v>1758993858.962963</v>
      </c>
      <c r="DR231">
        <v>118.2013407407407</v>
      </c>
      <c r="DS231">
        <v>102.2188555555555</v>
      </c>
      <c r="DT231">
        <v>22.96397777777777</v>
      </c>
      <c r="DU231">
        <v>19.71412222222222</v>
      </c>
      <c r="DV231">
        <v>118.0280333333333</v>
      </c>
      <c r="DW231">
        <v>22.74383703703703</v>
      </c>
      <c r="DX231">
        <v>500.0027037037037</v>
      </c>
      <c r="DY231">
        <v>90.55529259259258</v>
      </c>
      <c r="DZ231">
        <v>0.05146515925925926</v>
      </c>
      <c r="EA231">
        <v>29.5147962962963</v>
      </c>
      <c r="EB231">
        <v>29.89208518518518</v>
      </c>
      <c r="EC231">
        <v>999.9000000000001</v>
      </c>
      <c r="ED231">
        <v>0</v>
      </c>
      <c r="EE231">
        <v>0</v>
      </c>
      <c r="EF231">
        <v>9998.907037037037</v>
      </c>
      <c r="EG231">
        <v>0</v>
      </c>
      <c r="EH231">
        <v>11.5293</v>
      </c>
      <c r="EI231">
        <v>15.9826</v>
      </c>
      <c r="EJ231">
        <v>120.9794037037037</v>
      </c>
      <c r="EK231">
        <v>104.2746333333334</v>
      </c>
      <c r="EL231">
        <v>3.249858518518519</v>
      </c>
      <c r="EM231">
        <v>102.2188555555555</v>
      </c>
      <c r="EN231">
        <v>19.71412222222222</v>
      </c>
      <c r="EO231">
        <v>2.07950962962963</v>
      </c>
      <c r="EP231">
        <v>1.785218518518519</v>
      </c>
      <c r="EQ231">
        <v>18.06309259259259</v>
      </c>
      <c r="ER231">
        <v>15.65795555555556</v>
      </c>
      <c r="ES231">
        <v>2000.028148148149</v>
      </c>
      <c r="ET231">
        <v>0.979999111111111</v>
      </c>
      <c r="EU231">
        <v>0.02000094814814815</v>
      </c>
      <c r="EV231">
        <v>0</v>
      </c>
      <c r="EW231">
        <v>530.1409629629629</v>
      </c>
      <c r="EX231">
        <v>5.000560000000001</v>
      </c>
      <c r="EY231">
        <v>10759.23333333333</v>
      </c>
      <c r="EZ231">
        <v>17295.10740740741</v>
      </c>
      <c r="FA231">
        <v>41.8051111111111</v>
      </c>
      <c r="FB231">
        <v>42.01607407407406</v>
      </c>
      <c r="FC231">
        <v>41.50459259259259</v>
      </c>
      <c r="FD231">
        <v>41.16862962962961</v>
      </c>
      <c r="FE231">
        <v>42.45099999999999</v>
      </c>
      <c r="FF231">
        <v>1955.128148148148</v>
      </c>
      <c r="FG231">
        <v>39.9</v>
      </c>
      <c r="FH231">
        <v>0</v>
      </c>
      <c r="FI231">
        <v>1758993875.4</v>
      </c>
      <c r="FJ231">
        <v>0</v>
      </c>
      <c r="FK231">
        <v>530.1410400000001</v>
      </c>
      <c r="FL231">
        <v>17.86569227679208</v>
      </c>
      <c r="FM231">
        <v>355.2076917611756</v>
      </c>
      <c r="FN231">
        <v>10759.704</v>
      </c>
      <c r="FO231">
        <v>15</v>
      </c>
      <c r="FP231">
        <v>0</v>
      </c>
      <c r="FQ231" t="s">
        <v>439</v>
      </c>
      <c r="FR231">
        <v>1747148579.5</v>
      </c>
      <c r="FS231">
        <v>1747148584.5</v>
      </c>
      <c r="FT231">
        <v>0</v>
      </c>
      <c r="FU231">
        <v>0.162</v>
      </c>
      <c r="FV231">
        <v>-0.001</v>
      </c>
      <c r="FW231">
        <v>0.139</v>
      </c>
      <c r="FX231">
        <v>0.058</v>
      </c>
      <c r="FY231">
        <v>420</v>
      </c>
      <c r="FZ231">
        <v>16</v>
      </c>
      <c r="GA231">
        <v>0.19</v>
      </c>
      <c r="GB231">
        <v>0.02</v>
      </c>
      <c r="GC231">
        <v>15.13567317073171</v>
      </c>
      <c r="GD231">
        <v>12.86126341463414</v>
      </c>
      <c r="GE231">
        <v>1.268449217000609</v>
      </c>
      <c r="GF231">
        <v>0</v>
      </c>
      <c r="GG231">
        <v>529.1559411764705</v>
      </c>
      <c r="GH231">
        <v>14.92253629489159</v>
      </c>
      <c r="GI231">
        <v>1.492714699133903</v>
      </c>
      <c r="GJ231">
        <v>0</v>
      </c>
      <c r="GK231">
        <v>3.238173902439025</v>
      </c>
      <c r="GL231">
        <v>0.1821353310104629</v>
      </c>
      <c r="GM231">
        <v>0.01991594053038908</v>
      </c>
      <c r="GN231">
        <v>0</v>
      </c>
      <c r="GO231">
        <v>0</v>
      </c>
      <c r="GP231">
        <v>3</v>
      </c>
      <c r="GQ231" t="s">
        <v>472</v>
      </c>
      <c r="GR231">
        <v>3.12778</v>
      </c>
      <c r="GS231">
        <v>2.72953</v>
      </c>
      <c r="GT231">
        <v>0.0234273</v>
      </c>
      <c r="GU231">
        <v>0.0193262</v>
      </c>
      <c r="GV231">
        <v>0.103902</v>
      </c>
      <c r="GW231">
        <v>0.09377580000000001</v>
      </c>
      <c r="GX231">
        <v>29271.1</v>
      </c>
      <c r="GY231">
        <v>28517.5</v>
      </c>
      <c r="GZ231">
        <v>30515.1</v>
      </c>
      <c r="HA231">
        <v>29334.8</v>
      </c>
      <c r="HB231">
        <v>37732.2</v>
      </c>
      <c r="HC231">
        <v>34968.9</v>
      </c>
      <c r="HD231">
        <v>46681.2</v>
      </c>
      <c r="HE231">
        <v>43584.2</v>
      </c>
      <c r="HF231">
        <v>1.8232</v>
      </c>
      <c r="HG231">
        <v>1.85938</v>
      </c>
      <c r="HH231">
        <v>0.101723</v>
      </c>
      <c r="HI231">
        <v>0</v>
      </c>
      <c r="HJ231">
        <v>28.2086</v>
      </c>
      <c r="HK231">
        <v>999.9</v>
      </c>
      <c r="HL231">
        <v>50.5</v>
      </c>
      <c r="HM231">
        <v>30.2</v>
      </c>
      <c r="HN231">
        <v>24.0339</v>
      </c>
      <c r="HO231">
        <v>63.0748</v>
      </c>
      <c r="HP231">
        <v>16.7628</v>
      </c>
      <c r="HQ231">
        <v>1</v>
      </c>
      <c r="HR231">
        <v>0.151232</v>
      </c>
      <c r="HS231">
        <v>-0.285011</v>
      </c>
      <c r="HT231">
        <v>20.2005</v>
      </c>
      <c r="HU231">
        <v>5.22613</v>
      </c>
      <c r="HV231">
        <v>11.974</v>
      </c>
      <c r="HW231">
        <v>4.96995</v>
      </c>
      <c r="HX231">
        <v>3.28953</v>
      </c>
      <c r="HY231">
        <v>9999</v>
      </c>
      <c r="HZ231">
        <v>9999</v>
      </c>
      <c r="IA231">
        <v>9999</v>
      </c>
      <c r="IB231">
        <v>24</v>
      </c>
      <c r="IC231">
        <v>4.97292</v>
      </c>
      <c r="ID231">
        <v>1.8772</v>
      </c>
      <c r="IE231">
        <v>1.87531</v>
      </c>
      <c r="IF231">
        <v>1.87811</v>
      </c>
      <c r="IG231">
        <v>1.87485</v>
      </c>
      <c r="IH231">
        <v>1.87841</v>
      </c>
      <c r="II231">
        <v>1.87549</v>
      </c>
      <c r="IJ231">
        <v>1.87668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0.14</v>
      </c>
      <c r="IY231">
        <v>0.2205</v>
      </c>
      <c r="IZ231">
        <v>0.000996156149449386</v>
      </c>
      <c r="JA231">
        <v>0.001508328056841608</v>
      </c>
      <c r="JB231">
        <v>-4.279944224615399E-07</v>
      </c>
      <c r="JC231">
        <v>2.026670128534865E-10</v>
      </c>
      <c r="JD231">
        <v>-0.04486732872085866</v>
      </c>
      <c r="JE231">
        <v>-0.001179386599836408</v>
      </c>
      <c r="JF231">
        <v>0.0006983580007418804</v>
      </c>
      <c r="JG231">
        <v>-5.900263066608664E-06</v>
      </c>
      <c r="JH231">
        <v>1</v>
      </c>
      <c r="JI231">
        <v>2117</v>
      </c>
      <c r="JJ231">
        <v>1</v>
      </c>
      <c r="JK231">
        <v>26</v>
      </c>
      <c r="JL231">
        <v>197421.5</v>
      </c>
      <c r="JM231">
        <v>197421.4</v>
      </c>
      <c r="JN231">
        <v>0.299072</v>
      </c>
      <c r="JO231">
        <v>2.59888</v>
      </c>
      <c r="JP231">
        <v>1.39893</v>
      </c>
      <c r="JQ231">
        <v>2.34253</v>
      </c>
      <c r="JR231">
        <v>1.44897</v>
      </c>
      <c r="JS231">
        <v>2.5061</v>
      </c>
      <c r="JT231">
        <v>36.6706</v>
      </c>
      <c r="JU231">
        <v>23.9824</v>
      </c>
      <c r="JV231">
        <v>18</v>
      </c>
      <c r="JW231">
        <v>477.378</v>
      </c>
      <c r="JX231">
        <v>469.869</v>
      </c>
      <c r="JY231">
        <v>27.6707</v>
      </c>
      <c r="JZ231">
        <v>29.0975</v>
      </c>
      <c r="KA231">
        <v>30.0005</v>
      </c>
      <c r="KB231">
        <v>28.6882</v>
      </c>
      <c r="KC231">
        <v>28.738</v>
      </c>
      <c r="KD231">
        <v>5.9657</v>
      </c>
      <c r="KE231">
        <v>25.6495</v>
      </c>
      <c r="KF231">
        <v>95.5471</v>
      </c>
      <c r="KG231">
        <v>27.754</v>
      </c>
      <c r="KH231">
        <v>52.3705</v>
      </c>
      <c r="KI231">
        <v>19.5626</v>
      </c>
      <c r="KJ231">
        <v>100.881</v>
      </c>
      <c r="KK231">
        <v>100.256</v>
      </c>
    </row>
    <row r="232" spans="1:297">
      <c r="A232">
        <v>216</v>
      </c>
      <c r="B232">
        <v>1758993871.5</v>
      </c>
      <c r="C232">
        <v>6487.900000095367</v>
      </c>
      <c r="D232" t="s">
        <v>877</v>
      </c>
      <c r="E232" t="s">
        <v>878</v>
      </c>
      <c r="F232">
        <v>5</v>
      </c>
      <c r="G232" t="s">
        <v>832</v>
      </c>
      <c r="H232" t="s">
        <v>436</v>
      </c>
      <c r="I232">
        <v>1758993863.981482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72.12606013961903</v>
      </c>
      <c r="AK232">
        <v>82.45742787878788</v>
      </c>
      <c r="AL232">
        <v>-3.208782324252959</v>
      </c>
      <c r="AM232">
        <v>65.2416019771556</v>
      </c>
      <c r="AN232">
        <f>(AP232 - AO232 + DY232*1E3/(8.314*(EA232+273.15)) * AR232/DX232 * AQ232) * DX232/(100*DL232) * 1000/(1000 - AP232)</f>
        <v>0</v>
      </c>
      <c r="AO232">
        <v>19.654416933274</v>
      </c>
      <c r="AP232">
        <v>22.9885503030303</v>
      </c>
      <c r="AQ232">
        <v>2.06008734213236E-06</v>
      </c>
      <c r="AR232">
        <v>120.277626491751</v>
      </c>
      <c r="AS232">
        <v>3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4.16</v>
      </c>
      <c r="DM232">
        <v>0.5</v>
      </c>
      <c r="DN232" t="s">
        <v>438</v>
      </c>
      <c r="DO232">
        <v>2</v>
      </c>
      <c r="DP232" t="b">
        <v>1</v>
      </c>
      <c r="DQ232">
        <v>1758993863.981482</v>
      </c>
      <c r="DR232">
        <v>102.5442925925926</v>
      </c>
      <c r="DS232">
        <v>85.48038148148147</v>
      </c>
      <c r="DT232">
        <v>22.9765962962963</v>
      </c>
      <c r="DU232">
        <v>19.69516296296296</v>
      </c>
      <c r="DV232">
        <v>102.393237037037</v>
      </c>
      <c r="DW232">
        <v>22.75618518518518</v>
      </c>
      <c r="DX232">
        <v>499.9740740740741</v>
      </c>
      <c r="DY232">
        <v>90.55388148148148</v>
      </c>
      <c r="DZ232">
        <v>0.05156751851851853</v>
      </c>
      <c r="EA232">
        <v>29.51570370370371</v>
      </c>
      <c r="EB232">
        <v>29.9132</v>
      </c>
      <c r="EC232">
        <v>999.9000000000001</v>
      </c>
      <c r="ED232">
        <v>0</v>
      </c>
      <c r="EE232">
        <v>0</v>
      </c>
      <c r="EF232">
        <v>10001.98962962963</v>
      </c>
      <c r="EG232">
        <v>0</v>
      </c>
      <c r="EH232">
        <v>11.55151851851852</v>
      </c>
      <c r="EI232">
        <v>17.06398888888889</v>
      </c>
      <c r="EJ232">
        <v>104.9556925925926</v>
      </c>
      <c r="EK232">
        <v>87.1980925925926</v>
      </c>
      <c r="EL232">
        <v>3.281432222222222</v>
      </c>
      <c r="EM232">
        <v>85.48038148148147</v>
      </c>
      <c r="EN232">
        <v>19.69516296296296</v>
      </c>
      <c r="EO232">
        <v>2.080619259259259</v>
      </c>
      <c r="EP232">
        <v>1.783473333333333</v>
      </c>
      <c r="EQ232">
        <v>18.07157777777778</v>
      </c>
      <c r="ER232">
        <v>15.64267407407407</v>
      </c>
      <c r="ES232">
        <v>2000.033703703704</v>
      </c>
      <c r="ET232">
        <v>0.9799992222222221</v>
      </c>
      <c r="EU232">
        <v>0.02000083703703704</v>
      </c>
      <c r="EV232">
        <v>0</v>
      </c>
      <c r="EW232">
        <v>531.6338518518518</v>
      </c>
      <c r="EX232">
        <v>5.000560000000001</v>
      </c>
      <c r="EY232">
        <v>10789.8962962963</v>
      </c>
      <c r="EZ232">
        <v>17295.16666666666</v>
      </c>
      <c r="FA232">
        <v>41.81199999999999</v>
      </c>
      <c r="FB232">
        <v>42.03674074074073</v>
      </c>
      <c r="FC232">
        <v>41.51607407407406</v>
      </c>
      <c r="FD232">
        <v>41.18470370370369</v>
      </c>
      <c r="FE232">
        <v>42.46966666666667</v>
      </c>
      <c r="FF232">
        <v>1955.133703703704</v>
      </c>
      <c r="FG232">
        <v>39.9</v>
      </c>
      <c r="FH232">
        <v>0</v>
      </c>
      <c r="FI232">
        <v>1758993880.8</v>
      </c>
      <c r="FJ232">
        <v>0</v>
      </c>
      <c r="FK232">
        <v>531.6473846153847</v>
      </c>
      <c r="FL232">
        <v>18.89839316416955</v>
      </c>
      <c r="FM232">
        <v>397.9658122197749</v>
      </c>
      <c r="FN232">
        <v>10790.95</v>
      </c>
      <c r="FO232">
        <v>15</v>
      </c>
      <c r="FP232">
        <v>0</v>
      </c>
      <c r="FQ232" t="s">
        <v>439</v>
      </c>
      <c r="FR232">
        <v>1747148579.5</v>
      </c>
      <c r="FS232">
        <v>1747148584.5</v>
      </c>
      <c r="FT232">
        <v>0</v>
      </c>
      <c r="FU232">
        <v>0.162</v>
      </c>
      <c r="FV232">
        <v>-0.001</v>
      </c>
      <c r="FW232">
        <v>0.139</v>
      </c>
      <c r="FX232">
        <v>0.058</v>
      </c>
      <c r="FY232">
        <v>420</v>
      </c>
      <c r="FZ232">
        <v>16</v>
      </c>
      <c r="GA232">
        <v>0.19</v>
      </c>
      <c r="GB232">
        <v>0.02</v>
      </c>
      <c r="GC232">
        <v>16.36526</v>
      </c>
      <c r="GD232">
        <v>12.88848630393995</v>
      </c>
      <c r="GE232">
        <v>1.240080070156762</v>
      </c>
      <c r="GF232">
        <v>0</v>
      </c>
      <c r="GG232">
        <v>530.6096764705882</v>
      </c>
      <c r="GH232">
        <v>17.53388847083256</v>
      </c>
      <c r="GI232">
        <v>1.741580160128225</v>
      </c>
      <c r="GJ232">
        <v>0</v>
      </c>
      <c r="GK232">
        <v>3.26383575</v>
      </c>
      <c r="GL232">
        <v>0.3598803377110695</v>
      </c>
      <c r="GM232">
        <v>0.03594567664459104</v>
      </c>
      <c r="GN232">
        <v>0</v>
      </c>
      <c r="GO232">
        <v>0</v>
      </c>
      <c r="GP232">
        <v>3</v>
      </c>
      <c r="GQ232" t="s">
        <v>472</v>
      </c>
      <c r="GR232">
        <v>3.12801</v>
      </c>
      <c r="GS232">
        <v>2.72926</v>
      </c>
      <c r="GT232">
        <v>0.0196775</v>
      </c>
      <c r="GU232">
        <v>0.0152239</v>
      </c>
      <c r="GV232">
        <v>0.103915</v>
      </c>
      <c r="GW232">
        <v>0.0936386</v>
      </c>
      <c r="GX232">
        <v>29382.8</v>
      </c>
      <c r="GY232">
        <v>28636.7</v>
      </c>
      <c r="GZ232">
        <v>30514.4</v>
      </c>
      <c r="HA232">
        <v>29334.8</v>
      </c>
      <c r="HB232">
        <v>37730.7</v>
      </c>
      <c r="HC232">
        <v>34974.3</v>
      </c>
      <c r="HD232">
        <v>46680.3</v>
      </c>
      <c r="HE232">
        <v>43584.6</v>
      </c>
      <c r="HF232">
        <v>1.82365</v>
      </c>
      <c r="HG232">
        <v>1.85875</v>
      </c>
      <c r="HH232">
        <v>0.11047</v>
      </c>
      <c r="HI232">
        <v>0</v>
      </c>
      <c r="HJ232">
        <v>28.2086</v>
      </c>
      <c r="HK232">
        <v>999.9</v>
      </c>
      <c r="HL232">
        <v>50.5</v>
      </c>
      <c r="HM232">
        <v>30.2</v>
      </c>
      <c r="HN232">
        <v>24.0335</v>
      </c>
      <c r="HO232">
        <v>63.2348</v>
      </c>
      <c r="HP232">
        <v>16.7228</v>
      </c>
      <c r="HQ232">
        <v>1</v>
      </c>
      <c r="HR232">
        <v>0.151766</v>
      </c>
      <c r="HS232">
        <v>-0.314684</v>
      </c>
      <c r="HT232">
        <v>20.2007</v>
      </c>
      <c r="HU232">
        <v>5.22672</v>
      </c>
      <c r="HV232">
        <v>11.974</v>
      </c>
      <c r="HW232">
        <v>4.96975</v>
      </c>
      <c r="HX232">
        <v>3.28953</v>
      </c>
      <c r="HY232">
        <v>9999</v>
      </c>
      <c r="HZ232">
        <v>9999</v>
      </c>
      <c r="IA232">
        <v>9999</v>
      </c>
      <c r="IB232">
        <v>24</v>
      </c>
      <c r="IC232">
        <v>4.97291</v>
      </c>
      <c r="ID232">
        <v>1.87721</v>
      </c>
      <c r="IE232">
        <v>1.87531</v>
      </c>
      <c r="IF232">
        <v>1.87812</v>
      </c>
      <c r="IG232">
        <v>1.87485</v>
      </c>
      <c r="IH232">
        <v>1.8784</v>
      </c>
      <c r="II232">
        <v>1.87555</v>
      </c>
      <c r="IJ232">
        <v>1.87668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0.117</v>
      </c>
      <c r="IY232">
        <v>0.2206</v>
      </c>
      <c r="IZ232">
        <v>0.000996156149449386</v>
      </c>
      <c r="JA232">
        <v>0.001508328056841608</v>
      </c>
      <c r="JB232">
        <v>-4.279944224615399E-07</v>
      </c>
      <c r="JC232">
        <v>2.026670128534865E-10</v>
      </c>
      <c r="JD232">
        <v>-0.04486732872085866</v>
      </c>
      <c r="JE232">
        <v>-0.001179386599836408</v>
      </c>
      <c r="JF232">
        <v>0.0006983580007418804</v>
      </c>
      <c r="JG232">
        <v>-5.900263066608664E-06</v>
      </c>
      <c r="JH232">
        <v>1</v>
      </c>
      <c r="JI232">
        <v>2117</v>
      </c>
      <c r="JJ232">
        <v>1</v>
      </c>
      <c r="JK232">
        <v>26</v>
      </c>
      <c r="JL232">
        <v>197421.5</v>
      </c>
      <c r="JM232">
        <v>197421.5</v>
      </c>
      <c r="JN232">
        <v>0.26123</v>
      </c>
      <c r="JO232">
        <v>2.61108</v>
      </c>
      <c r="JP232">
        <v>1.39893</v>
      </c>
      <c r="JQ232">
        <v>2.34253</v>
      </c>
      <c r="JR232">
        <v>1.44897</v>
      </c>
      <c r="JS232">
        <v>2.46704</v>
      </c>
      <c r="JT232">
        <v>36.6706</v>
      </c>
      <c r="JU232">
        <v>23.9649</v>
      </c>
      <c r="JV232">
        <v>18</v>
      </c>
      <c r="JW232">
        <v>477.656</v>
      </c>
      <c r="JX232">
        <v>469.5</v>
      </c>
      <c r="JY232">
        <v>27.7562</v>
      </c>
      <c r="JZ232">
        <v>29.1046</v>
      </c>
      <c r="KA232">
        <v>30.0005</v>
      </c>
      <c r="KB232">
        <v>28.6932</v>
      </c>
      <c r="KC232">
        <v>28.7429</v>
      </c>
      <c r="KD232">
        <v>5.13684</v>
      </c>
      <c r="KE232">
        <v>25.9418</v>
      </c>
      <c r="KF232">
        <v>95.5471</v>
      </c>
      <c r="KG232">
        <v>27.8046</v>
      </c>
      <c r="KH232">
        <v>32.3304</v>
      </c>
      <c r="KI232">
        <v>19.5338</v>
      </c>
      <c r="KJ232">
        <v>100.879</v>
      </c>
      <c r="KK232">
        <v>100.257</v>
      </c>
    </row>
    <row r="233" spans="1:297">
      <c r="A233">
        <v>217</v>
      </c>
      <c r="B233">
        <v>1758993968.5</v>
      </c>
      <c r="C233">
        <v>6584.900000095367</v>
      </c>
      <c r="D233" t="s">
        <v>879</v>
      </c>
      <c r="E233" t="s">
        <v>880</v>
      </c>
      <c r="F233">
        <v>5</v>
      </c>
      <c r="G233" t="s">
        <v>832</v>
      </c>
      <c r="H233" t="s">
        <v>436</v>
      </c>
      <c r="I233">
        <v>1758993960.5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428.5053119878361</v>
      </c>
      <c r="AK233">
        <v>411.6815272727274</v>
      </c>
      <c r="AL233">
        <v>-0.04576987362577509</v>
      </c>
      <c r="AM233">
        <v>65.2416019771556</v>
      </c>
      <c r="AN233">
        <f>(AP233 - AO233 + DY233*1E3/(8.314*(EA233+273.15)) * AR233/DX233 * AQ233) * DX233/(100*DL233) * 1000/(1000 - AP233)</f>
        <v>0</v>
      </c>
      <c r="AO233">
        <v>19.39771274665436</v>
      </c>
      <c r="AP233">
        <v>22.89459393939394</v>
      </c>
      <c r="AQ233">
        <v>-7.947917537790365E-05</v>
      </c>
      <c r="AR233">
        <v>120.277626491751</v>
      </c>
      <c r="AS233">
        <v>3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4.16</v>
      </c>
      <c r="DM233">
        <v>0.5</v>
      </c>
      <c r="DN233" t="s">
        <v>438</v>
      </c>
      <c r="DO233">
        <v>2</v>
      </c>
      <c r="DP233" t="b">
        <v>1</v>
      </c>
      <c r="DQ233">
        <v>1758993960.5</v>
      </c>
      <c r="DR233">
        <v>402.6513870967742</v>
      </c>
      <c r="DS233">
        <v>420.1547419354839</v>
      </c>
      <c r="DT233">
        <v>22.9109</v>
      </c>
      <c r="DU233">
        <v>19.42807741935484</v>
      </c>
      <c r="DV233">
        <v>402.099935483871</v>
      </c>
      <c r="DW233">
        <v>22.69188064516129</v>
      </c>
      <c r="DX233">
        <v>500.050322580645</v>
      </c>
      <c r="DY233">
        <v>90.55773870967744</v>
      </c>
      <c r="DZ233">
        <v>0.05262956774193549</v>
      </c>
      <c r="EA233">
        <v>29.56672258064516</v>
      </c>
      <c r="EB233">
        <v>30.02065806451613</v>
      </c>
      <c r="EC233">
        <v>999.9000000000003</v>
      </c>
      <c r="ED233">
        <v>0</v>
      </c>
      <c r="EE233">
        <v>0</v>
      </c>
      <c r="EF233">
        <v>10010.60161290323</v>
      </c>
      <c r="EG233">
        <v>0</v>
      </c>
      <c r="EH233">
        <v>11.52929999999999</v>
      </c>
      <c r="EI233">
        <v>-17.50335161290323</v>
      </c>
      <c r="EJ233">
        <v>412.092806451613</v>
      </c>
      <c r="EK233">
        <v>428.4792903225808</v>
      </c>
      <c r="EL233">
        <v>3.482829999999999</v>
      </c>
      <c r="EM233">
        <v>420.1547419354839</v>
      </c>
      <c r="EN233">
        <v>19.42807741935484</v>
      </c>
      <c r="EO233">
        <v>2.07476</v>
      </c>
      <c r="EP233">
        <v>1.759361612903226</v>
      </c>
      <c r="EQ233">
        <v>18.02670967741936</v>
      </c>
      <c r="ER233">
        <v>15.43032903225807</v>
      </c>
      <c r="ES233">
        <v>1999.995161290322</v>
      </c>
      <c r="ET233">
        <v>0.979999935483871</v>
      </c>
      <c r="EU233">
        <v>0.02000008709677419</v>
      </c>
      <c r="EV233">
        <v>0</v>
      </c>
      <c r="EW233">
        <v>518.9683225806451</v>
      </c>
      <c r="EX233">
        <v>5.000560000000002</v>
      </c>
      <c r="EY233">
        <v>10547.15161290322</v>
      </c>
      <c r="EZ233">
        <v>17294.84838709677</v>
      </c>
      <c r="FA233">
        <v>41.93699999999998</v>
      </c>
      <c r="FB233">
        <v>42.15699999999998</v>
      </c>
      <c r="FC233">
        <v>41.64499999999999</v>
      </c>
      <c r="FD233">
        <v>41.30999999999997</v>
      </c>
      <c r="FE233">
        <v>42.57419354838708</v>
      </c>
      <c r="FF233">
        <v>1955.095161290323</v>
      </c>
      <c r="FG233">
        <v>39.90000000000001</v>
      </c>
      <c r="FH233">
        <v>0</v>
      </c>
      <c r="FI233">
        <v>1758993977.4</v>
      </c>
      <c r="FJ233">
        <v>0</v>
      </c>
      <c r="FK233">
        <v>519.05376</v>
      </c>
      <c r="FL233">
        <v>8.159999985415208</v>
      </c>
      <c r="FM233">
        <v>169.5384612916873</v>
      </c>
      <c r="FN233">
        <v>10548.836</v>
      </c>
      <c r="FO233">
        <v>15</v>
      </c>
      <c r="FP233">
        <v>0</v>
      </c>
      <c r="FQ233" t="s">
        <v>439</v>
      </c>
      <c r="FR233">
        <v>1747148579.5</v>
      </c>
      <c r="FS233">
        <v>1747148584.5</v>
      </c>
      <c r="FT233">
        <v>0</v>
      </c>
      <c r="FU233">
        <v>0.162</v>
      </c>
      <c r="FV233">
        <v>-0.001</v>
      </c>
      <c r="FW233">
        <v>0.139</v>
      </c>
      <c r="FX233">
        <v>0.058</v>
      </c>
      <c r="FY233">
        <v>420</v>
      </c>
      <c r="FZ233">
        <v>16</v>
      </c>
      <c r="GA233">
        <v>0.19</v>
      </c>
      <c r="GB233">
        <v>0.02</v>
      </c>
      <c r="GC233">
        <v>-17.25723658536585</v>
      </c>
      <c r="GD233">
        <v>-4.365156794425124</v>
      </c>
      <c r="GE233">
        <v>0.4326872141014531</v>
      </c>
      <c r="GF233">
        <v>0</v>
      </c>
      <c r="GG233">
        <v>518.494</v>
      </c>
      <c r="GH233">
        <v>8.003697482911567</v>
      </c>
      <c r="GI233">
        <v>0.8106818480905523</v>
      </c>
      <c r="GJ233">
        <v>0</v>
      </c>
      <c r="GK233">
        <v>3.475181951219512</v>
      </c>
      <c r="GL233">
        <v>0.1860524738676043</v>
      </c>
      <c r="GM233">
        <v>0.02157985908535923</v>
      </c>
      <c r="GN233">
        <v>0</v>
      </c>
      <c r="GO233">
        <v>0</v>
      </c>
      <c r="GP233">
        <v>3</v>
      </c>
      <c r="GQ233" t="s">
        <v>472</v>
      </c>
      <c r="GR233">
        <v>3.12796</v>
      </c>
      <c r="GS233">
        <v>2.73028</v>
      </c>
      <c r="GT233">
        <v>0.08297110000000001</v>
      </c>
      <c r="GU233">
        <v>0.0862805</v>
      </c>
      <c r="GV233">
        <v>0.103598</v>
      </c>
      <c r="GW233">
        <v>0.0927858</v>
      </c>
      <c r="GX233">
        <v>27477.7</v>
      </c>
      <c r="GY233">
        <v>26564.8</v>
      </c>
      <c r="GZ233">
        <v>30505.6</v>
      </c>
      <c r="HA233">
        <v>29328.4</v>
      </c>
      <c r="HB233">
        <v>37739.5</v>
      </c>
      <c r="HC233">
        <v>35005.5</v>
      </c>
      <c r="HD233">
        <v>46668.4</v>
      </c>
      <c r="HE233">
        <v>43575.7</v>
      </c>
      <c r="HF233">
        <v>1.82278</v>
      </c>
      <c r="HG233">
        <v>1.85718</v>
      </c>
      <c r="HH233">
        <v>0.103503</v>
      </c>
      <c r="HI233">
        <v>0</v>
      </c>
      <c r="HJ233">
        <v>28.2303</v>
      </c>
      <c r="HK233">
        <v>999.9</v>
      </c>
      <c r="HL233">
        <v>50.6</v>
      </c>
      <c r="HM233">
        <v>30.2</v>
      </c>
      <c r="HN233">
        <v>24.0813</v>
      </c>
      <c r="HO233">
        <v>62.7748</v>
      </c>
      <c r="HP233">
        <v>16.6987</v>
      </c>
      <c r="HQ233">
        <v>1</v>
      </c>
      <c r="HR233">
        <v>0.162416</v>
      </c>
      <c r="HS233">
        <v>0.271819</v>
      </c>
      <c r="HT233">
        <v>20.2017</v>
      </c>
      <c r="HU233">
        <v>5.23122</v>
      </c>
      <c r="HV233">
        <v>11.974</v>
      </c>
      <c r="HW233">
        <v>4.9707</v>
      </c>
      <c r="HX233">
        <v>3.29033</v>
      </c>
      <c r="HY233">
        <v>9999</v>
      </c>
      <c r="HZ233">
        <v>9999</v>
      </c>
      <c r="IA233">
        <v>9999</v>
      </c>
      <c r="IB233">
        <v>24</v>
      </c>
      <c r="IC233">
        <v>4.97291</v>
      </c>
      <c r="ID233">
        <v>1.87715</v>
      </c>
      <c r="IE233">
        <v>1.87524</v>
      </c>
      <c r="IF233">
        <v>1.87805</v>
      </c>
      <c r="IG233">
        <v>1.87478</v>
      </c>
      <c r="IH233">
        <v>1.87837</v>
      </c>
      <c r="II233">
        <v>1.87549</v>
      </c>
      <c r="IJ233">
        <v>1.87667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0.551</v>
      </c>
      <c r="IY233">
        <v>0.2186</v>
      </c>
      <c r="IZ233">
        <v>0.000996156149449386</v>
      </c>
      <c r="JA233">
        <v>0.001508328056841608</v>
      </c>
      <c r="JB233">
        <v>-4.279944224615399E-07</v>
      </c>
      <c r="JC233">
        <v>2.026670128534865E-10</v>
      </c>
      <c r="JD233">
        <v>-0.04486732872085866</v>
      </c>
      <c r="JE233">
        <v>-0.001179386599836408</v>
      </c>
      <c r="JF233">
        <v>0.0006983580007418804</v>
      </c>
      <c r="JG233">
        <v>-5.900263066608664E-06</v>
      </c>
      <c r="JH233">
        <v>1</v>
      </c>
      <c r="JI233">
        <v>2117</v>
      </c>
      <c r="JJ233">
        <v>1</v>
      </c>
      <c r="JK233">
        <v>26</v>
      </c>
      <c r="JL233">
        <v>197423.1</v>
      </c>
      <c r="JM233">
        <v>197423.1</v>
      </c>
      <c r="JN233">
        <v>1.10962</v>
      </c>
      <c r="JO233">
        <v>2.56348</v>
      </c>
      <c r="JP233">
        <v>1.39893</v>
      </c>
      <c r="JQ233">
        <v>2.34253</v>
      </c>
      <c r="JR233">
        <v>1.44897</v>
      </c>
      <c r="JS233">
        <v>2.54761</v>
      </c>
      <c r="JT233">
        <v>36.7417</v>
      </c>
      <c r="JU233">
        <v>23.9737</v>
      </c>
      <c r="JV233">
        <v>18</v>
      </c>
      <c r="JW233">
        <v>477.878</v>
      </c>
      <c r="JX233">
        <v>469.308</v>
      </c>
      <c r="JY233">
        <v>27.6115</v>
      </c>
      <c r="JZ233">
        <v>29.2276</v>
      </c>
      <c r="KA233">
        <v>30.0004</v>
      </c>
      <c r="KB233">
        <v>28.8018</v>
      </c>
      <c r="KC233">
        <v>28.848</v>
      </c>
      <c r="KD233">
        <v>22.2344</v>
      </c>
      <c r="KE233">
        <v>26.7844</v>
      </c>
      <c r="KF233">
        <v>95.17529999999999</v>
      </c>
      <c r="KG233">
        <v>27.6012</v>
      </c>
      <c r="KH233">
        <v>420.141</v>
      </c>
      <c r="KI233">
        <v>19.3873</v>
      </c>
      <c r="KJ233">
        <v>100.852</v>
      </c>
      <c r="KK233">
        <v>100.236</v>
      </c>
    </row>
    <row r="234" spans="1:297">
      <c r="A234">
        <v>218</v>
      </c>
      <c r="B234">
        <v>1758993973.5</v>
      </c>
      <c r="C234">
        <v>6589.900000095367</v>
      </c>
      <c r="D234" t="s">
        <v>881</v>
      </c>
      <c r="E234" t="s">
        <v>882</v>
      </c>
      <c r="F234">
        <v>5</v>
      </c>
      <c r="G234" t="s">
        <v>832</v>
      </c>
      <c r="H234" t="s">
        <v>436</v>
      </c>
      <c r="I234">
        <v>1758993965.655172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428.4632302362163</v>
      </c>
      <c r="AK234">
        <v>411.5089151515151</v>
      </c>
      <c r="AL234">
        <v>-0.02562428398528743</v>
      </c>
      <c r="AM234">
        <v>65.2416019771556</v>
      </c>
      <c r="AN234">
        <f>(AP234 - AO234 + DY234*1E3/(8.314*(EA234+273.15)) * AR234/DX234 * AQ234) * DX234/(100*DL234) * 1000/(1000 - AP234)</f>
        <v>0</v>
      </c>
      <c r="AO234">
        <v>19.39993877247954</v>
      </c>
      <c r="AP234">
        <v>22.88368727272727</v>
      </c>
      <c r="AQ234">
        <v>-4.962740352849908E-05</v>
      </c>
      <c r="AR234">
        <v>120.277626491751</v>
      </c>
      <c r="AS234">
        <v>3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4.16</v>
      </c>
      <c r="DM234">
        <v>0.5</v>
      </c>
      <c r="DN234" t="s">
        <v>438</v>
      </c>
      <c r="DO234">
        <v>2</v>
      </c>
      <c r="DP234" t="b">
        <v>1</v>
      </c>
      <c r="DQ234">
        <v>1758993965.655172</v>
      </c>
      <c r="DR234">
        <v>402.3679310344828</v>
      </c>
      <c r="DS234">
        <v>420.2940344827586</v>
      </c>
      <c r="DT234">
        <v>22.90188620689656</v>
      </c>
      <c r="DU234">
        <v>19.40770344827586</v>
      </c>
      <c r="DV234">
        <v>401.8168275862068</v>
      </c>
      <c r="DW234">
        <v>22.68305517241379</v>
      </c>
      <c r="DX234">
        <v>499.9864827586206</v>
      </c>
      <c r="DY234">
        <v>90.55745172413793</v>
      </c>
      <c r="DZ234">
        <v>0.05251387931034483</v>
      </c>
      <c r="EA234">
        <v>29.5703551724138</v>
      </c>
      <c r="EB234">
        <v>29.97367241379311</v>
      </c>
      <c r="EC234">
        <v>999.9000000000002</v>
      </c>
      <c r="ED234">
        <v>0</v>
      </c>
      <c r="EE234">
        <v>0</v>
      </c>
      <c r="EF234">
        <v>9993.443103448275</v>
      </c>
      <c r="EG234">
        <v>0</v>
      </c>
      <c r="EH234">
        <v>11.5293</v>
      </c>
      <c r="EI234">
        <v>-17.92608275862069</v>
      </c>
      <c r="EJ234">
        <v>411.7989655172413</v>
      </c>
      <c r="EK234">
        <v>428.6124482758621</v>
      </c>
      <c r="EL234">
        <v>3.494186551724138</v>
      </c>
      <c r="EM234">
        <v>420.2940344827586</v>
      </c>
      <c r="EN234">
        <v>19.40770344827586</v>
      </c>
      <c r="EO234">
        <v>2.073935862068966</v>
      </c>
      <c r="EP234">
        <v>1.757511379310345</v>
      </c>
      <c r="EQ234">
        <v>18.0204</v>
      </c>
      <c r="ER234">
        <v>15.41393793103448</v>
      </c>
      <c r="ES234">
        <v>2000.013793103448</v>
      </c>
      <c r="ET234">
        <v>0.9800001724137931</v>
      </c>
      <c r="EU234">
        <v>0.01999984827586207</v>
      </c>
      <c r="EV234">
        <v>0</v>
      </c>
      <c r="EW234">
        <v>519.6721379310345</v>
      </c>
      <c r="EX234">
        <v>5.000560000000001</v>
      </c>
      <c r="EY234">
        <v>10561.50344827586</v>
      </c>
      <c r="EZ234">
        <v>17295.01034482758</v>
      </c>
      <c r="FA234">
        <v>41.9413448275862</v>
      </c>
      <c r="FB234">
        <v>42.17417241379309</v>
      </c>
      <c r="FC234">
        <v>41.65920689655171</v>
      </c>
      <c r="FD234">
        <v>41.31199999999998</v>
      </c>
      <c r="FE234">
        <v>42.58589655172414</v>
      </c>
      <c r="FF234">
        <v>1955.113793103448</v>
      </c>
      <c r="FG234">
        <v>39.90000000000001</v>
      </c>
      <c r="FH234">
        <v>0</v>
      </c>
      <c r="FI234">
        <v>1758993982.8</v>
      </c>
      <c r="FJ234">
        <v>0</v>
      </c>
      <c r="FK234">
        <v>519.7431153846154</v>
      </c>
      <c r="FL234">
        <v>8.814051297996613</v>
      </c>
      <c r="FM234">
        <v>176.0649573770607</v>
      </c>
      <c r="FN234">
        <v>10563.11923076923</v>
      </c>
      <c r="FO234">
        <v>15</v>
      </c>
      <c r="FP234">
        <v>0</v>
      </c>
      <c r="FQ234" t="s">
        <v>439</v>
      </c>
      <c r="FR234">
        <v>1747148579.5</v>
      </c>
      <c r="FS234">
        <v>1747148584.5</v>
      </c>
      <c r="FT234">
        <v>0</v>
      </c>
      <c r="FU234">
        <v>0.162</v>
      </c>
      <c r="FV234">
        <v>-0.001</v>
      </c>
      <c r="FW234">
        <v>0.139</v>
      </c>
      <c r="FX234">
        <v>0.058</v>
      </c>
      <c r="FY234">
        <v>420</v>
      </c>
      <c r="FZ234">
        <v>16</v>
      </c>
      <c r="GA234">
        <v>0.19</v>
      </c>
      <c r="GB234">
        <v>0.02</v>
      </c>
      <c r="GC234">
        <v>-17.7160243902439</v>
      </c>
      <c r="GD234">
        <v>-4.833629268292695</v>
      </c>
      <c r="GE234">
        <v>0.5202470758139066</v>
      </c>
      <c r="GF234">
        <v>0</v>
      </c>
      <c r="GG234">
        <v>519.3409117647059</v>
      </c>
      <c r="GH234">
        <v>8.317784573509867</v>
      </c>
      <c r="GI234">
        <v>0.8505918827722655</v>
      </c>
      <c r="GJ234">
        <v>0</v>
      </c>
      <c r="GK234">
        <v>3.484310731707318</v>
      </c>
      <c r="GL234">
        <v>0.1286839024390315</v>
      </c>
      <c r="GM234">
        <v>0.01946588565523421</v>
      </c>
      <c r="GN234">
        <v>0</v>
      </c>
      <c r="GO234">
        <v>0</v>
      </c>
      <c r="GP234">
        <v>3</v>
      </c>
      <c r="GQ234" t="s">
        <v>472</v>
      </c>
      <c r="GR234">
        <v>3.12782</v>
      </c>
      <c r="GS234">
        <v>2.73001</v>
      </c>
      <c r="GT234">
        <v>0.0829598</v>
      </c>
      <c r="GU234">
        <v>0.086614</v>
      </c>
      <c r="GV234">
        <v>0.103567</v>
      </c>
      <c r="GW234">
        <v>0.092797</v>
      </c>
      <c r="GX234">
        <v>27477.5</v>
      </c>
      <c r="GY234">
        <v>26554.5</v>
      </c>
      <c r="GZ234">
        <v>30505</v>
      </c>
      <c r="HA234">
        <v>29327.8</v>
      </c>
      <c r="HB234">
        <v>37740.3</v>
      </c>
      <c r="HC234">
        <v>35004.3</v>
      </c>
      <c r="HD234">
        <v>46667.7</v>
      </c>
      <c r="HE234">
        <v>43574.7</v>
      </c>
      <c r="HF234">
        <v>1.8223</v>
      </c>
      <c r="HG234">
        <v>1.8573</v>
      </c>
      <c r="HH234">
        <v>0.100963</v>
      </c>
      <c r="HI234">
        <v>0</v>
      </c>
      <c r="HJ234">
        <v>28.2303</v>
      </c>
      <c r="HK234">
        <v>999.9</v>
      </c>
      <c r="HL234">
        <v>50.6</v>
      </c>
      <c r="HM234">
        <v>30.2</v>
      </c>
      <c r="HN234">
        <v>24.0814</v>
      </c>
      <c r="HO234">
        <v>62.5748</v>
      </c>
      <c r="HP234">
        <v>16.9111</v>
      </c>
      <c r="HQ234">
        <v>1</v>
      </c>
      <c r="HR234">
        <v>0.162614</v>
      </c>
      <c r="HS234">
        <v>0.0154711</v>
      </c>
      <c r="HT234">
        <v>20.2012</v>
      </c>
      <c r="HU234">
        <v>5.22762</v>
      </c>
      <c r="HV234">
        <v>11.974</v>
      </c>
      <c r="HW234">
        <v>4.9696</v>
      </c>
      <c r="HX234">
        <v>3.28958</v>
      </c>
      <c r="HY234">
        <v>9999</v>
      </c>
      <c r="HZ234">
        <v>9999</v>
      </c>
      <c r="IA234">
        <v>9999</v>
      </c>
      <c r="IB234">
        <v>24</v>
      </c>
      <c r="IC234">
        <v>4.97292</v>
      </c>
      <c r="ID234">
        <v>1.87714</v>
      </c>
      <c r="IE234">
        <v>1.87522</v>
      </c>
      <c r="IF234">
        <v>1.87806</v>
      </c>
      <c r="IG234">
        <v>1.87474</v>
      </c>
      <c r="IH234">
        <v>1.87837</v>
      </c>
      <c r="II234">
        <v>1.87548</v>
      </c>
      <c r="IJ234">
        <v>1.87666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0.55</v>
      </c>
      <c r="IY234">
        <v>0.2185</v>
      </c>
      <c r="IZ234">
        <v>0.000996156149449386</v>
      </c>
      <c r="JA234">
        <v>0.001508328056841608</v>
      </c>
      <c r="JB234">
        <v>-4.279944224615399E-07</v>
      </c>
      <c r="JC234">
        <v>2.026670128534865E-10</v>
      </c>
      <c r="JD234">
        <v>-0.04486732872085866</v>
      </c>
      <c r="JE234">
        <v>-0.001179386599836408</v>
      </c>
      <c r="JF234">
        <v>0.0006983580007418804</v>
      </c>
      <c r="JG234">
        <v>-5.900263066608664E-06</v>
      </c>
      <c r="JH234">
        <v>1</v>
      </c>
      <c r="JI234">
        <v>2117</v>
      </c>
      <c r="JJ234">
        <v>1</v>
      </c>
      <c r="JK234">
        <v>26</v>
      </c>
      <c r="JL234">
        <v>197423.2</v>
      </c>
      <c r="JM234">
        <v>197423.1</v>
      </c>
      <c r="JN234">
        <v>1.13281</v>
      </c>
      <c r="JO234">
        <v>2.54395</v>
      </c>
      <c r="JP234">
        <v>1.39893</v>
      </c>
      <c r="JQ234">
        <v>2.34253</v>
      </c>
      <c r="JR234">
        <v>1.44897</v>
      </c>
      <c r="JS234">
        <v>2.5769</v>
      </c>
      <c r="JT234">
        <v>36.7417</v>
      </c>
      <c r="JU234">
        <v>23.9824</v>
      </c>
      <c r="JV234">
        <v>18</v>
      </c>
      <c r="JW234">
        <v>477.654</v>
      </c>
      <c r="JX234">
        <v>469.433</v>
      </c>
      <c r="JY234">
        <v>27.5981</v>
      </c>
      <c r="JZ234">
        <v>29.2327</v>
      </c>
      <c r="KA234">
        <v>30.0002</v>
      </c>
      <c r="KB234">
        <v>28.8073</v>
      </c>
      <c r="KC234">
        <v>28.8536</v>
      </c>
      <c r="KD234">
        <v>22.7695</v>
      </c>
      <c r="KE234">
        <v>26.7844</v>
      </c>
      <c r="KF234">
        <v>95.17529999999999</v>
      </c>
      <c r="KG234">
        <v>27.6658</v>
      </c>
      <c r="KH234">
        <v>440.194</v>
      </c>
      <c r="KI234">
        <v>19.3873</v>
      </c>
      <c r="KJ234">
        <v>100.851</v>
      </c>
      <c r="KK234">
        <v>100.234</v>
      </c>
    </row>
    <row r="235" spans="1:297">
      <c r="A235">
        <v>219</v>
      </c>
      <c r="B235">
        <v>1758993978.5</v>
      </c>
      <c r="C235">
        <v>6594.900000095367</v>
      </c>
      <c r="D235" t="s">
        <v>883</v>
      </c>
      <c r="E235" t="s">
        <v>884</v>
      </c>
      <c r="F235">
        <v>5</v>
      </c>
      <c r="G235" t="s">
        <v>832</v>
      </c>
      <c r="H235" t="s">
        <v>436</v>
      </c>
      <c r="I235">
        <v>1758993970.732143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434.5809446164343</v>
      </c>
      <c r="AK235">
        <v>414.2329636363638</v>
      </c>
      <c r="AL235">
        <v>0.6592167143503381</v>
      </c>
      <c r="AM235">
        <v>65.2416019771556</v>
      </c>
      <c r="AN235">
        <f>(AP235 - AO235 + DY235*1E3/(8.314*(EA235+273.15)) * AR235/DX235 * AQ235) * DX235/(100*DL235) * 1000/(1000 - AP235)</f>
        <v>0</v>
      </c>
      <c r="AO235">
        <v>19.40418041571668</v>
      </c>
      <c r="AP235">
        <v>22.88202848484849</v>
      </c>
      <c r="AQ235">
        <v>1.647947649289763E-05</v>
      </c>
      <c r="AR235">
        <v>120.277626491751</v>
      </c>
      <c r="AS235">
        <v>3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4.16</v>
      </c>
      <c r="DM235">
        <v>0.5</v>
      </c>
      <c r="DN235" t="s">
        <v>438</v>
      </c>
      <c r="DO235">
        <v>2</v>
      </c>
      <c r="DP235" t="b">
        <v>1</v>
      </c>
      <c r="DQ235">
        <v>1758993970.732143</v>
      </c>
      <c r="DR235">
        <v>402.5449642857143</v>
      </c>
      <c r="DS235">
        <v>422.75075</v>
      </c>
      <c r="DT235">
        <v>22.89030714285715</v>
      </c>
      <c r="DU235">
        <v>19.40000357142857</v>
      </c>
      <c r="DV235">
        <v>401.9936785714286</v>
      </c>
      <c r="DW235">
        <v>22.67171785714285</v>
      </c>
      <c r="DX235">
        <v>499.96425</v>
      </c>
      <c r="DY235">
        <v>90.55805714285714</v>
      </c>
      <c r="DZ235">
        <v>0.05237803214285714</v>
      </c>
      <c r="EA235">
        <v>29.57246785714286</v>
      </c>
      <c r="EB235">
        <v>29.92265714285714</v>
      </c>
      <c r="EC235">
        <v>999.9000000000002</v>
      </c>
      <c r="ED235">
        <v>0</v>
      </c>
      <c r="EE235">
        <v>0</v>
      </c>
      <c r="EF235">
        <v>9983.389285714287</v>
      </c>
      <c r="EG235">
        <v>0</v>
      </c>
      <c r="EH235">
        <v>11.5293</v>
      </c>
      <c r="EI235">
        <v>-20.20580357142857</v>
      </c>
      <c r="EJ235">
        <v>411.97525</v>
      </c>
      <c r="EK235">
        <v>431.1144642857143</v>
      </c>
      <c r="EL235">
        <v>3.490311785714286</v>
      </c>
      <c r="EM235">
        <v>422.75075</v>
      </c>
      <c r="EN235">
        <v>19.40000357142857</v>
      </c>
      <c r="EO235">
        <v>2.072901428571428</v>
      </c>
      <c r="EP235">
        <v>1.756826071428571</v>
      </c>
      <c r="EQ235">
        <v>18.01247142857143</v>
      </c>
      <c r="ER235">
        <v>15.40785714285714</v>
      </c>
      <c r="ES235">
        <v>1999.982857142857</v>
      </c>
      <c r="ET235">
        <v>0.9799999285714286</v>
      </c>
      <c r="EU235">
        <v>0.02000009285714286</v>
      </c>
      <c r="EV235">
        <v>0</v>
      </c>
      <c r="EW235">
        <v>520.3335357142857</v>
      </c>
      <c r="EX235">
        <v>5.000560000000001</v>
      </c>
      <c r="EY235">
        <v>10574.58214285714</v>
      </c>
      <c r="EZ235">
        <v>17294.74285714286</v>
      </c>
      <c r="FA235">
        <v>41.94149999999998</v>
      </c>
      <c r="FB235">
        <v>42.17814285714284</v>
      </c>
      <c r="FC235">
        <v>41.67592857142856</v>
      </c>
      <c r="FD235">
        <v>41.31199999999999</v>
      </c>
      <c r="FE235">
        <v>42.6025</v>
      </c>
      <c r="FF235">
        <v>1955.082857142857</v>
      </c>
      <c r="FG235">
        <v>39.9</v>
      </c>
      <c r="FH235">
        <v>0</v>
      </c>
      <c r="FI235">
        <v>1758993987.6</v>
      </c>
      <c r="FJ235">
        <v>0</v>
      </c>
      <c r="FK235">
        <v>520.3558846153845</v>
      </c>
      <c r="FL235">
        <v>6.757641036097595</v>
      </c>
      <c r="FM235">
        <v>136.9572649940114</v>
      </c>
      <c r="FN235">
        <v>10575.28461538462</v>
      </c>
      <c r="FO235">
        <v>15</v>
      </c>
      <c r="FP235">
        <v>0</v>
      </c>
      <c r="FQ235" t="s">
        <v>439</v>
      </c>
      <c r="FR235">
        <v>1747148579.5</v>
      </c>
      <c r="FS235">
        <v>1747148584.5</v>
      </c>
      <c r="FT235">
        <v>0</v>
      </c>
      <c r="FU235">
        <v>0.162</v>
      </c>
      <c r="FV235">
        <v>-0.001</v>
      </c>
      <c r="FW235">
        <v>0.139</v>
      </c>
      <c r="FX235">
        <v>0.058</v>
      </c>
      <c r="FY235">
        <v>420</v>
      </c>
      <c r="FZ235">
        <v>16</v>
      </c>
      <c r="GA235">
        <v>0.19</v>
      </c>
      <c r="GB235">
        <v>0.02</v>
      </c>
      <c r="GC235">
        <v>-19.2128275</v>
      </c>
      <c r="GD235">
        <v>-21.88138649155724</v>
      </c>
      <c r="GE235">
        <v>2.704641977507143</v>
      </c>
      <c r="GF235">
        <v>0</v>
      </c>
      <c r="GG235">
        <v>519.8820000000001</v>
      </c>
      <c r="GH235">
        <v>7.961986244054275</v>
      </c>
      <c r="GI235">
        <v>0.823012650892689</v>
      </c>
      <c r="GJ235">
        <v>0</v>
      </c>
      <c r="GK235">
        <v>3.4898225</v>
      </c>
      <c r="GL235">
        <v>-0.03210033771108666</v>
      </c>
      <c r="GM235">
        <v>0.01348010937455628</v>
      </c>
      <c r="GN235">
        <v>1</v>
      </c>
      <c r="GO235">
        <v>1</v>
      </c>
      <c r="GP235">
        <v>3</v>
      </c>
      <c r="GQ235" t="s">
        <v>451</v>
      </c>
      <c r="GR235">
        <v>3.12787</v>
      </c>
      <c r="GS235">
        <v>2.72986</v>
      </c>
      <c r="GT235">
        <v>0.08346439999999999</v>
      </c>
      <c r="GU235">
        <v>0.0885029</v>
      </c>
      <c r="GV235">
        <v>0.103564</v>
      </c>
      <c r="GW235">
        <v>0.0928123</v>
      </c>
      <c r="GX235">
        <v>27462.3</v>
      </c>
      <c r="GY235">
        <v>26499.2</v>
      </c>
      <c r="GZ235">
        <v>30505</v>
      </c>
      <c r="HA235">
        <v>29327.4</v>
      </c>
      <c r="HB235">
        <v>37740.2</v>
      </c>
      <c r="HC235">
        <v>35003.5</v>
      </c>
      <c r="HD235">
        <v>46667.4</v>
      </c>
      <c r="HE235">
        <v>43574.3</v>
      </c>
      <c r="HF235">
        <v>1.8224</v>
      </c>
      <c r="HG235">
        <v>1.85725</v>
      </c>
      <c r="HH235">
        <v>0.100799</v>
      </c>
      <c r="HI235">
        <v>0</v>
      </c>
      <c r="HJ235">
        <v>28.2297</v>
      </c>
      <c r="HK235">
        <v>999.9</v>
      </c>
      <c r="HL235">
        <v>50.6</v>
      </c>
      <c r="HM235">
        <v>30.2</v>
      </c>
      <c r="HN235">
        <v>24.0808</v>
      </c>
      <c r="HO235">
        <v>63.1248</v>
      </c>
      <c r="HP235">
        <v>16.7428</v>
      </c>
      <c r="HQ235">
        <v>1</v>
      </c>
      <c r="HR235">
        <v>0.16234</v>
      </c>
      <c r="HS235">
        <v>-0.24594</v>
      </c>
      <c r="HT235">
        <v>20.2011</v>
      </c>
      <c r="HU235">
        <v>5.22642</v>
      </c>
      <c r="HV235">
        <v>11.974</v>
      </c>
      <c r="HW235">
        <v>4.96945</v>
      </c>
      <c r="HX235">
        <v>3.28953</v>
      </c>
      <c r="HY235">
        <v>9999</v>
      </c>
      <c r="HZ235">
        <v>9999</v>
      </c>
      <c r="IA235">
        <v>9999</v>
      </c>
      <c r="IB235">
        <v>24</v>
      </c>
      <c r="IC235">
        <v>4.97291</v>
      </c>
      <c r="ID235">
        <v>1.87716</v>
      </c>
      <c r="IE235">
        <v>1.87523</v>
      </c>
      <c r="IF235">
        <v>1.87805</v>
      </c>
      <c r="IG235">
        <v>1.87476</v>
      </c>
      <c r="IH235">
        <v>1.87836</v>
      </c>
      <c r="II235">
        <v>1.87548</v>
      </c>
      <c r="IJ235">
        <v>1.87667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0.555</v>
      </c>
      <c r="IY235">
        <v>0.2184</v>
      </c>
      <c r="IZ235">
        <v>0.000996156149449386</v>
      </c>
      <c r="JA235">
        <v>0.001508328056841608</v>
      </c>
      <c r="JB235">
        <v>-4.279944224615399E-07</v>
      </c>
      <c r="JC235">
        <v>2.026670128534865E-10</v>
      </c>
      <c r="JD235">
        <v>-0.04486732872085866</v>
      </c>
      <c r="JE235">
        <v>-0.001179386599836408</v>
      </c>
      <c r="JF235">
        <v>0.0006983580007418804</v>
      </c>
      <c r="JG235">
        <v>-5.900263066608664E-06</v>
      </c>
      <c r="JH235">
        <v>1</v>
      </c>
      <c r="JI235">
        <v>2117</v>
      </c>
      <c r="JJ235">
        <v>1</v>
      </c>
      <c r="JK235">
        <v>26</v>
      </c>
      <c r="JL235">
        <v>197423.3</v>
      </c>
      <c r="JM235">
        <v>197423.2</v>
      </c>
      <c r="JN235">
        <v>1.16333</v>
      </c>
      <c r="JO235">
        <v>2.55493</v>
      </c>
      <c r="JP235">
        <v>1.39893</v>
      </c>
      <c r="JQ235">
        <v>2.34253</v>
      </c>
      <c r="JR235">
        <v>1.44897</v>
      </c>
      <c r="JS235">
        <v>2.49756</v>
      </c>
      <c r="JT235">
        <v>36.7417</v>
      </c>
      <c r="JU235">
        <v>23.9737</v>
      </c>
      <c r="JV235">
        <v>18</v>
      </c>
      <c r="JW235">
        <v>477.745</v>
      </c>
      <c r="JX235">
        <v>469.444</v>
      </c>
      <c r="JY235">
        <v>27.6653</v>
      </c>
      <c r="JZ235">
        <v>29.239</v>
      </c>
      <c r="KA235">
        <v>30</v>
      </c>
      <c r="KB235">
        <v>28.8129</v>
      </c>
      <c r="KC235">
        <v>28.8591</v>
      </c>
      <c r="KD235">
        <v>23.3793</v>
      </c>
      <c r="KE235">
        <v>26.7844</v>
      </c>
      <c r="KF235">
        <v>95.17529999999999</v>
      </c>
      <c r="KG235">
        <v>27.7526</v>
      </c>
      <c r="KH235">
        <v>453.553</v>
      </c>
      <c r="KI235">
        <v>19.3873</v>
      </c>
      <c r="KJ235">
        <v>100.85</v>
      </c>
      <c r="KK235">
        <v>100.232</v>
      </c>
    </row>
    <row r="236" spans="1:297">
      <c r="A236">
        <v>220</v>
      </c>
      <c r="B236">
        <v>1758993983.5</v>
      </c>
      <c r="C236">
        <v>6599.900000095367</v>
      </c>
      <c r="D236" t="s">
        <v>885</v>
      </c>
      <c r="E236" t="s">
        <v>886</v>
      </c>
      <c r="F236">
        <v>5</v>
      </c>
      <c r="G236" t="s">
        <v>832</v>
      </c>
      <c r="H236" t="s">
        <v>436</v>
      </c>
      <c r="I236">
        <v>1758993976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448.9857446803142</v>
      </c>
      <c r="AK236">
        <v>422.8113757575755</v>
      </c>
      <c r="AL236">
        <v>1.829534755867167</v>
      </c>
      <c r="AM236">
        <v>65.2416019771556</v>
      </c>
      <c r="AN236">
        <f>(AP236 - AO236 + DY236*1E3/(8.314*(EA236+273.15)) * AR236/DX236 * AQ236) * DX236/(100*DL236) * 1000/(1000 - AP236)</f>
        <v>0</v>
      </c>
      <c r="AO236">
        <v>19.40801778046307</v>
      </c>
      <c r="AP236">
        <v>22.8892509090909</v>
      </c>
      <c r="AQ236">
        <v>4.031892135955646E-05</v>
      </c>
      <c r="AR236">
        <v>120.277626491751</v>
      </c>
      <c r="AS236">
        <v>3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4.16</v>
      </c>
      <c r="DM236">
        <v>0.5</v>
      </c>
      <c r="DN236" t="s">
        <v>438</v>
      </c>
      <c r="DO236">
        <v>2</v>
      </c>
      <c r="DP236" t="b">
        <v>1</v>
      </c>
      <c r="DQ236">
        <v>1758993976</v>
      </c>
      <c r="DR236">
        <v>404.8884444444444</v>
      </c>
      <c r="DS236">
        <v>430.1739629629631</v>
      </c>
      <c r="DT236">
        <v>22.88488518518518</v>
      </c>
      <c r="DU236">
        <v>19.40335555555556</v>
      </c>
      <c r="DV236">
        <v>404.3341481481482</v>
      </c>
      <c r="DW236">
        <v>22.66640740740741</v>
      </c>
      <c r="DX236">
        <v>499.9721481481481</v>
      </c>
      <c r="DY236">
        <v>90.55875925925926</v>
      </c>
      <c r="DZ236">
        <v>0.05215951851851851</v>
      </c>
      <c r="EA236">
        <v>29.57450370370371</v>
      </c>
      <c r="EB236">
        <v>29.87884444444444</v>
      </c>
      <c r="EC236">
        <v>999.9000000000001</v>
      </c>
      <c r="ED236">
        <v>0</v>
      </c>
      <c r="EE236">
        <v>0</v>
      </c>
      <c r="EF236">
        <v>9987.312962962964</v>
      </c>
      <c r="EG236">
        <v>0</v>
      </c>
      <c r="EH236">
        <v>11.5293</v>
      </c>
      <c r="EI236">
        <v>-25.28557407407407</v>
      </c>
      <c r="EJ236">
        <v>414.3712962962963</v>
      </c>
      <c r="EK236">
        <v>438.686037037037</v>
      </c>
      <c r="EL236">
        <v>3.481527037037037</v>
      </c>
      <c r="EM236">
        <v>430.1739629629631</v>
      </c>
      <c r="EN236">
        <v>19.40335555555556</v>
      </c>
      <c r="EO236">
        <v>2.072426296296296</v>
      </c>
      <c r="EP236">
        <v>1.757143703703704</v>
      </c>
      <c r="EQ236">
        <v>18.00882592592593</v>
      </c>
      <c r="ER236">
        <v>15.41067777777778</v>
      </c>
      <c r="ES236">
        <v>1999.995185185185</v>
      </c>
      <c r="ET236">
        <v>0.9800001111111113</v>
      </c>
      <c r="EU236">
        <v>0.01999990740740741</v>
      </c>
      <c r="EV236">
        <v>0</v>
      </c>
      <c r="EW236">
        <v>520.8673703703704</v>
      </c>
      <c r="EX236">
        <v>5.000560000000001</v>
      </c>
      <c r="EY236">
        <v>10585.28518518518</v>
      </c>
      <c r="EZ236">
        <v>17294.84444444445</v>
      </c>
      <c r="FA236">
        <v>41.95566666666667</v>
      </c>
      <c r="FB236">
        <v>42.18699999999999</v>
      </c>
      <c r="FC236">
        <v>41.68470370370369</v>
      </c>
      <c r="FD236">
        <v>41.31199999999999</v>
      </c>
      <c r="FE236">
        <v>42.62033333333333</v>
      </c>
      <c r="FF236">
        <v>1955.095185185185</v>
      </c>
      <c r="FG236">
        <v>39.9</v>
      </c>
      <c r="FH236">
        <v>0</v>
      </c>
      <c r="FI236">
        <v>1758993992.4</v>
      </c>
      <c r="FJ236">
        <v>0</v>
      </c>
      <c r="FK236">
        <v>520.8373076923076</v>
      </c>
      <c r="FL236">
        <v>4.387692311770205</v>
      </c>
      <c r="FM236">
        <v>95.56581194013214</v>
      </c>
      <c r="FN236">
        <v>10584.91153846154</v>
      </c>
      <c r="FO236">
        <v>15</v>
      </c>
      <c r="FP236">
        <v>0</v>
      </c>
      <c r="FQ236" t="s">
        <v>439</v>
      </c>
      <c r="FR236">
        <v>1747148579.5</v>
      </c>
      <c r="FS236">
        <v>1747148584.5</v>
      </c>
      <c r="FT236">
        <v>0</v>
      </c>
      <c r="FU236">
        <v>0.162</v>
      </c>
      <c r="FV236">
        <v>-0.001</v>
      </c>
      <c r="FW236">
        <v>0.139</v>
      </c>
      <c r="FX236">
        <v>0.058</v>
      </c>
      <c r="FY236">
        <v>420</v>
      </c>
      <c r="FZ236">
        <v>16</v>
      </c>
      <c r="GA236">
        <v>0.19</v>
      </c>
      <c r="GB236">
        <v>0.02</v>
      </c>
      <c r="GC236">
        <v>-23.07442926829268</v>
      </c>
      <c r="GD236">
        <v>-57.2151324041812</v>
      </c>
      <c r="GE236">
        <v>6.099332971457152</v>
      </c>
      <c r="GF236">
        <v>0</v>
      </c>
      <c r="GG236">
        <v>520.4957647058824</v>
      </c>
      <c r="GH236">
        <v>6.465485107631069</v>
      </c>
      <c r="GI236">
        <v>0.6966748359095719</v>
      </c>
      <c r="GJ236">
        <v>0</v>
      </c>
      <c r="GK236">
        <v>3.487773414634146</v>
      </c>
      <c r="GL236">
        <v>-0.1047403484320534</v>
      </c>
      <c r="GM236">
        <v>0.01122951372874962</v>
      </c>
      <c r="GN236">
        <v>0</v>
      </c>
      <c r="GO236">
        <v>0</v>
      </c>
      <c r="GP236">
        <v>3</v>
      </c>
      <c r="GQ236" t="s">
        <v>472</v>
      </c>
      <c r="GR236">
        <v>3.12795</v>
      </c>
      <c r="GS236">
        <v>2.72955</v>
      </c>
      <c r="GT236">
        <v>0.0848406</v>
      </c>
      <c r="GU236">
        <v>0.09085790000000001</v>
      </c>
      <c r="GV236">
        <v>0.103584</v>
      </c>
      <c r="GW236">
        <v>0.09280910000000001</v>
      </c>
      <c r="GX236">
        <v>27420.7</v>
      </c>
      <c r="GY236">
        <v>26431</v>
      </c>
      <c r="GZ236">
        <v>30504.5</v>
      </c>
      <c r="HA236">
        <v>29327.7</v>
      </c>
      <c r="HB236">
        <v>37739.2</v>
      </c>
      <c r="HC236">
        <v>35003.8</v>
      </c>
      <c r="HD236">
        <v>46667</v>
      </c>
      <c r="HE236">
        <v>43574.3</v>
      </c>
      <c r="HF236">
        <v>1.82255</v>
      </c>
      <c r="HG236">
        <v>1.85718</v>
      </c>
      <c r="HH236">
        <v>0.101097</v>
      </c>
      <c r="HI236">
        <v>0</v>
      </c>
      <c r="HJ236">
        <v>28.2279</v>
      </c>
      <c r="HK236">
        <v>999.9</v>
      </c>
      <c r="HL236">
        <v>50.6</v>
      </c>
      <c r="HM236">
        <v>30.2</v>
      </c>
      <c r="HN236">
        <v>24.0805</v>
      </c>
      <c r="HO236">
        <v>63.1048</v>
      </c>
      <c r="HP236">
        <v>16.7388</v>
      </c>
      <c r="HQ236">
        <v>1</v>
      </c>
      <c r="HR236">
        <v>0.162721</v>
      </c>
      <c r="HS236">
        <v>-0.39168</v>
      </c>
      <c r="HT236">
        <v>20.2006</v>
      </c>
      <c r="HU236">
        <v>5.22583</v>
      </c>
      <c r="HV236">
        <v>11.974</v>
      </c>
      <c r="HW236">
        <v>4.96955</v>
      </c>
      <c r="HX236">
        <v>3.2894</v>
      </c>
      <c r="HY236">
        <v>9999</v>
      </c>
      <c r="HZ236">
        <v>9999</v>
      </c>
      <c r="IA236">
        <v>9999</v>
      </c>
      <c r="IB236">
        <v>24</v>
      </c>
      <c r="IC236">
        <v>4.97292</v>
      </c>
      <c r="ID236">
        <v>1.87718</v>
      </c>
      <c r="IE236">
        <v>1.87528</v>
      </c>
      <c r="IF236">
        <v>1.87807</v>
      </c>
      <c r="IG236">
        <v>1.8748</v>
      </c>
      <c r="IH236">
        <v>1.87837</v>
      </c>
      <c r="II236">
        <v>1.87551</v>
      </c>
      <c r="IJ236">
        <v>1.87667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0.5659999999999999</v>
      </c>
      <c r="IY236">
        <v>0.2186</v>
      </c>
      <c r="IZ236">
        <v>0.000996156149449386</v>
      </c>
      <c r="JA236">
        <v>0.001508328056841608</v>
      </c>
      <c r="JB236">
        <v>-4.279944224615399E-07</v>
      </c>
      <c r="JC236">
        <v>2.026670128534865E-10</v>
      </c>
      <c r="JD236">
        <v>-0.04486732872085866</v>
      </c>
      <c r="JE236">
        <v>-0.001179386599836408</v>
      </c>
      <c r="JF236">
        <v>0.0006983580007418804</v>
      </c>
      <c r="JG236">
        <v>-5.900263066608664E-06</v>
      </c>
      <c r="JH236">
        <v>1</v>
      </c>
      <c r="JI236">
        <v>2117</v>
      </c>
      <c r="JJ236">
        <v>1</v>
      </c>
      <c r="JK236">
        <v>26</v>
      </c>
      <c r="JL236">
        <v>197423.4</v>
      </c>
      <c r="JM236">
        <v>197423.3</v>
      </c>
      <c r="JN236">
        <v>1.19995</v>
      </c>
      <c r="JO236">
        <v>2.56714</v>
      </c>
      <c r="JP236">
        <v>1.39893</v>
      </c>
      <c r="JQ236">
        <v>2.34253</v>
      </c>
      <c r="JR236">
        <v>1.44897</v>
      </c>
      <c r="JS236">
        <v>2.50488</v>
      </c>
      <c r="JT236">
        <v>36.7654</v>
      </c>
      <c r="JU236">
        <v>23.9649</v>
      </c>
      <c r="JV236">
        <v>18</v>
      </c>
      <c r="JW236">
        <v>477.862</v>
      </c>
      <c r="JX236">
        <v>469.439</v>
      </c>
      <c r="JY236">
        <v>27.7656</v>
      </c>
      <c r="JZ236">
        <v>29.2451</v>
      </c>
      <c r="KA236">
        <v>30.0003</v>
      </c>
      <c r="KB236">
        <v>28.8183</v>
      </c>
      <c r="KC236">
        <v>28.8647</v>
      </c>
      <c r="KD236">
        <v>24.1071</v>
      </c>
      <c r="KE236">
        <v>26.7844</v>
      </c>
      <c r="KF236">
        <v>94.8028</v>
      </c>
      <c r="KG236">
        <v>27.8411</v>
      </c>
      <c r="KH236">
        <v>473.639</v>
      </c>
      <c r="KI236">
        <v>19.3873</v>
      </c>
      <c r="KJ236">
        <v>100.849</v>
      </c>
      <c r="KK236">
        <v>100.233</v>
      </c>
    </row>
    <row r="237" spans="1:297">
      <c r="A237">
        <v>221</v>
      </c>
      <c r="B237">
        <v>1758993988.5</v>
      </c>
      <c r="C237">
        <v>6604.900000095367</v>
      </c>
      <c r="D237" t="s">
        <v>887</v>
      </c>
      <c r="E237" t="s">
        <v>888</v>
      </c>
      <c r="F237">
        <v>5</v>
      </c>
      <c r="G237" t="s">
        <v>832</v>
      </c>
      <c r="H237" t="s">
        <v>436</v>
      </c>
      <c r="I237">
        <v>1758993980.714286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465.4946320340318</v>
      </c>
      <c r="AK237">
        <v>435.5502545454545</v>
      </c>
      <c r="AL237">
        <v>2.626716758774224</v>
      </c>
      <c r="AM237">
        <v>65.2416019771556</v>
      </c>
      <c r="AN237">
        <f>(AP237 - AO237 + DY237*1E3/(8.314*(EA237+273.15)) * AR237/DX237 * AQ237) * DX237/(100*DL237) * 1000/(1000 - AP237)</f>
        <v>0</v>
      </c>
      <c r="AO237">
        <v>19.40289766492124</v>
      </c>
      <c r="AP237">
        <v>22.90044787878788</v>
      </c>
      <c r="AQ237">
        <v>5.700371826443155E-05</v>
      </c>
      <c r="AR237">
        <v>120.277626491751</v>
      </c>
      <c r="AS237">
        <v>3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4.16</v>
      </c>
      <c r="DM237">
        <v>0.5</v>
      </c>
      <c r="DN237" t="s">
        <v>438</v>
      </c>
      <c r="DO237">
        <v>2</v>
      </c>
      <c r="DP237" t="b">
        <v>1</v>
      </c>
      <c r="DQ237">
        <v>1758993980.714286</v>
      </c>
      <c r="DR237">
        <v>410.6385357142858</v>
      </c>
      <c r="DS237">
        <v>442.0565</v>
      </c>
      <c r="DT237">
        <v>22.887425</v>
      </c>
      <c r="DU237">
        <v>19.40463571428571</v>
      </c>
      <c r="DV237">
        <v>410.0769999999999</v>
      </c>
      <c r="DW237">
        <v>22.6689</v>
      </c>
      <c r="DX237">
        <v>500.0095</v>
      </c>
      <c r="DY237">
        <v>90.55814285714284</v>
      </c>
      <c r="DZ237">
        <v>0.05208036071428573</v>
      </c>
      <c r="EA237">
        <v>29.57427142857143</v>
      </c>
      <c r="EB237">
        <v>29.88272857142857</v>
      </c>
      <c r="EC237">
        <v>999.9000000000002</v>
      </c>
      <c r="ED237">
        <v>0</v>
      </c>
      <c r="EE237">
        <v>0</v>
      </c>
      <c r="EF237">
        <v>9996.206785714287</v>
      </c>
      <c r="EG237">
        <v>0</v>
      </c>
      <c r="EH237">
        <v>11.5293</v>
      </c>
      <c r="EI237">
        <v>-31.41804285714285</v>
      </c>
      <c r="EJ237">
        <v>420.2571785714285</v>
      </c>
      <c r="EK237">
        <v>450.8042142857142</v>
      </c>
      <c r="EL237">
        <v>3.482795357142856</v>
      </c>
      <c r="EM237">
        <v>442.0565</v>
      </c>
      <c r="EN237">
        <v>19.40463571428571</v>
      </c>
      <c r="EO237">
        <v>2.072643214285714</v>
      </c>
      <c r="EP237">
        <v>1.757247857142857</v>
      </c>
      <c r="EQ237">
        <v>18.01048928571428</v>
      </c>
      <c r="ER237">
        <v>15.41160357142857</v>
      </c>
      <c r="ES237">
        <v>1999.991428571429</v>
      </c>
      <c r="ET237">
        <v>0.9800001428571429</v>
      </c>
      <c r="EU237">
        <v>0.019999875</v>
      </c>
      <c r="EV237">
        <v>0</v>
      </c>
      <c r="EW237">
        <v>521.1291071428572</v>
      </c>
      <c r="EX237">
        <v>5.000560000000001</v>
      </c>
      <c r="EY237">
        <v>10591.32857142857</v>
      </c>
      <c r="EZ237">
        <v>17294.81428571428</v>
      </c>
      <c r="FA237">
        <v>41.95049999999998</v>
      </c>
      <c r="FB237">
        <v>42.18699999999999</v>
      </c>
      <c r="FC237">
        <v>41.68699999999999</v>
      </c>
      <c r="FD237">
        <v>41.31199999999999</v>
      </c>
      <c r="FE237">
        <v>42.625</v>
      </c>
      <c r="FF237">
        <v>1955.091428571428</v>
      </c>
      <c r="FG237">
        <v>39.9</v>
      </c>
      <c r="FH237">
        <v>0</v>
      </c>
      <c r="FI237">
        <v>1758993997.8</v>
      </c>
      <c r="FJ237">
        <v>0</v>
      </c>
      <c r="FK237">
        <v>521.1591999999999</v>
      </c>
      <c r="FL237">
        <v>2.197923077613445</v>
      </c>
      <c r="FM237">
        <v>61.3692308614358</v>
      </c>
      <c r="FN237">
        <v>10592.22</v>
      </c>
      <c r="FO237">
        <v>15</v>
      </c>
      <c r="FP237">
        <v>0</v>
      </c>
      <c r="FQ237" t="s">
        <v>439</v>
      </c>
      <c r="FR237">
        <v>1747148579.5</v>
      </c>
      <c r="FS237">
        <v>1747148584.5</v>
      </c>
      <c r="FT237">
        <v>0</v>
      </c>
      <c r="FU237">
        <v>0.162</v>
      </c>
      <c r="FV237">
        <v>-0.001</v>
      </c>
      <c r="FW237">
        <v>0.139</v>
      </c>
      <c r="FX237">
        <v>0.058</v>
      </c>
      <c r="FY237">
        <v>420</v>
      </c>
      <c r="FZ237">
        <v>16</v>
      </c>
      <c r="GA237">
        <v>0.19</v>
      </c>
      <c r="GB237">
        <v>0.02</v>
      </c>
      <c r="GC237">
        <v>-27.6865775</v>
      </c>
      <c r="GD237">
        <v>-78.648183489681</v>
      </c>
      <c r="GE237">
        <v>7.654746246593923</v>
      </c>
      <c r="GF237">
        <v>0</v>
      </c>
      <c r="GG237">
        <v>520.9011176470588</v>
      </c>
      <c r="GH237">
        <v>3.415706649769549</v>
      </c>
      <c r="GI237">
        <v>0.4131327065459682</v>
      </c>
      <c r="GJ237">
        <v>0</v>
      </c>
      <c r="GK237">
        <v>3.484165249999999</v>
      </c>
      <c r="GL237">
        <v>-0.003535497185755518</v>
      </c>
      <c r="GM237">
        <v>0.006689156519136063</v>
      </c>
      <c r="GN237">
        <v>1</v>
      </c>
      <c r="GO237">
        <v>1</v>
      </c>
      <c r="GP237">
        <v>3</v>
      </c>
      <c r="GQ237" t="s">
        <v>451</v>
      </c>
      <c r="GR237">
        <v>3.12808</v>
      </c>
      <c r="GS237">
        <v>2.7297</v>
      </c>
      <c r="GT237">
        <v>0.0868041</v>
      </c>
      <c r="GU237">
        <v>0.0933542</v>
      </c>
      <c r="GV237">
        <v>0.103616</v>
      </c>
      <c r="GW237">
        <v>0.0928028</v>
      </c>
      <c r="GX237">
        <v>27361.6</v>
      </c>
      <c r="GY237">
        <v>26357.6</v>
      </c>
      <c r="GZ237">
        <v>30504.3</v>
      </c>
      <c r="HA237">
        <v>29326.8</v>
      </c>
      <c r="HB237">
        <v>37737.5</v>
      </c>
      <c r="HC237">
        <v>35003.3</v>
      </c>
      <c r="HD237">
        <v>46666.5</v>
      </c>
      <c r="HE237">
        <v>43573.1</v>
      </c>
      <c r="HF237">
        <v>1.82278</v>
      </c>
      <c r="HG237">
        <v>1.85677</v>
      </c>
      <c r="HH237">
        <v>0.104658</v>
      </c>
      <c r="HI237">
        <v>0</v>
      </c>
      <c r="HJ237">
        <v>28.2273</v>
      </c>
      <c r="HK237">
        <v>999.9</v>
      </c>
      <c r="HL237">
        <v>50.6</v>
      </c>
      <c r="HM237">
        <v>30.2</v>
      </c>
      <c r="HN237">
        <v>24.0806</v>
      </c>
      <c r="HO237">
        <v>62.6348</v>
      </c>
      <c r="HP237">
        <v>16.7869</v>
      </c>
      <c r="HQ237">
        <v>1</v>
      </c>
      <c r="HR237">
        <v>0.163377</v>
      </c>
      <c r="HS237">
        <v>-0.448045</v>
      </c>
      <c r="HT237">
        <v>20.2007</v>
      </c>
      <c r="HU237">
        <v>5.22762</v>
      </c>
      <c r="HV237">
        <v>11.974</v>
      </c>
      <c r="HW237">
        <v>4.96985</v>
      </c>
      <c r="HX237">
        <v>3.2897</v>
      </c>
      <c r="HY237">
        <v>9999</v>
      </c>
      <c r="HZ237">
        <v>9999</v>
      </c>
      <c r="IA237">
        <v>9999</v>
      </c>
      <c r="IB237">
        <v>24</v>
      </c>
      <c r="IC237">
        <v>4.97291</v>
      </c>
      <c r="ID237">
        <v>1.87717</v>
      </c>
      <c r="IE237">
        <v>1.87528</v>
      </c>
      <c r="IF237">
        <v>1.87806</v>
      </c>
      <c r="IG237">
        <v>1.87481</v>
      </c>
      <c r="IH237">
        <v>1.87836</v>
      </c>
      <c r="II237">
        <v>1.87549</v>
      </c>
      <c r="IJ237">
        <v>1.87668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0.582</v>
      </c>
      <c r="IY237">
        <v>0.2188</v>
      </c>
      <c r="IZ237">
        <v>0.000996156149449386</v>
      </c>
      <c r="JA237">
        <v>0.001508328056841608</v>
      </c>
      <c r="JB237">
        <v>-4.279944224615399E-07</v>
      </c>
      <c r="JC237">
        <v>2.026670128534865E-10</v>
      </c>
      <c r="JD237">
        <v>-0.04486732872085866</v>
      </c>
      <c r="JE237">
        <v>-0.001179386599836408</v>
      </c>
      <c r="JF237">
        <v>0.0006983580007418804</v>
      </c>
      <c r="JG237">
        <v>-5.900263066608664E-06</v>
      </c>
      <c r="JH237">
        <v>1</v>
      </c>
      <c r="JI237">
        <v>2117</v>
      </c>
      <c r="JJ237">
        <v>1</v>
      </c>
      <c r="JK237">
        <v>26</v>
      </c>
      <c r="JL237">
        <v>197423.5</v>
      </c>
      <c r="JM237">
        <v>197423.4</v>
      </c>
      <c r="JN237">
        <v>1.23413</v>
      </c>
      <c r="JO237">
        <v>2.55737</v>
      </c>
      <c r="JP237">
        <v>1.39893</v>
      </c>
      <c r="JQ237">
        <v>2.34253</v>
      </c>
      <c r="JR237">
        <v>1.44897</v>
      </c>
      <c r="JS237">
        <v>2.58545</v>
      </c>
      <c r="JT237">
        <v>36.7654</v>
      </c>
      <c r="JU237">
        <v>23.9737</v>
      </c>
      <c r="JV237">
        <v>18</v>
      </c>
      <c r="JW237">
        <v>478.022</v>
      </c>
      <c r="JX237">
        <v>469.217</v>
      </c>
      <c r="JY237">
        <v>27.8672</v>
      </c>
      <c r="JZ237">
        <v>29.2503</v>
      </c>
      <c r="KA237">
        <v>30.0005</v>
      </c>
      <c r="KB237">
        <v>28.824</v>
      </c>
      <c r="KC237">
        <v>28.8696</v>
      </c>
      <c r="KD237">
        <v>24.7701</v>
      </c>
      <c r="KE237">
        <v>26.7844</v>
      </c>
      <c r="KF237">
        <v>94.8028</v>
      </c>
      <c r="KG237">
        <v>27.9243</v>
      </c>
      <c r="KH237">
        <v>487.348</v>
      </c>
      <c r="KI237">
        <v>19.3856</v>
      </c>
      <c r="KJ237">
        <v>100.848</v>
      </c>
      <c r="KK237">
        <v>100.23</v>
      </c>
    </row>
    <row r="238" spans="1:297">
      <c r="A238">
        <v>222</v>
      </c>
      <c r="B238">
        <v>1758993993.5</v>
      </c>
      <c r="C238">
        <v>6609.900000095367</v>
      </c>
      <c r="D238" t="s">
        <v>889</v>
      </c>
      <c r="E238" t="s">
        <v>890</v>
      </c>
      <c r="F238">
        <v>5</v>
      </c>
      <c r="G238" t="s">
        <v>832</v>
      </c>
      <c r="H238" t="s">
        <v>436</v>
      </c>
      <c r="I238">
        <v>1758993986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482.571790982472</v>
      </c>
      <c r="AK238">
        <v>450.5507818181816</v>
      </c>
      <c r="AL238">
        <v>3.041769009983301</v>
      </c>
      <c r="AM238">
        <v>65.2416019771556</v>
      </c>
      <c r="AN238">
        <f>(AP238 - AO238 + DY238*1E3/(8.314*(EA238+273.15)) * AR238/DX238 * AQ238) * DX238/(100*DL238) * 1000/(1000 - AP238)</f>
        <v>0</v>
      </c>
      <c r="AO238">
        <v>19.4091861425294</v>
      </c>
      <c r="AP238">
        <v>22.91207757575757</v>
      </c>
      <c r="AQ238">
        <v>6.596597045599814E-05</v>
      </c>
      <c r="AR238">
        <v>120.277626491751</v>
      </c>
      <c r="AS238">
        <v>3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4.16</v>
      </c>
      <c r="DM238">
        <v>0.5</v>
      </c>
      <c r="DN238" t="s">
        <v>438</v>
      </c>
      <c r="DO238">
        <v>2</v>
      </c>
      <c r="DP238" t="b">
        <v>1</v>
      </c>
      <c r="DQ238">
        <v>1758993986</v>
      </c>
      <c r="DR238">
        <v>421.2979999999999</v>
      </c>
      <c r="DS238">
        <v>458.6181481481481</v>
      </c>
      <c r="DT238">
        <v>22.89595185185185</v>
      </c>
      <c r="DU238">
        <v>19.40646666666667</v>
      </c>
      <c r="DV238">
        <v>420.7229629629629</v>
      </c>
      <c r="DW238">
        <v>22.67725555555555</v>
      </c>
      <c r="DX238">
        <v>500.0117037037037</v>
      </c>
      <c r="DY238">
        <v>90.55733703703703</v>
      </c>
      <c r="DZ238">
        <v>0.05199052592592594</v>
      </c>
      <c r="EA238">
        <v>29.57872222222222</v>
      </c>
      <c r="EB238">
        <v>29.91538888888889</v>
      </c>
      <c r="EC238">
        <v>999.9000000000001</v>
      </c>
      <c r="ED238">
        <v>0</v>
      </c>
      <c r="EE238">
        <v>0</v>
      </c>
      <c r="EF238">
        <v>10003.33666666667</v>
      </c>
      <c r="EG238">
        <v>0</v>
      </c>
      <c r="EH238">
        <v>11.5293</v>
      </c>
      <c r="EI238">
        <v>-37.32024444444445</v>
      </c>
      <c r="EJ238">
        <v>431.170074074074</v>
      </c>
      <c r="EK238">
        <v>467.6943703703705</v>
      </c>
      <c r="EL238">
        <v>3.489496666666667</v>
      </c>
      <c r="EM238">
        <v>458.6181481481481</v>
      </c>
      <c r="EN238">
        <v>19.40646666666667</v>
      </c>
      <c r="EO238">
        <v>2.073397407407407</v>
      </c>
      <c r="EP238">
        <v>1.757397407407407</v>
      </c>
      <c r="EQ238">
        <v>18.01626666666667</v>
      </c>
      <c r="ER238">
        <v>15.41293703703704</v>
      </c>
      <c r="ES238">
        <v>1999.995555555555</v>
      </c>
      <c r="ET238">
        <v>0.9800002222222224</v>
      </c>
      <c r="EU238">
        <v>0.0199997962962963</v>
      </c>
      <c r="EV238">
        <v>0</v>
      </c>
      <c r="EW238">
        <v>521.3254814814815</v>
      </c>
      <c r="EX238">
        <v>5.000560000000001</v>
      </c>
      <c r="EY238">
        <v>10595.92222222222</v>
      </c>
      <c r="EZ238">
        <v>17294.84814814815</v>
      </c>
      <c r="FA238">
        <v>41.96033333333333</v>
      </c>
      <c r="FB238">
        <v>42.18699999999999</v>
      </c>
      <c r="FC238">
        <v>41.68699999999999</v>
      </c>
      <c r="FD238">
        <v>41.31199999999999</v>
      </c>
      <c r="FE238">
        <v>42.625</v>
      </c>
      <c r="FF238">
        <v>1955.095555555556</v>
      </c>
      <c r="FG238">
        <v>39.9</v>
      </c>
      <c r="FH238">
        <v>0</v>
      </c>
      <c r="FI238">
        <v>1758994002.6</v>
      </c>
      <c r="FJ238">
        <v>0</v>
      </c>
      <c r="FK238">
        <v>521.34312</v>
      </c>
      <c r="FL238">
        <v>1.53015384980442</v>
      </c>
      <c r="FM238">
        <v>34.52307698950892</v>
      </c>
      <c r="FN238">
        <v>10596.164</v>
      </c>
      <c r="FO238">
        <v>15</v>
      </c>
      <c r="FP238">
        <v>0</v>
      </c>
      <c r="FQ238" t="s">
        <v>439</v>
      </c>
      <c r="FR238">
        <v>1747148579.5</v>
      </c>
      <c r="FS238">
        <v>1747148584.5</v>
      </c>
      <c r="FT238">
        <v>0</v>
      </c>
      <c r="FU238">
        <v>0.162</v>
      </c>
      <c r="FV238">
        <v>-0.001</v>
      </c>
      <c r="FW238">
        <v>0.139</v>
      </c>
      <c r="FX238">
        <v>0.058</v>
      </c>
      <c r="FY238">
        <v>420</v>
      </c>
      <c r="FZ238">
        <v>16</v>
      </c>
      <c r="GA238">
        <v>0.19</v>
      </c>
      <c r="GB238">
        <v>0.02</v>
      </c>
      <c r="GC238">
        <v>-33.50828048780488</v>
      </c>
      <c r="GD238">
        <v>-67.9761574912892</v>
      </c>
      <c r="GE238">
        <v>6.887317757571928</v>
      </c>
      <c r="GF238">
        <v>0</v>
      </c>
      <c r="GG238">
        <v>521.1974705882353</v>
      </c>
      <c r="GH238">
        <v>2.289625668197352</v>
      </c>
      <c r="GI238">
        <v>0.3013179125592535</v>
      </c>
      <c r="GJ238">
        <v>0</v>
      </c>
      <c r="GK238">
        <v>3.486355365853658</v>
      </c>
      <c r="GL238">
        <v>0.0797742857142897</v>
      </c>
      <c r="GM238">
        <v>0.008789165752348126</v>
      </c>
      <c r="GN238">
        <v>1</v>
      </c>
      <c r="GO238">
        <v>1</v>
      </c>
      <c r="GP238">
        <v>3</v>
      </c>
      <c r="GQ238" t="s">
        <v>451</v>
      </c>
      <c r="GR238">
        <v>3.12775</v>
      </c>
      <c r="GS238">
        <v>2.72983</v>
      </c>
      <c r="GT238">
        <v>0.08905689999999999</v>
      </c>
      <c r="GU238">
        <v>0.095822</v>
      </c>
      <c r="GV238">
        <v>0.103656</v>
      </c>
      <c r="GW238">
        <v>0.09282070000000001</v>
      </c>
      <c r="GX238">
        <v>27293.9</v>
      </c>
      <c r="GY238">
        <v>26286.2</v>
      </c>
      <c r="GZ238">
        <v>30504.2</v>
      </c>
      <c r="HA238">
        <v>29327.2</v>
      </c>
      <c r="HB238">
        <v>37735.8</v>
      </c>
      <c r="HC238">
        <v>35003.4</v>
      </c>
      <c r="HD238">
        <v>46666.2</v>
      </c>
      <c r="HE238">
        <v>43573.8</v>
      </c>
      <c r="HF238">
        <v>1.82208</v>
      </c>
      <c r="HG238">
        <v>1.85718</v>
      </c>
      <c r="HH238">
        <v>0.11006</v>
      </c>
      <c r="HI238">
        <v>0</v>
      </c>
      <c r="HJ238">
        <v>28.2279</v>
      </c>
      <c r="HK238">
        <v>999.9</v>
      </c>
      <c r="HL238">
        <v>50.7</v>
      </c>
      <c r="HM238">
        <v>30.2</v>
      </c>
      <c r="HN238">
        <v>24.1285</v>
      </c>
      <c r="HO238">
        <v>63.3648</v>
      </c>
      <c r="HP238">
        <v>16.9832</v>
      </c>
      <c r="HQ238">
        <v>1</v>
      </c>
      <c r="HR238">
        <v>0.163765</v>
      </c>
      <c r="HS238">
        <v>-0.380003</v>
      </c>
      <c r="HT238">
        <v>20.2007</v>
      </c>
      <c r="HU238">
        <v>5.22642</v>
      </c>
      <c r="HV238">
        <v>11.974</v>
      </c>
      <c r="HW238">
        <v>4.9694</v>
      </c>
      <c r="HX238">
        <v>3.28938</v>
      </c>
      <c r="HY238">
        <v>9999</v>
      </c>
      <c r="HZ238">
        <v>9999</v>
      </c>
      <c r="IA238">
        <v>9999</v>
      </c>
      <c r="IB238">
        <v>24</v>
      </c>
      <c r="IC238">
        <v>4.97291</v>
      </c>
      <c r="ID238">
        <v>1.87719</v>
      </c>
      <c r="IE238">
        <v>1.87529</v>
      </c>
      <c r="IF238">
        <v>1.87808</v>
      </c>
      <c r="IG238">
        <v>1.87485</v>
      </c>
      <c r="IH238">
        <v>1.87838</v>
      </c>
      <c r="II238">
        <v>1.87552</v>
      </c>
      <c r="IJ238">
        <v>1.87668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0.6</v>
      </c>
      <c r="IY238">
        <v>0.2191</v>
      </c>
      <c r="IZ238">
        <v>0.000996156149449386</v>
      </c>
      <c r="JA238">
        <v>0.001508328056841608</v>
      </c>
      <c r="JB238">
        <v>-4.279944224615399E-07</v>
      </c>
      <c r="JC238">
        <v>2.026670128534865E-10</v>
      </c>
      <c r="JD238">
        <v>-0.04486732872085866</v>
      </c>
      <c r="JE238">
        <v>-0.001179386599836408</v>
      </c>
      <c r="JF238">
        <v>0.0006983580007418804</v>
      </c>
      <c r="JG238">
        <v>-5.900263066608664E-06</v>
      </c>
      <c r="JH238">
        <v>1</v>
      </c>
      <c r="JI238">
        <v>2117</v>
      </c>
      <c r="JJ238">
        <v>1</v>
      </c>
      <c r="JK238">
        <v>26</v>
      </c>
      <c r="JL238">
        <v>197423.6</v>
      </c>
      <c r="JM238">
        <v>197423.5</v>
      </c>
      <c r="JN238">
        <v>1.27075</v>
      </c>
      <c r="JO238">
        <v>2.55005</v>
      </c>
      <c r="JP238">
        <v>1.39893</v>
      </c>
      <c r="JQ238">
        <v>2.34253</v>
      </c>
      <c r="JR238">
        <v>1.44897</v>
      </c>
      <c r="JS238">
        <v>2.60254</v>
      </c>
      <c r="JT238">
        <v>36.7654</v>
      </c>
      <c r="JU238">
        <v>23.9824</v>
      </c>
      <c r="JV238">
        <v>18</v>
      </c>
      <c r="JW238">
        <v>477.671</v>
      </c>
      <c r="JX238">
        <v>469.527</v>
      </c>
      <c r="JY238">
        <v>27.9539</v>
      </c>
      <c r="JZ238">
        <v>29.2566</v>
      </c>
      <c r="KA238">
        <v>30.0004</v>
      </c>
      <c r="KB238">
        <v>28.829</v>
      </c>
      <c r="KC238">
        <v>28.8758</v>
      </c>
      <c r="KD238">
        <v>25.5028</v>
      </c>
      <c r="KE238">
        <v>26.7844</v>
      </c>
      <c r="KF238">
        <v>94.8028</v>
      </c>
      <c r="KG238">
        <v>27.9702</v>
      </c>
      <c r="KH238">
        <v>507.414</v>
      </c>
      <c r="KI238">
        <v>19.3727</v>
      </c>
      <c r="KJ238">
        <v>100.848</v>
      </c>
      <c r="KK238">
        <v>100.232</v>
      </c>
    </row>
    <row r="239" spans="1:297">
      <c r="A239">
        <v>223</v>
      </c>
      <c r="B239">
        <v>1758993998.5</v>
      </c>
      <c r="C239">
        <v>6614.900000095367</v>
      </c>
      <c r="D239" t="s">
        <v>891</v>
      </c>
      <c r="E239" t="s">
        <v>892</v>
      </c>
      <c r="F239">
        <v>5</v>
      </c>
      <c r="G239" t="s">
        <v>832</v>
      </c>
      <c r="H239" t="s">
        <v>436</v>
      </c>
      <c r="I239">
        <v>1758993990.714286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499.9048592415076</v>
      </c>
      <c r="AK239">
        <v>466.6238787878787</v>
      </c>
      <c r="AL239">
        <v>3.237060964000493</v>
      </c>
      <c r="AM239">
        <v>65.2416019771556</v>
      </c>
      <c r="AN239">
        <f>(AP239 - AO239 + DY239*1E3/(8.314*(EA239+273.15)) * AR239/DX239 * AQ239) * DX239/(100*DL239) * 1000/(1000 - AP239)</f>
        <v>0</v>
      </c>
      <c r="AO239">
        <v>19.41380120669414</v>
      </c>
      <c r="AP239">
        <v>22.92742606060605</v>
      </c>
      <c r="AQ239">
        <v>4.764164612487903E-05</v>
      </c>
      <c r="AR239">
        <v>120.277626491751</v>
      </c>
      <c r="AS239">
        <v>3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4.16</v>
      </c>
      <c r="DM239">
        <v>0.5</v>
      </c>
      <c r="DN239" t="s">
        <v>438</v>
      </c>
      <c r="DO239">
        <v>2</v>
      </c>
      <c r="DP239" t="b">
        <v>1</v>
      </c>
      <c r="DQ239">
        <v>1758993990.714286</v>
      </c>
      <c r="DR239">
        <v>433.9296071428572</v>
      </c>
      <c r="DS239">
        <v>474.3523571428572</v>
      </c>
      <c r="DT239">
        <v>22.90743214285714</v>
      </c>
      <c r="DU239">
        <v>19.40815</v>
      </c>
      <c r="DV239">
        <v>433.3388214285715</v>
      </c>
      <c r="DW239">
        <v>22.68848571428572</v>
      </c>
      <c r="DX239">
        <v>499.9820357142858</v>
      </c>
      <c r="DY239">
        <v>90.55760000000001</v>
      </c>
      <c r="DZ239">
        <v>0.05200003571428571</v>
      </c>
      <c r="EA239">
        <v>29.58455714285714</v>
      </c>
      <c r="EB239">
        <v>29.96961071428572</v>
      </c>
      <c r="EC239">
        <v>999.9000000000002</v>
      </c>
      <c r="ED239">
        <v>0</v>
      </c>
      <c r="EE239">
        <v>0</v>
      </c>
      <c r="EF239">
        <v>10006.08</v>
      </c>
      <c r="EG239">
        <v>0</v>
      </c>
      <c r="EH239">
        <v>11.5293</v>
      </c>
      <c r="EI239">
        <v>-40.42285</v>
      </c>
      <c r="EJ239">
        <v>444.103</v>
      </c>
      <c r="EK239">
        <v>483.7408571428571</v>
      </c>
      <c r="EL239">
        <v>3.499297857142857</v>
      </c>
      <c r="EM239">
        <v>474.3523571428572</v>
      </c>
      <c r="EN239">
        <v>19.40815</v>
      </c>
      <c r="EO239">
        <v>2.074443214285714</v>
      </c>
      <c r="EP239">
        <v>1.757555</v>
      </c>
      <c r="EQ239">
        <v>18.02427857142857</v>
      </c>
      <c r="ER239">
        <v>15.41432857142857</v>
      </c>
      <c r="ES239">
        <v>1999.976071428571</v>
      </c>
      <c r="ET239">
        <v>0.9800000357142858</v>
      </c>
      <c r="EU239">
        <v>0.01999999285714286</v>
      </c>
      <c r="EV239">
        <v>0</v>
      </c>
      <c r="EW239">
        <v>521.4230714285715</v>
      </c>
      <c r="EX239">
        <v>5.000560000000001</v>
      </c>
      <c r="EY239">
        <v>10599.26785714286</v>
      </c>
      <c r="EZ239">
        <v>17294.67857142857</v>
      </c>
      <c r="FA239">
        <v>41.95724999999999</v>
      </c>
      <c r="FB239">
        <v>42.18699999999999</v>
      </c>
      <c r="FC239">
        <v>41.68699999999999</v>
      </c>
      <c r="FD239">
        <v>41.32099999999999</v>
      </c>
      <c r="FE239">
        <v>42.625</v>
      </c>
      <c r="FF239">
        <v>1955.076071428571</v>
      </c>
      <c r="FG239">
        <v>39.9</v>
      </c>
      <c r="FH239">
        <v>0</v>
      </c>
      <c r="FI239">
        <v>1758994007.4</v>
      </c>
      <c r="FJ239">
        <v>0</v>
      </c>
      <c r="FK239">
        <v>521.49436</v>
      </c>
      <c r="FL239">
        <v>2.685846161208715</v>
      </c>
      <c r="FM239">
        <v>48.29999998134776</v>
      </c>
      <c r="FN239">
        <v>10599.716</v>
      </c>
      <c r="FO239">
        <v>15</v>
      </c>
      <c r="FP239">
        <v>0</v>
      </c>
      <c r="FQ239" t="s">
        <v>439</v>
      </c>
      <c r="FR239">
        <v>1747148579.5</v>
      </c>
      <c r="FS239">
        <v>1747148584.5</v>
      </c>
      <c r="FT239">
        <v>0</v>
      </c>
      <c r="FU239">
        <v>0.162</v>
      </c>
      <c r="FV239">
        <v>-0.001</v>
      </c>
      <c r="FW239">
        <v>0.139</v>
      </c>
      <c r="FX239">
        <v>0.058</v>
      </c>
      <c r="FY239">
        <v>420</v>
      </c>
      <c r="FZ239">
        <v>16</v>
      </c>
      <c r="GA239">
        <v>0.19</v>
      </c>
      <c r="GB239">
        <v>0.02</v>
      </c>
      <c r="GC239">
        <v>-37.42955609756098</v>
      </c>
      <c r="GD239">
        <v>-46.43512891986068</v>
      </c>
      <c r="GE239">
        <v>4.769292042214048</v>
      </c>
      <c r="GF239">
        <v>0</v>
      </c>
      <c r="GG239">
        <v>521.364205882353</v>
      </c>
      <c r="GH239">
        <v>2.099388849004377</v>
      </c>
      <c r="GI239">
        <v>0.2979696766462775</v>
      </c>
      <c r="GJ239">
        <v>0</v>
      </c>
      <c r="GK239">
        <v>3.491925121951219</v>
      </c>
      <c r="GL239">
        <v>0.1144697560975576</v>
      </c>
      <c r="GM239">
        <v>0.01145943090613342</v>
      </c>
      <c r="GN239">
        <v>0</v>
      </c>
      <c r="GO239">
        <v>0</v>
      </c>
      <c r="GP239">
        <v>3</v>
      </c>
      <c r="GQ239" t="s">
        <v>472</v>
      </c>
      <c r="GR239">
        <v>3.12833</v>
      </c>
      <c r="GS239">
        <v>2.72898</v>
      </c>
      <c r="GT239">
        <v>0.09141730000000001</v>
      </c>
      <c r="GU239">
        <v>0.09829060000000001</v>
      </c>
      <c r="GV239">
        <v>0.103702</v>
      </c>
      <c r="GW239">
        <v>0.0928364</v>
      </c>
      <c r="GX239">
        <v>27222.1</v>
      </c>
      <c r="GY239">
        <v>26214.5</v>
      </c>
      <c r="GZ239">
        <v>30502.9</v>
      </c>
      <c r="HA239">
        <v>29327.3</v>
      </c>
      <c r="HB239">
        <v>37732.7</v>
      </c>
      <c r="HC239">
        <v>35002.9</v>
      </c>
      <c r="HD239">
        <v>46664.6</v>
      </c>
      <c r="HE239">
        <v>43573.8</v>
      </c>
      <c r="HF239">
        <v>1.82292</v>
      </c>
      <c r="HG239">
        <v>1.85627</v>
      </c>
      <c r="HH239">
        <v>0.112243</v>
      </c>
      <c r="HI239">
        <v>0</v>
      </c>
      <c r="HJ239">
        <v>28.2309</v>
      </c>
      <c r="HK239">
        <v>999.9</v>
      </c>
      <c r="HL239">
        <v>50.7</v>
      </c>
      <c r="HM239">
        <v>30.2</v>
      </c>
      <c r="HN239">
        <v>24.1263</v>
      </c>
      <c r="HO239">
        <v>63.1048</v>
      </c>
      <c r="HP239">
        <v>16.7949</v>
      </c>
      <c r="HQ239">
        <v>1</v>
      </c>
      <c r="HR239">
        <v>0.164611</v>
      </c>
      <c r="HS239">
        <v>0.217508</v>
      </c>
      <c r="HT239">
        <v>20.2005</v>
      </c>
      <c r="HU239">
        <v>5.22657</v>
      </c>
      <c r="HV239">
        <v>11.974</v>
      </c>
      <c r="HW239">
        <v>4.968</v>
      </c>
      <c r="HX239">
        <v>3.28955</v>
      </c>
      <c r="HY239">
        <v>9999</v>
      </c>
      <c r="HZ239">
        <v>9999</v>
      </c>
      <c r="IA239">
        <v>9999</v>
      </c>
      <c r="IB239">
        <v>24</v>
      </c>
      <c r="IC239">
        <v>4.97291</v>
      </c>
      <c r="ID239">
        <v>1.8772</v>
      </c>
      <c r="IE239">
        <v>1.87529</v>
      </c>
      <c r="IF239">
        <v>1.87811</v>
      </c>
      <c r="IG239">
        <v>1.87485</v>
      </c>
      <c r="IH239">
        <v>1.87839</v>
      </c>
      <c r="II239">
        <v>1.87556</v>
      </c>
      <c r="IJ239">
        <v>1.87668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0.62</v>
      </c>
      <c r="IY239">
        <v>0.2195</v>
      </c>
      <c r="IZ239">
        <v>0.000996156149449386</v>
      </c>
      <c r="JA239">
        <v>0.001508328056841608</v>
      </c>
      <c r="JB239">
        <v>-4.279944224615399E-07</v>
      </c>
      <c r="JC239">
        <v>2.026670128534865E-10</v>
      </c>
      <c r="JD239">
        <v>-0.04486732872085866</v>
      </c>
      <c r="JE239">
        <v>-0.001179386599836408</v>
      </c>
      <c r="JF239">
        <v>0.0006983580007418804</v>
      </c>
      <c r="JG239">
        <v>-5.900263066608664E-06</v>
      </c>
      <c r="JH239">
        <v>1</v>
      </c>
      <c r="JI239">
        <v>2117</v>
      </c>
      <c r="JJ239">
        <v>1</v>
      </c>
      <c r="JK239">
        <v>26</v>
      </c>
      <c r="JL239">
        <v>197423.6</v>
      </c>
      <c r="JM239">
        <v>197423.6</v>
      </c>
      <c r="JN239">
        <v>1.30249</v>
      </c>
      <c r="JO239">
        <v>2.54517</v>
      </c>
      <c r="JP239">
        <v>1.39893</v>
      </c>
      <c r="JQ239">
        <v>2.34375</v>
      </c>
      <c r="JR239">
        <v>1.44897</v>
      </c>
      <c r="JS239">
        <v>2.5708</v>
      </c>
      <c r="JT239">
        <v>36.7892</v>
      </c>
      <c r="JU239">
        <v>23.9824</v>
      </c>
      <c r="JV239">
        <v>18</v>
      </c>
      <c r="JW239">
        <v>478.176</v>
      </c>
      <c r="JX239">
        <v>468.979</v>
      </c>
      <c r="JY239">
        <v>27.9777</v>
      </c>
      <c r="JZ239">
        <v>29.2629</v>
      </c>
      <c r="KA239">
        <v>30.0009</v>
      </c>
      <c r="KB239">
        <v>28.8352</v>
      </c>
      <c r="KC239">
        <v>28.8807</v>
      </c>
      <c r="KD239">
        <v>26.1469</v>
      </c>
      <c r="KE239">
        <v>26.7844</v>
      </c>
      <c r="KF239">
        <v>94.8028</v>
      </c>
      <c r="KG239">
        <v>27.8242</v>
      </c>
      <c r="KH239">
        <v>520.784</v>
      </c>
      <c r="KI239">
        <v>19.3561</v>
      </c>
      <c r="KJ239">
        <v>100.844</v>
      </c>
      <c r="KK239">
        <v>100.232</v>
      </c>
    </row>
    <row r="240" spans="1:297">
      <c r="A240">
        <v>224</v>
      </c>
      <c r="B240">
        <v>1758994003.5</v>
      </c>
      <c r="C240">
        <v>6619.900000095367</v>
      </c>
      <c r="D240" t="s">
        <v>893</v>
      </c>
      <c r="E240" t="s">
        <v>894</v>
      </c>
      <c r="F240">
        <v>5</v>
      </c>
      <c r="G240" t="s">
        <v>832</v>
      </c>
      <c r="H240" t="s">
        <v>436</v>
      </c>
      <c r="I240">
        <v>1758993996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516.9895425139383</v>
      </c>
      <c r="AK240">
        <v>483.2433393939389</v>
      </c>
      <c r="AL240">
        <v>3.325975068265658</v>
      </c>
      <c r="AM240">
        <v>65.2416019771556</v>
      </c>
      <c r="AN240">
        <f>(AP240 - AO240 + DY240*1E3/(8.314*(EA240+273.15)) * AR240/DX240 * AQ240) * DX240/(100*DL240) * 1000/(1000 - AP240)</f>
        <v>0</v>
      </c>
      <c r="AO240">
        <v>19.41959951480465</v>
      </c>
      <c r="AP240">
        <v>22.94131696969696</v>
      </c>
      <c r="AQ240">
        <v>4.177681718934976E-05</v>
      </c>
      <c r="AR240">
        <v>120.277626491751</v>
      </c>
      <c r="AS240">
        <v>3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4.16</v>
      </c>
      <c r="DM240">
        <v>0.5</v>
      </c>
      <c r="DN240" t="s">
        <v>438</v>
      </c>
      <c r="DO240">
        <v>2</v>
      </c>
      <c r="DP240" t="b">
        <v>1</v>
      </c>
      <c r="DQ240">
        <v>1758993996</v>
      </c>
      <c r="DR240">
        <v>449.8175185185185</v>
      </c>
      <c r="DS240">
        <v>492.1484074074073</v>
      </c>
      <c r="DT240">
        <v>22.92182222222223</v>
      </c>
      <c r="DU240">
        <v>19.41315185185185</v>
      </c>
      <c r="DV240">
        <v>449.2068518518518</v>
      </c>
      <c r="DW240">
        <v>22.70257037037038</v>
      </c>
      <c r="DX240">
        <v>500.0106296296296</v>
      </c>
      <c r="DY240">
        <v>90.55793703703702</v>
      </c>
      <c r="DZ240">
        <v>0.05165024444444445</v>
      </c>
      <c r="EA240">
        <v>29.5953037037037</v>
      </c>
      <c r="EB240">
        <v>30.01027037037037</v>
      </c>
      <c r="EC240">
        <v>999.9000000000001</v>
      </c>
      <c r="ED240">
        <v>0</v>
      </c>
      <c r="EE240">
        <v>0</v>
      </c>
      <c r="EF240">
        <v>10009.95444444444</v>
      </c>
      <c r="EG240">
        <v>0</v>
      </c>
      <c r="EH240">
        <v>11.5293</v>
      </c>
      <c r="EI240">
        <v>-42.33098148148148</v>
      </c>
      <c r="EJ240">
        <v>460.3701481481482</v>
      </c>
      <c r="EK240">
        <v>501.8916666666667</v>
      </c>
      <c r="EL240">
        <v>3.508674074074074</v>
      </c>
      <c r="EM240">
        <v>492.1484074074073</v>
      </c>
      <c r="EN240">
        <v>19.41315185185185</v>
      </c>
      <c r="EO240">
        <v>2.075753703703703</v>
      </c>
      <c r="EP240">
        <v>1.758014814814814</v>
      </c>
      <c r="EQ240">
        <v>18.03432592592593</v>
      </c>
      <c r="ER240">
        <v>15.4183962962963</v>
      </c>
      <c r="ES240">
        <v>1999.959629629629</v>
      </c>
      <c r="ET240">
        <v>0.9799998888888889</v>
      </c>
      <c r="EU240">
        <v>0.02000013703703704</v>
      </c>
      <c r="EV240">
        <v>0</v>
      </c>
      <c r="EW240">
        <v>521.7761481481481</v>
      </c>
      <c r="EX240">
        <v>5.000560000000001</v>
      </c>
      <c r="EY240">
        <v>10605.69259259259</v>
      </c>
      <c r="EZ240">
        <v>17294.53333333333</v>
      </c>
      <c r="FA240">
        <v>41.97199999999999</v>
      </c>
      <c r="FB240">
        <v>42.18699999999999</v>
      </c>
      <c r="FC240">
        <v>41.68699999999999</v>
      </c>
      <c r="FD240">
        <v>41.333</v>
      </c>
      <c r="FE240">
        <v>42.625</v>
      </c>
      <c r="FF240">
        <v>1955.05962962963</v>
      </c>
      <c r="FG240">
        <v>39.9</v>
      </c>
      <c r="FH240">
        <v>0</v>
      </c>
      <c r="FI240">
        <v>1758994012.8</v>
      </c>
      <c r="FJ240">
        <v>0</v>
      </c>
      <c r="FK240">
        <v>521.8521923076923</v>
      </c>
      <c r="FL240">
        <v>5.187658125025688</v>
      </c>
      <c r="FM240">
        <v>95.39487188257212</v>
      </c>
      <c r="FN240">
        <v>10606.29615384615</v>
      </c>
      <c r="FO240">
        <v>15</v>
      </c>
      <c r="FP240">
        <v>0</v>
      </c>
      <c r="FQ240" t="s">
        <v>439</v>
      </c>
      <c r="FR240">
        <v>1747148579.5</v>
      </c>
      <c r="FS240">
        <v>1747148584.5</v>
      </c>
      <c r="FT240">
        <v>0</v>
      </c>
      <c r="FU240">
        <v>0.162</v>
      </c>
      <c r="FV240">
        <v>-0.001</v>
      </c>
      <c r="FW240">
        <v>0.139</v>
      </c>
      <c r="FX240">
        <v>0.058</v>
      </c>
      <c r="FY240">
        <v>420</v>
      </c>
      <c r="FZ240">
        <v>16</v>
      </c>
      <c r="GA240">
        <v>0.19</v>
      </c>
      <c r="GB240">
        <v>0.02</v>
      </c>
      <c r="GC240">
        <v>-40.9727</v>
      </c>
      <c r="GD240">
        <v>-23.03873020637894</v>
      </c>
      <c r="GE240">
        <v>2.338153447060308</v>
      </c>
      <c r="GF240">
        <v>0</v>
      </c>
      <c r="GG240">
        <v>521.6436764705883</v>
      </c>
      <c r="GH240">
        <v>3.791856381473781</v>
      </c>
      <c r="GI240">
        <v>0.4473821054421917</v>
      </c>
      <c r="GJ240">
        <v>0</v>
      </c>
      <c r="GK240">
        <v>3.503012</v>
      </c>
      <c r="GL240">
        <v>0.1111564727954902</v>
      </c>
      <c r="GM240">
        <v>0.01079325859043505</v>
      </c>
      <c r="GN240">
        <v>0</v>
      </c>
      <c r="GO240">
        <v>0</v>
      </c>
      <c r="GP240">
        <v>3</v>
      </c>
      <c r="GQ240" t="s">
        <v>472</v>
      </c>
      <c r="GR240">
        <v>3.12786</v>
      </c>
      <c r="GS240">
        <v>2.72926</v>
      </c>
      <c r="GT240">
        <v>0.0938008</v>
      </c>
      <c r="GU240">
        <v>0.100651</v>
      </c>
      <c r="GV240">
        <v>0.103736</v>
      </c>
      <c r="GW240">
        <v>0.09285</v>
      </c>
      <c r="GX240">
        <v>27150</v>
      </c>
      <c r="GY240">
        <v>26145.3</v>
      </c>
      <c r="GZ240">
        <v>30502.2</v>
      </c>
      <c r="HA240">
        <v>29326.7</v>
      </c>
      <c r="HB240">
        <v>37730.7</v>
      </c>
      <c r="HC240">
        <v>35001.9</v>
      </c>
      <c r="HD240">
        <v>46663.7</v>
      </c>
      <c r="HE240">
        <v>43573</v>
      </c>
      <c r="HF240">
        <v>1.82215</v>
      </c>
      <c r="HG240">
        <v>1.8569</v>
      </c>
      <c r="HH240">
        <v>0.109375</v>
      </c>
      <c r="HI240">
        <v>0</v>
      </c>
      <c r="HJ240">
        <v>28.2339</v>
      </c>
      <c r="HK240">
        <v>999.9</v>
      </c>
      <c r="HL240">
        <v>50.7</v>
      </c>
      <c r="HM240">
        <v>30.2</v>
      </c>
      <c r="HN240">
        <v>24.1276</v>
      </c>
      <c r="HO240">
        <v>63.2348</v>
      </c>
      <c r="HP240">
        <v>16.6987</v>
      </c>
      <c r="HQ240">
        <v>1</v>
      </c>
      <c r="HR240">
        <v>0.166146</v>
      </c>
      <c r="HS240">
        <v>0.349409</v>
      </c>
      <c r="HT240">
        <v>20.2007</v>
      </c>
      <c r="HU240">
        <v>5.22687</v>
      </c>
      <c r="HV240">
        <v>11.974</v>
      </c>
      <c r="HW240">
        <v>4.9694</v>
      </c>
      <c r="HX240">
        <v>3.28948</v>
      </c>
      <c r="HY240">
        <v>9999</v>
      </c>
      <c r="HZ240">
        <v>9999</v>
      </c>
      <c r="IA240">
        <v>9999</v>
      </c>
      <c r="IB240">
        <v>24</v>
      </c>
      <c r="IC240">
        <v>4.9729</v>
      </c>
      <c r="ID240">
        <v>1.8772</v>
      </c>
      <c r="IE240">
        <v>1.87531</v>
      </c>
      <c r="IF240">
        <v>1.87812</v>
      </c>
      <c r="IG240">
        <v>1.87485</v>
      </c>
      <c r="IH240">
        <v>1.8784</v>
      </c>
      <c r="II240">
        <v>1.87555</v>
      </c>
      <c r="IJ240">
        <v>1.87668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0.64</v>
      </c>
      <c r="IY240">
        <v>0.2196</v>
      </c>
      <c r="IZ240">
        <v>0.000996156149449386</v>
      </c>
      <c r="JA240">
        <v>0.001508328056841608</v>
      </c>
      <c r="JB240">
        <v>-4.279944224615399E-07</v>
      </c>
      <c r="JC240">
        <v>2.026670128534865E-10</v>
      </c>
      <c r="JD240">
        <v>-0.04486732872085866</v>
      </c>
      <c r="JE240">
        <v>-0.001179386599836408</v>
      </c>
      <c r="JF240">
        <v>0.0006983580007418804</v>
      </c>
      <c r="JG240">
        <v>-5.900263066608664E-06</v>
      </c>
      <c r="JH240">
        <v>1</v>
      </c>
      <c r="JI240">
        <v>2117</v>
      </c>
      <c r="JJ240">
        <v>1</v>
      </c>
      <c r="JK240">
        <v>26</v>
      </c>
      <c r="JL240">
        <v>197423.7</v>
      </c>
      <c r="JM240">
        <v>197423.6</v>
      </c>
      <c r="JN240">
        <v>1.33911</v>
      </c>
      <c r="JO240">
        <v>2.55859</v>
      </c>
      <c r="JP240">
        <v>1.39893</v>
      </c>
      <c r="JQ240">
        <v>2.34253</v>
      </c>
      <c r="JR240">
        <v>1.44897</v>
      </c>
      <c r="JS240">
        <v>2.46948</v>
      </c>
      <c r="JT240">
        <v>36.7654</v>
      </c>
      <c r="JU240">
        <v>23.9737</v>
      </c>
      <c r="JV240">
        <v>18</v>
      </c>
      <c r="JW240">
        <v>477.787</v>
      </c>
      <c r="JX240">
        <v>469.436</v>
      </c>
      <c r="JY240">
        <v>27.8442</v>
      </c>
      <c r="JZ240">
        <v>29.2685</v>
      </c>
      <c r="KA240">
        <v>30.0012</v>
      </c>
      <c r="KB240">
        <v>28.8406</v>
      </c>
      <c r="KC240">
        <v>28.8869</v>
      </c>
      <c r="KD240">
        <v>26.8693</v>
      </c>
      <c r="KE240">
        <v>26.7844</v>
      </c>
      <c r="KF240">
        <v>94.8028</v>
      </c>
      <c r="KG240">
        <v>27.7822</v>
      </c>
      <c r="KH240">
        <v>540.822</v>
      </c>
      <c r="KI240">
        <v>19.3409</v>
      </c>
      <c r="KJ240">
        <v>100.842</v>
      </c>
      <c r="KK240">
        <v>100.23</v>
      </c>
    </row>
    <row r="241" spans="1:297">
      <c r="A241">
        <v>225</v>
      </c>
      <c r="B241">
        <v>1758994008.5</v>
      </c>
      <c r="C241">
        <v>6624.900000095367</v>
      </c>
      <c r="D241" t="s">
        <v>895</v>
      </c>
      <c r="E241" t="s">
        <v>896</v>
      </c>
      <c r="F241">
        <v>5</v>
      </c>
      <c r="G241" t="s">
        <v>832</v>
      </c>
      <c r="H241" t="s">
        <v>436</v>
      </c>
      <c r="I241">
        <v>1758994000.714286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534.2782477192708</v>
      </c>
      <c r="AK241">
        <v>500.0561454545452</v>
      </c>
      <c r="AL241">
        <v>3.367952791011203</v>
      </c>
      <c r="AM241">
        <v>65.2416019771556</v>
      </c>
      <c r="AN241">
        <f>(AP241 - AO241 + DY241*1E3/(8.314*(EA241+273.15)) * AR241/DX241 * AQ241) * DX241/(100*DL241) * 1000/(1000 - AP241)</f>
        <v>0</v>
      </c>
      <c r="AO241">
        <v>19.42320366183672</v>
      </c>
      <c r="AP241">
        <v>22.93998727272727</v>
      </c>
      <c r="AQ241">
        <v>-4.492861377614842E-06</v>
      </c>
      <c r="AR241">
        <v>120.277626491751</v>
      </c>
      <c r="AS241">
        <v>3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4.16</v>
      </c>
      <c r="DM241">
        <v>0.5</v>
      </c>
      <c r="DN241" t="s">
        <v>438</v>
      </c>
      <c r="DO241">
        <v>2</v>
      </c>
      <c r="DP241" t="b">
        <v>1</v>
      </c>
      <c r="DQ241">
        <v>1758994000.714286</v>
      </c>
      <c r="DR241">
        <v>464.8277857142857</v>
      </c>
      <c r="DS241">
        <v>508.0809285714285</v>
      </c>
      <c r="DT241">
        <v>22.93243214285715</v>
      </c>
      <c r="DU241">
        <v>19.41753928571429</v>
      </c>
      <c r="DV241">
        <v>464.1986428571428</v>
      </c>
      <c r="DW241">
        <v>22.71294642857143</v>
      </c>
      <c r="DX241">
        <v>500.0170357142857</v>
      </c>
      <c r="DY241">
        <v>90.55774285714288</v>
      </c>
      <c r="DZ241">
        <v>0.05154508571428572</v>
      </c>
      <c r="EA241">
        <v>29.60066071428571</v>
      </c>
      <c r="EB241">
        <v>30.03963571428572</v>
      </c>
      <c r="EC241">
        <v>999.9000000000002</v>
      </c>
      <c r="ED241">
        <v>0</v>
      </c>
      <c r="EE241">
        <v>0</v>
      </c>
      <c r="EF241">
        <v>10012.96285714286</v>
      </c>
      <c r="EG241">
        <v>0</v>
      </c>
      <c r="EH241">
        <v>11.5293</v>
      </c>
      <c r="EI241">
        <v>-43.25314285714285</v>
      </c>
      <c r="EJ241">
        <v>475.7377142857143</v>
      </c>
      <c r="EK241">
        <v>518.1420000000001</v>
      </c>
      <c r="EL241">
        <v>3.514887142857142</v>
      </c>
      <c r="EM241">
        <v>508.0809285714285</v>
      </c>
      <c r="EN241">
        <v>19.41753928571429</v>
      </c>
      <c r="EO241">
        <v>2.076709285714286</v>
      </c>
      <c r="EP241">
        <v>1.758408214285714</v>
      </c>
      <c r="EQ241">
        <v>18.04165357142857</v>
      </c>
      <c r="ER241">
        <v>15.42188571428571</v>
      </c>
      <c r="ES241">
        <v>1999.970714285714</v>
      </c>
      <c r="ET241">
        <v>0.980000035714286</v>
      </c>
      <c r="EU241">
        <v>0.01999998571428571</v>
      </c>
      <c r="EV241">
        <v>0</v>
      </c>
      <c r="EW241">
        <v>522.1575357142857</v>
      </c>
      <c r="EX241">
        <v>5.000560000000001</v>
      </c>
      <c r="EY241">
        <v>10613.06428571429</v>
      </c>
      <c r="EZ241">
        <v>17294.62857142857</v>
      </c>
      <c r="FA241">
        <v>41.97975</v>
      </c>
      <c r="FB241">
        <v>42.19599999999999</v>
      </c>
      <c r="FC241">
        <v>41.68699999999999</v>
      </c>
      <c r="FD241">
        <v>41.348</v>
      </c>
      <c r="FE241">
        <v>42.63385714285713</v>
      </c>
      <c r="FF241">
        <v>1955.070714285714</v>
      </c>
      <c r="FG241">
        <v>39.9</v>
      </c>
      <c r="FH241">
        <v>0</v>
      </c>
      <c r="FI241">
        <v>1758994017.6</v>
      </c>
      <c r="FJ241">
        <v>0</v>
      </c>
      <c r="FK241">
        <v>522.2216923076923</v>
      </c>
      <c r="FL241">
        <v>5.774495722235635</v>
      </c>
      <c r="FM241">
        <v>106.0820512867447</v>
      </c>
      <c r="FN241">
        <v>10613.73461538461</v>
      </c>
      <c r="FO241">
        <v>15</v>
      </c>
      <c r="FP241">
        <v>0</v>
      </c>
      <c r="FQ241" t="s">
        <v>439</v>
      </c>
      <c r="FR241">
        <v>1747148579.5</v>
      </c>
      <c r="FS241">
        <v>1747148584.5</v>
      </c>
      <c r="FT241">
        <v>0</v>
      </c>
      <c r="FU241">
        <v>0.162</v>
      </c>
      <c r="FV241">
        <v>-0.001</v>
      </c>
      <c r="FW241">
        <v>0.139</v>
      </c>
      <c r="FX241">
        <v>0.058</v>
      </c>
      <c r="FY241">
        <v>420</v>
      </c>
      <c r="FZ241">
        <v>16</v>
      </c>
      <c r="GA241">
        <v>0.19</v>
      </c>
      <c r="GB241">
        <v>0.02</v>
      </c>
      <c r="GC241">
        <v>-42.59889756097561</v>
      </c>
      <c r="GD241">
        <v>-12.22811498257837</v>
      </c>
      <c r="GE241">
        <v>1.266227557764729</v>
      </c>
      <c r="GF241">
        <v>0</v>
      </c>
      <c r="GG241">
        <v>522.0096176470588</v>
      </c>
      <c r="GH241">
        <v>4.675920551551273</v>
      </c>
      <c r="GI241">
        <v>0.5302133873820627</v>
      </c>
      <c r="GJ241">
        <v>0</v>
      </c>
      <c r="GK241">
        <v>3.510467560975611</v>
      </c>
      <c r="GL241">
        <v>0.0828085714285676</v>
      </c>
      <c r="GM241">
        <v>0.008790070279273893</v>
      </c>
      <c r="GN241">
        <v>1</v>
      </c>
      <c r="GO241">
        <v>1</v>
      </c>
      <c r="GP241">
        <v>3</v>
      </c>
      <c r="GQ241" t="s">
        <v>451</v>
      </c>
      <c r="GR241">
        <v>3.12805</v>
      </c>
      <c r="GS241">
        <v>2.7293</v>
      </c>
      <c r="GT241">
        <v>0.0961822</v>
      </c>
      <c r="GU241">
        <v>0.10302</v>
      </c>
      <c r="GV241">
        <v>0.103733</v>
      </c>
      <c r="GW241">
        <v>0.0928543</v>
      </c>
      <c r="GX241">
        <v>27078.2</v>
      </c>
      <c r="GY241">
        <v>26075.9</v>
      </c>
      <c r="GZ241">
        <v>30501.8</v>
      </c>
      <c r="HA241">
        <v>29326.1</v>
      </c>
      <c r="HB241">
        <v>37730.5</v>
      </c>
      <c r="HC241">
        <v>35001.3</v>
      </c>
      <c r="HD241">
        <v>46663</v>
      </c>
      <c r="HE241">
        <v>43572.2</v>
      </c>
      <c r="HF241">
        <v>1.8223</v>
      </c>
      <c r="HG241">
        <v>1.85648</v>
      </c>
      <c r="HH241">
        <v>0.112765</v>
      </c>
      <c r="HI241">
        <v>0</v>
      </c>
      <c r="HJ241">
        <v>28.2363</v>
      </c>
      <c r="HK241">
        <v>999.9</v>
      </c>
      <c r="HL241">
        <v>50.7</v>
      </c>
      <c r="HM241">
        <v>30.2</v>
      </c>
      <c r="HN241">
        <v>24.1277</v>
      </c>
      <c r="HO241">
        <v>62.6148</v>
      </c>
      <c r="HP241">
        <v>16.7147</v>
      </c>
      <c r="HQ241">
        <v>1</v>
      </c>
      <c r="HR241">
        <v>0.166588</v>
      </c>
      <c r="HS241">
        <v>0.300716</v>
      </c>
      <c r="HT241">
        <v>20.201</v>
      </c>
      <c r="HU241">
        <v>5.22717</v>
      </c>
      <c r="HV241">
        <v>11.974</v>
      </c>
      <c r="HW241">
        <v>4.96925</v>
      </c>
      <c r="HX241">
        <v>3.28945</v>
      </c>
      <c r="HY241">
        <v>9999</v>
      </c>
      <c r="HZ241">
        <v>9999</v>
      </c>
      <c r="IA241">
        <v>9999</v>
      </c>
      <c r="IB241">
        <v>24.1</v>
      </c>
      <c r="IC241">
        <v>4.97291</v>
      </c>
      <c r="ID241">
        <v>1.87719</v>
      </c>
      <c r="IE241">
        <v>1.8753</v>
      </c>
      <c r="IF241">
        <v>1.87811</v>
      </c>
      <c r="IG241">
        <v>1.87483</v>
      </c>
      <c r="IH241">
        <v>1.87839</v>
      </c>
      <c r="II241">
        <v>1.87552</v>
      </c>
      <c r="IJ241">
        <v>1.87668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0.661</v>
      </c>
      <c r="IY241">
        <v>0.2196</v>
      </c>
      <c r="IZ241">
        <v>0.000996156149449386</v>
      </c>
      <c r="JA241">
        <v>0.001508328056841608</v>
      </c>
      <c r="JB241">
        <v>-4.279944224615399E-07</v>
      </c>
      <c r="JC241">
        <v>2.026670128534865E-10</v>
      </c>
      <c r="JD241">
        <v>-0.04486732872085866</v>
      </c>
      <c r="JE241">
        <v>-0.001179386599836408</v>
      </c>
      <c r="JF241">
        <v>0.0006983580007418804</v>
      </c>
      <c r="JG241">
        <v>-5.900263066608664E-06</v>
      </c>
      <c r="JH241">
        <v>1</v>
      </c>
      <c r="JI241">
        <v>2117</v>
      </c>
      <c r="JJ241">
        <v>1</v>
      </c>
      <c r="JK241">
        <v>26</v>
      </c>
      <c r="JL241">
        <v>197423.8</v>
      </c>
      <c r="JM241">
        <v>197423.7</v>
      </c>
      <c r="JN241">
        <v>1.37085</v>
      </c>
      <c r="JO241">
        <v>2.55371</v>
      </c>
      <c r="JP241">
        <v>1.39893</v>
      </c>
      <c r="JQ241">
        <v>2.34253</v>
      </c>
      <c r="JR241">
        <v>1.44897</v>
      </c>
      <c r="JS241">
        <v>2.55005</v>
      </c>
      <c r="JT241">
        <v>36.7892</v>
      </c>
      <c r="JU241">
        <v>23.9737</v>
      </c>
      <c r="JV241">
        <v>18</v>
      </c>
      <c r="JW241">
        <v>477.906</v>
      </c>
      <c r="JX241">
        <v>469.198</v>
      </c>
      <c r="JY241">
        <v>27.7753</v>
      </c>
      <c r="JZ241">
        <v>29.2742</v>
      </c>
      <c r="KA241">
        <v>30.0007</v>
      </c>
      <c r="KB241">
        <v>28.8463</v>
      </c>
      <c r="KC241">
        <v>28.8919</v>
      </c>
      <c r="KD241">
        <v>27.5033</v>
      </c>
      <c r="KE241">
        <v>27.0552</v>
      </c>
      <c r="KF241">
        <v>94.8028</v>
      </c>
      <c r="KG241">
        <v>27.7552</v>
      </c>
      <c r="KH241">
        <v>554.184</v>
      </c>
      <c r="KI241">
        <v>19.33</v>
      </c>
      <c r="KJ241">
        <v>100.84</v>
      </c>
      <c r="KK241">
        <v>100.228</v>
      </c>
    </row>
    <row r="242" spans="1:297">
      <c r="A242">
        <v>226</v>
      </c>
      <c r="B242">
        <v>1758994013.5</v>
      </c>
      <c r="C242">
        <v>6629.900000095367</v>
      </c>
      <c r="D242" t="s">
        <v>897</v>
      </c>
      <c r="E242" t="s">
        <v>898</v>
      </c>
      <c r="F242">
        <v>5</v>
      </c>
      <c r="G242" t="s">
        <v>832</v>
      </c>
      <c r="H242" t="s">
        <v>436</v>
      </c>
      <c r="I242">
        <v>1758994006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551.3611589420498</v>
      </c>
      <c r="AK242">
        <v>517.0375878787877</v>
      </c>
      <c r="AL242">
        <v>3.402694341777246</v>
      </c>
      <c r="AM242">
        <v>65.2416019771556</v>
      </c>
      <c r="AN242">
        <f>(AP242 - AO242 + DY242*1E3/(8.314*(EA242+273.15)) * AR242/DX242 * AQ242) * DX242/(100*DL242) * 1000/(1000 - AP242)</f>
        <v>0</v>
      </c>
      <c r="AO242">
        <v>19.36855621438047</v>
      </c>
      <c r="AP242">
        <v>22.93223393939393</v>
      </c>
      <c r="AQ242">
        <v>-5.485016902778568E-05</v>
      </c>
      <c r="AR242">
        <v>120.277626491751</v>
      </c>
      <c r="AS242">
        <v>3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4.16</v>
      </c>
      <c r="DM242">
        <v>0.5</v>
      </c>
      <c r="DN242" t="s">
        <v>438</v>
      </c>
      <c r="DO242">
        <v>2</v>
      </c>
      <c r="DP242" t="b">
        <v>1</v>
      </c>
      <c r="DQ242">
        <v>1758994006</v>
      </c>
      <c r="DR242">
        <v>482.0634444444445</v>
      </c>
      <c r="DS242">
        <v>525.8525925925926</v>
      </c>
      <c r="DT242">
        <v>22.93831111111112</v>
      </c>
      <c r="DU242">
        <v>19.4089037037037</v>
      </c>
      <c r="DV242">
        <v>481.413</v>
      </c>
      <c r="DW242">
        <v>22.71870370370371</v>
      </c>
      <c r="DX242">
        <v>500.0511851851851</v>
      </c>
      <c r="DY242">
        <v>90.55744444444444</v>
      </c>
      <c r="DZ242">
        <v>0.05132197777777779</v>
      </c>
      <c r="EA242">
        <v>29.60544814814815</v>
      </c>
      <c r="EB242">
        <v>30.04098518518518</v>
      </c>
      <c r="EC242">
        <v>999.9000000000001</v>
      </c>
      <c r="ED242">
        <v>0</v>
      </c>
      <c r="EE242">
        <v>0</v>
      </c>
      <c r="EF242">
        <v>10005.3862962963</v>
      </c>
      <c r="EG242">
        <v>0</v>
      </c>
      <c r="EH242">
        <v>11.5293</v>
      </c>
      <c r="EI242">
        <v>-43.78911481481482</v>
      </c>
      <c r="EJ242">
        <v>493.3807777777778</v>
      </c>
      <c r="EK242">
        <v>536.2606296296296</v>
      </c>
      <c r="EL242">
        <v>3.52940037037037</v>
      </c>
      <c r="EM242">
        <v>525.8525925925926</v>
      </c>
      <c r="EN242">
        <v>19.4089037037037</v>
      </c>
      <c r="EO242">
        <v>2.077234814814815</v>
      </c>
      <c r="EP242">
        <v>1.75762037037037</v>
      </c>
      <c r="EQ242">
        <v>18.04567777777778</v>
      </c>
      <c r="ER242">
        <v>15.4148962962963</v>
      </c>
      <c r="ES242">
        <v>1999.970740740741</v>
      </c>
      <c r="ET242">
        <v>0.9800001111111111</v>
      </c>
      <c r="EU242">
        <v>0.0199999037037037</v>
      </c>
      <c r="EV242">
        <v>0</v>
      </c>
      <c r="EW242">
        <v>522.7138518518519</v>
      </c>
      <c r="EX242">
        <v>5.000560000000001</v>
      </c>
      <c r="EY242">
        <v>10624.14074074074</v>
      </c>
      <c r="EZ242">
        <v>17294.62592592593</v>
      </c>
      <c r="FA242">
        <v>41.99066666666667</v>
      </c>
      <c r="FB242">
        <v>42.20333333333333</v>
      </c>
      <c r="FC242">
        <v>41.68699999999999</v>
      </c>
      <c r="FD242">
        <v>41.361</v>
      </c>
      <c r="FE242">
        <v>42.64337037037036</v>
      </c>
      <c r="FF242">
        <v>1955.070740740741</v>
      </c>
      <c r="FG242">
        <v>39.9</v>
      </c>
      <c r="FH242">
        <v>0</v>
      </c>
      <c r="FI242">
        <v>1758994022.4</v>
      </c>
      <c r="FJ242">
        <v>0</v>
      </c>
      <c r="FK242">
        <v>522.7159615384616</v>
      </c>
      <c r="FL242">
        <v>5.521538457642822</v>
      </c>
      <c r="FM242">
        <v>122.0307692288252</v>
      </c>
      <c r="FN242">
        <v>10623.83076923077</v>
      </c>
      <c r="FO242">
        <v>15</v>
      </c>
      <c r="FP242">
        <v>0</v>
      </c>
      <c r="FQ242" t="s">
        <v>439</v>
      </c>
      <c r="FR242">
        <v>1747148579.5</v>
      </c>
      <c r="FS242">
        <v>1747148584.5</v>
      </c>
      <c r="FT242">
        <v>0</v>
      </c>
      <c r="FU242">
        <v>0.162</v>
      </c>
      <c r="FV242">
        <v>-0.001</v>
      </c>
      <c r="FW242">
        <v>0.139</v>
      </c>
      <c r="FX242">
        <v>0.058</v>
      </c>
      <c r="FY242">
        <v>420</v>
      </c>
      <c r="FZ242">
        <v>16</v>
      </c>
      <c r="GA242">
        <v>0.19</v>
      </c>
      <c r="GB242">
        <v>0.02</v>
      </c>
      <c r="GC242">
        <v>-43.43799756097561</v>
      </c>
      <c r="GD242">
        <v>-6.538281533101024</v>
      </c>
      <c r="GE242">
        <v>0.6843907643201597</v>
      </c>
      <c r="GF242">
        <v>0</v>
      </c>
      <c r="GG242">
        <v>522.4604999999999</v>
      </c>
      <c r="GH242">
        <v>5.988831162915576</v>
      </c>
      <c r="GI242">
        <v>0.6382687176122227</v>
      </c>
      <c r="GJ242">
        <v>0</v>
      </c>
      <c r="GK242">
        <v>3.522947317073171</v>
      </c>
      <c r="GL242">
        <v>0.1476656445992943</v>
      </c>
      <c r="GM242">
        <v>0.01819957089073204</v>
      </c>
      <c r="GN242">
        <v>0</v>
      </c>
      <c r="GO242">
        <v>0</v>
      </c>
      <c r="GP242">
        <v>3</v>
      </c>
      <c r="GQ242" t="s">
        <v>472</v>
      </c>
      <c r="GR242">
        <v>3.12779</v>
      </c>
      <c r="GS242">
        <v>2.72947</v>
      </c>
      <c r="GT242">
        <v>0.09854159999999999</v>
      </c>
      <c r="GU242">
        <v>0.105308</v>
      </c>
      <c r="GV242">
        <v>0.103698</v>
      </c>
      <c r="GW242">
        <v>0.0926198</v>
      </c>
      <c r="GX242">
        <v>27007.5</v>
      </c>
      <c r="GY242">
        <v>26009</v>
      </c>
      <c r="GZ242">
        <v>30501.8</v>
      </c>
      <c r="HA242">
        <v>29325.7</v>
      </c>
      <c r="HB242">
        <v>37732</v>
      </c>
      <c r="HC242">
        <v>35010.2</v>
      </c>
      <c r="HD242">
        <v>46662.8</v>
      </c>
      <c r="HE242">
        <v>43571.8</v>
      </c>
      <c r="HF242">
        <v>1.82213</v>
      </c>
      <c r="HG242">
        <v>1.8569</v>
      </c>
      <c r="HH242">
        <v>0.10705</v>
      </c>
      <c r="HI242">
        <v>0</v>
      </c>
      <c r="HJ242">
        <v>28.2388</v>
      </c>
      <c r="HK242">
        <v>999.9</v>
      </c>
      <c r="HL242">
        <v>50.7</v>
      </c>
      <c r="HM242">
        <v>30.2</v>
      </c>
      <c r="HN242">
        <v>24.1268</v>
      </c>
      <c r="HO242">
        <v>63.1048</v>
      </c>
      <c r="HP242">
        <v>16.9151</v>
      </c>
      <c r="HQ242">
        <v>1</v>
      </c>
      <c r="HR242">
        <v>0.1667</v>
      </c>
      <c r="HS242">
        <v>0.372783</v>
      </c>
      <c r="HT242">
        <v>20.2006</v>
      </c>
      <c r="HU242">
        <v>5.22717</v>
      </c>
      <c r="HV242">
        <v>11.974</v>
      </c>
      <c r="HW242">
        <v>4.9696</v>
      </c>
      <c r="HX242">
        <v>3.28958</v>
      </c>
      <c r="HY242">
        <v>9999</v>
      </c>
      <c r="HZ242">
        <v>9999</v>
      </c>
      <c r="IA242">
        <v>9999</v>
      </c>
      <c r="IB242">
        <v>24.1</v>
      </c>
      <c r="IC242">
        <v>4.9729</v>
      </c>
      <c r="ID242">
        <v>1.87718</v>
      </c>
      <c r="IE242">
        <v>1.8753</v>
      </c>
      <c r="IF242">
        <v>1.87806</v>
      </c>
      <c r="IG242">
        <v>1.87481</v>
      </c>
      <c r="IH242">
        <v>1.87839</v>
      </c>
      <c r="II242">
        <v>1.87552</v>
      </c>
      <c r="IJ242">
        <v>1.87668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0.681</v>
      </c>
      <c r="IY242">
        <v>0.2194</v>
      </c>
      <c r="IZ242">
        <v>0.000996156149449386</v>
      </c>
      <c r="JA242">
        <v>0.001508328056841608</v>
      </c>
      <c r="JB242">
        <v>-4.279944224615399E-07</v>
      </c>
      <c r="JC242">
        <v>2.026670128534865E-10</v>
      </c>
      <c r="JD242">
        <v>-0.04486732872085866</v>
      </c>
      <c r="JE242">
        <v>-0.001179386599836408</v>
      </c>
      <c r="JF242">
        <v>0.0006983580007418804</v>
      </c>
      <c r="JG242">
        <v>-5.900263066608664E-06</v>
      </c>
      <c r="JH242">
        <v>1</v>
      </c>
      <c r="JI242">
        <v>2117</v>
      </c>
      <c r="JJ242">
        <v>1</v>
      </c>
      <c r="JK242">
        <v>26</v>
      </c>
      <c r="JL242">
        <v>197423.9</v>
      </c>
      <c r="JM242">
        <v>197423.8</v>
      </c>
      <c r="JN242">
        <v>1.40625</v>
      </c>
      <c r="JO242">
        <v>2.55005</v>
      </c>
      <c r="JP242">
        <v>1.39893</v>
      </c>
      <c r="JQ242">
        <v>2.34253</v>
      </c>
      <c r="JR242">
        <v>1.44897</v>
      </c>
      <c r="JS242">
        <v>2.60132</v>
      </c>
      <c r="JT242">
        <v>36.7892</v>
      </c>
      <c r="JU242">
        <v>23.9824</v>
      </c>
      <c r="JV242">
        <v>18</v>
      </c>
      <c r="JW242">
        <v>477.842</v>
      </c>
      <c r="JX242">
        <v>469.52</v>
      </c>
      <c r="JY242">
        <v>27.7312</v>
      </c>
      <c r="JZ242">
        <v>29.2805</v>
      </c>
      <c r="KA242">
        <v>30.0003</v>
      </c>
      <c r="KB242">
        <v>28.8513</v>
      </c>
      <c r="KC242">
        <v>28.8974</v>
      </c>
      <c r="KD242">
        <v>28.2196</v>
      </c>
      <c r="KE242">
        <v>27.0552</v>
      </c>
      <c r="KF242">
        <v>94.8028</v>
      </c>
      <c r="KG242">
        <v>27.6849</v>
      </c>
      <c r="KH242">
        <v>574.323</v>
      </c>
      <c r="KI242">
        <v>19.3342</v>
      </c>
      <c r="KJ242">
        <v>100.84</v>
      </c>
      <c r="KK242">
        <v>100.227</v>
      </c>
    </row>
    <row r="243" spans="1:297">
      <c r="A243">
        <v>227</v>
      </c>
      <c r="B243">
        <v>1758994018.5</v>
      </c>
      <c r="C243">
        <v>6634.900000095367</v>
      </c>
      <c r="D243" t="s">
        <v>899</v>
      </c>
      <c r="E243" t="s">
        <v>900</v>
      </c>
      <c r="F243">
        <v>5</v>
      </c>
      <c r="G243" t="s">
        <v>832</v>
      </c>
      <c r="H243" t="s">
        <v>436</v>
      </c>
      <c r="I243">
        <v>1758994010.714286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568.5338708779987</v>
      </c>
      <c r="AK243">
        <v>533.9231333333331</v>
      </c>
      <c r="AL243">
        <v>3.384176084337632</v>
      </c>
      <c r="AM243">
        <v>65.2416019771556</v>
      </c>
      <c r="AN243">
        <f>(AP243 - AO243 + DY243*1E3/(8.314*(EA243+273.15)) * AR243/DX243 * AQ243) * DX243/(100*DL243) * 1000/(1000 - AP243)</f>
        <v>0</v>
      </c>
      <c r="AO243">
        <v>19.34603342073041</v>
      </c>
      <c r="AP243">
        <v>22.9005109090909</v>
      </c>
      <c r="AQ243">
        <v>-0.006034556767231946</v>
      </c>
      <c r="AR243">
        <v>120.277626491751</v>
      </c>
      <c r="AS243">
        <v>3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4.16</v>
      </c>
      <c r="DM243">
        <v>0.5</v>
      </c>
      <c r="DN243" t="s">
        <v>438</v>
      </c>
      <c r="DO243">
        <v>2</v>
      </c>
      <c r="DP243" t="b">
        <v>1</v>
      </c>
      <c r="DQ243">
        <v>1758994010.714286</v>
      </c>
      <c r="DR243">
        <v>497.5847142857143</v>
      </c>
      <c r="DS243">
        <v>541.7482142857143</v>
      </c>
      <c r="DT243">
        <v>22.93072500000001</v>
      </c>
      <c r="DU243">
        <v>19.38630714285714</v>
      </c>
      <c r="DV243">
        <v>496.9151071428572</v>
      </c>
      <c r="DW243">
        <v>22.71128214285714</v>
      </c>
      <c r="DX243">
        <v>499.9786785714285</v>
      </c>
      <c r="DY243">
        <v>90.55783928571429</v>
      </c>
      <c r="DZ243">
        <v>0.05170600357142856</v>
      </c>
      <c r="EA243">
        <v>29.6057</v>
      </c>
      <c r="EB243">
        <v>30.02718928571428</v>
      </c>
      <c r="EC243">
        <v>999.9000000000002</v>
      </c>
      <c r="ED243">
        <v>0</v>
      </c>
      <c r="EE243">
        <v>0</v>
      </c>
      <c r="EF243">
        <v>10001.64678571429</v>
      </c>
      <c r="EG243">
        <v>0</v>
      </c>
      <c r="EH243">
        <v>11.5293</v>
      </c>
      <c r="EI243">
        <v>-44.16349642857142</v>
      </c>
      <c r="EJ243">
        <v>509.2622857142857</v>
      </c>
      <c r="EK243">
        <v>552.4579285714286</v>
      </c>
      <c r="EL243">
        <v>3.544422142857143</v>
      </c>
      <c r="EM243">
        <v>541.7482142857143</v>
      </c>
      <c r="EN243">
        <v>19.38630714285714</v>
      </c>
      <c r="EO243">
        <v>2.076556428571429</v>
      </c>
      <c r="EP243">
        <v>1.755581071428572</v>
      </c>
      <c r="EQ243">
        <v>18.04048214285714</v>
      </c>
      <c r="ER243">
        <v>15.39679285714286</v>
      </c>
      <c r="ES243">
        <v>1999.9825</v>
      </c>
      <c r="ET243">
        <v>0.98000025</v>
      </c>
      <c r="EU243">
        <v>0.01999976428571429</v>
      </c>
      <c r="EV243">
        <v>0</v>
      </c>
      <c r="EW243">
        <v>523.1796785714286</v>
      </c>
      <c r="EX243">
        <v>5.000560000000001</v>
      </c>
      <c r="EY243">
        <v>10633.80714285714</v>
      </c>
      <c r="EZ243">
        <v>17294.725</v>
      </c>
      <c r="FA243">
        <v>41.9955</v>
      </c>
      <c r="FB243">
        <v>42.20949999999998</v>
      </c>
      <c r="FC243">
        <v>41.69374999999999</v>
      </c>
      <c r="FD243">
        <v>41.3705</v>
      </c>
      <c r="FE243">
        <v>42.65821428571428</v>
      </c>
      <c r="FF243">
        <v>1955.0825</v>
      </c>
      <c r="FG243">
        <v>39.9</v>
      </c>
      <c r="FH243">
        <v>0</v>
      </c>
      <c r="FI243">
        <v>1758994027.8</v>
      </c>
      <c r="FJ243">
        <v>0</v>
      </c>
      <c r="FK243">
        <v>523.2797999999999</v>
      </c>
      <c r="FL243">
        <v>7.185230785685865</v>
      </c>
      <c r="FM243">
        <v>141.3384617956726</v>
      </c>
      <c r="FN243">
        <v>10635.516</v>
      </c>
      <c r="FO243">
        <v>15</v>
      </c>
      <c r="FP243">
        <v>0</v>
      </c>
      <c r="FQ243" t="s">
        <v>439</v>
      </c>
      <c r="FR243">
        <v>1747148579.5</v>
      </c>
      <c r="FS243">
        <v>1747148584.5</v>
      </c>
      <c r="FT243">
        <v>0</v>
      </c>
      <c r="FU243">
        <v>0.162</v>
      </c>
      <c r="FV243">
        <v>-0.001</v>
      </c>
      <c r="FW243">
        <v>0.139</v>
      </c>
      <c r="FX243">
        <v>0.058</v>
      </c>
      <c r="FY243">
        <v>420</v>
      </c>
      <c r="FZ243">
        <v>16</v>
      </c>
      <c r="GA243">
        <v>0.19</v>
      </c>
      <c r="GB243">
        <v>0.02</v>
      </c>
      <c r="GC243">
        <v>-43.85026097560976</v>
      </c>
      <c r="GD243">
        <v>-4.547747038327576</v>
      </c>
      <c r="GE243">
        <v>0.4643964390727367</v>
      </c>
      <c r="GF243">
        <v>0</v>
      </c>
      <c r="GG243">
        <v>522.8643529411764</v>
      </c>
      <c r="GH243">
        <v>6.347043544426493</v>
      </c>
      <c r="GI243">
        <v>0.6729011763101419</v>
      </c>
      <c r="GJ243">
        <v>0</v>
      </c>
      <c r="GK243">
        <v>3.535190731707317</v>
      </c>
      <c r="GL243">
        <v>0.208440000000006</v>
      </c>
      <c r="GM243">
        <v>0.02377570376894249</v>
      </c>
      <c r="GN243">
        <v>0</v>
      </c>
      <c r="GO243">
        <v>0</v>
      </c>
      <c r="GP243">
        <v>3</v>
      </c>
      <c r="GQ243" t="s">
        <v>472</v>
      </c>
      <c r="GR243">
        <v>3.12779</v>
      </c>
      <c r="GS243">
        <v>2.73001</v>
      </c>
      <c r="GT243">
        <v>0.100857</v>
      </c>
      <c r="GU243">
        <v>0.107616</v>
      </c>
      <c r="GV243">
        <v>0.103601</v>
      </c>
      <c r="GW243">
        <v>0.0926051</v>
      </c>
      <c r="GX243">
        <v>26937.6</v>
      </c>
      <c r="GY243">
        <v>25941.7</v>
      </c>
      <c r="GZ243">
        <v>30501.2</v>
      </c>
      <c r="HA243">
        <v>29325.6</v>
      </c>
      <c r="HB243">
        <v>37735.8</v>
      </c>
      <c r="HC243">
        <v>35010.6</v>
      </c>
      <c r="HD243">
        <v>46662.2</v>
      </c>
      <c r="HE243">
        <v>43571.4</v>
      </c>
      <c r="HF243">
        <v>1.82205</v>
      </c>
      <c r="HG243">
        <v>1.85665</v>
      </c>
      <c r="HH243">
        <v>0.109807</v>
      </c>
      <c r="HI243">
        <v>0</v>
      </c>
      <c r="HJ243">
        <v>28.24</v>
      </c>
      <c r="HK243">
        <v>999.9</v>
      </c>
      <c r="HL243">
        <v>50.7</v>
      </c>
      <c r="HM243">
        <v>30.2</v>
      </c>
      <c r="HN243">
        <v>24.1291</v>
      </c>
      <c r="HO243">
        <v>63.4448</v>
      </c>
      <c r="HP243">
        <v>16.9832</v>
      </c>
      <c r="HQ243">
        <v>1</v>
      </c>
      <c r="HR243">
        <v>0.167287</v>
      </c>
      <c r="HS243">
        <v>0.0413998</v>
      </c>
      <c r="HT243">
        <v>20.2012</v>
      </c>
      <c r="HU243">
        <v>5.22762</v>
      </c>
      <c r="HV243">
        <v>11.974</v>
      </c>
      <c r="HW243">
        <v>4.96975</v>
      </c>
      <c r="HX243">
        <v>3.28965</v>
      </c>
      <c r="HY243">
        <v>9999</v>
      </c>
      <c r="HZ243">
        <v>9999</v>
      </c>
      <c r="IA243">
        <v>9999</v>
      </c>
      <c r="IB243">
        <v>24.1</v>
      </c>
      <c r="IC243">
        <v>4.97291</v>
      </c>
      <c r="ID243">
        <v>1.87716</v>
      </c>
      <c r="IE243">
        <v>1.87527</v>
      </c>
      <c r="IF243">
        <v>1.87806</v>
      </c>
      <c r="IG243">
        <v>1.87481</v>
      </c>
      <c r="IH243">
        <v>1.87837</v>
      </c>
      <c r="II243">
        <v>1.87551</v>
      </c>
      <c r="IJ243">
        <v>1.87667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0.701</v>
      </c>
      <c r="IY243">
        <v>0.2188</v>
      </c>
      <c r="IZ243">
        <v>0.000996156149449386</v>
      </c>
      <c r="JA243">
        <v>0.001508328056841608</v>
      </c>
      <c r="JB243">
        <v>-4.279944224615399E-07</v>
      </c>
      <c r="JC243">
        <v>2.026670128534865E-10</v>
      </c>
      <c r="JD243">
        <v>-0.04486732872085866</v>
      </c>
      <c r="JE243">
        <v>-0.001179386599836408</v>
      </c>
      <c r="JF243">
        <v>0.0006983580007418804</v>
      </c>
      <c r="JG243">
        <v>-5.900263066608664E-06</v>
      </c>
      <c r="JH243">
        <v>1</v>
      </c>
      <c r="JI243">
        <v>2117</v>
      </c>
      <c r="JJ243">
        <v>1</v>
      </c>
      <c r="JK243">
        <v>26</v>
      </c>
      <c r="JL243">
        <v>197424</v>
      </c>
      <c r="JM243">
        <v>197423.9</v>
      </c>
      <c r="JN243">
        <v>1.43799</v>
      </c>
      <c r="JO243">
        <v>2.54272</v>
      </c>
      <c r="JP243">
        <v>1.39893</v>
      </c>
      <c r="JQ243">
        <v>2.34253</v>
      </c>
      <c r="JR243">
        <v>1.44897</v>
      </c>
      <c r="JS243">
        <v>2.57324</v>
      </c>
      <c r="JT243">
        <v>36.7892</v>
      </c>
      <c r="JU243">
        <v>23.9824</v>
      </c>
      <c r="JV243">
        <v>18</v>
      </c>
      <c r="JW243">
        <v>477.841</v>
      </c>
      <c r="JX243">
        <v>469.4</v>
      </c>
      <c r="JY243">
        <v>27.6806</v>
      </c>
      <c r="JZ243">
        <v>29.2867</v>
      </c>
      <c r="KA243">
        <v>30.0005</v>
      </c>
      <c r="KB243">
        <v>28.8575</v>
      </c>
      <c r="KC243">
        <v>28.903</v>
      </c>
      <c r="KD243">
        <v>28.8447</v>
      </c>
      <c r="KE243">
        <v>27.0552</v>
      </c>
      <c r="KF243">
        <v>94.8028</v>
      </c>
      <c r="KG243">
        <v>27.7593</v>
      </c>
      <c r="KH243">
        <v>587.681</v>
      </c>
      <c r="KI243">
        <v>19.344</v>
      </c>
      <c r="KJ243">
        <v>100.838</v>
      </c>
      <c r="KK243">
        <v>100.226</v>
      </c>
    </row>
    <row r="244" spans="1:297">
      <c r="A244">
        <v>228</v>
      </c>
      <c r="B244">
        <v>1758994023.5</v>
      </c>
      <c r="C244">
        <v>6639.900000095367</v>
      </c>
      <c r="D244" t="s">
        <v>901</v>
      </c>
      <c r="E244" t="s">
        <v>902</v>
      </c>
      <c r="F244">
        <v>5</v>
      </c>
      <c r="G244" t="s">
        <v>832</v>
      </c>
      <c r="H244" t="s">
        <v>436</v>
      </c>
      <c r="I244">
        <v>1758994016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585.6247194551081</v>
      </c>
      <c r="AK244">
        <v>550.9972969696968</v>
      </c>
      <c r="AL244">
        <v>3.419520962725942</v>
      </c>
      <c r="AM244">
        <v>65.2416019771556</v>
      </c>
      <c r="AN244">
        <f>(AP244 - AO244 + DY244*1E3/(8.314*(EA244+273.15)) * AR244/DX244 * AQ244) * DX244/(100*DL244) * 1000/(1000 - AP244)</f>
        <v>0</v>
      </c>
      <c r="AO244">
        <v>19.35092244615129</v>
      </c>
      <c r="AP244">
        <v>22.88730909090908</v>
      </c>
      <c r="AQ244">
        <v>-0.0005095866482156456</v>
      </c>
      <c r="AR244">
        <v>120.277626491751</v>
      </c>
      <c r="AS244">
        <v>3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4.16</v>
      </c>
      <c r="DM244">
        <v>0.5</v>
      </c>
      <c r="DN244" t="s">
        <v>438</v>
      </c>
      <c r="DO244">
        <v>2</v>
      </c>
      <c r="DP244" t="b">
        <v>1</v>
      </c>
      <c r="DQ244">
        <v>1758994016</v>
      </c>
      <c r="DR244">
        <v>515.0939629629629</v>
      </c>
      <c r="DS244">
        <v>559.5036666666666</v>
      </c>
      <c r="DT244">
        <v>22.91378148148148</v>
      </c>
      <c r="DU244">
        <v>19.36091851851852</v>
      </c>
      <c r="DV244">
        <v>514.4026666666667</v>
      </c>
      <c r="DW244">
        <v>22.69470740740741</v>
      </c>
      <c r="DX244">
        <v>499.9497777777778</v>
      </c>
      <c r="DY244">
        <v>90.55758148148146</v>
      </c>
      <c r="DZ244">
        <v>0.05198566296296297</v>
      </c>
      <c r="EA244">
        <v>29.60366296296296</v>
      </c>
      <c r="EB244">
        <v>30.02321111111111</v>
      </c>
      <c r="EC244">
        <v>999.9000000000001</v>
      </c>
      <c r="ED244">
        <v>0</v>
      </c>
      <c r="EE244">
        <v>0</v>
      </c>
      <c r="EF244">
        <v>10001.83296296296</v>
      </c>
      <c r="EG244">
        <v>0</v>
      </c>
      <c r="EH244">
        <v>11.5293</v>
      </c>
      <c r="EI244">
        <v>-44.40976296296296</v>
      </c>
      <c r="EJ244">
        <v>527.1731481481482</v>
      </c>
      <c r="EK244">
        <v>570.5497777777778</v>
      </c>
      <c r="EL244">
        <v>3.552872592592593</v>
      </c>
      <c r="EM244">
        <v>559.5036666666666</v>
      </c>
      <c r="EN244">
        <v>19.36091851851852</v>
      </c>
      <c r="EO244">
        <v>2.075016296296296</v>
      </c>
      <c r="EP244">
        <v>1.753277407407407</v>
      </c>
      <c r="EQ244">
        <v>18.02868148148148</v>
      </c>
      <c r="ER244">
        <v>15.37634074074074</v>
      </c>
      <c r="ES244">
        <v>1999.993703703703</v>
      </c>
      <c r="ET244">
        <v>0.9800003333333336</v>
      </c>
      <c r="EU244">
        <v>0.01999968148148148</v>
      </c>
      <c r="EV244">
        <v>0</v>
      </c>
      <c r="EW244">
        <v>523.7076296296297</v>
      </c>
      <c r="EX244">
        <v>5.000560000000001</v>
      </c>
      <c r="EY244">
        <v>10644.89259259259</v>
      </c>
      <c r="EZ244">
        <v>17294.82222222222</v>
      </c>
      <c r="FA244">
        <v>42</v>
      </c>
      <c r="FB244">
        <v>42.215</v>
      </c>
      <c r="FC244">
        <v>41.70333333333333</v>
      </c>
      <c r="FD244">
        <v>41.375</v>
      </c>
      <c r="FE244">
        <v>42.67092592592591</v>
      </c>
      <c r="FF244">
        <v>1955.093703703704</v>
      </c>
      <c r="FG244">
        <v>39.9</v>
      </c>
      <c r="FH244">
        <v>0</v>
      </c>
      <c r="FI244">
        <v>1758994032.6</v>
      </c>
      <c r="FJ244">
        <v>0</v>
      </c>
      <c r="FK244">
        <v>523.7639999999999</v>
      </c>
      <c r="FL244">
        <v>5.565153862436839</v>
      </c>
      <c r="FM244">
        <v>106.2846155168929</v>
      </c>
      <c r="FN244">
        <v>10645.528</v>
      </c>
      <c r="FO244">
        <v>15</v>
      </c>
      <c r="FP244">
        <v>0</v>
      </c>
      <c r="FQ244" t="s">
        <v>439</v>
      </c>
      <c r="FR244">
        <v>1747148579.5</v>
      </c>
      <c r="FS244">
        <v>1747148584.5</v>
      </c>
      <c r="FT244">
        <v>0</v>
      </c>
      <c r="FU244">
        <v>0.162</v>
      </c>
      <c r="FV244">
        <v>-0.001</v>
      </c>
      <c r="FW244">
        <v>0.139</v>
      </c>
      <c r="FX244">
        <v>0.058</v>
      </c>
      <c r="FY244">
        <v>420</v>
      </c>
      <c r="FZ244">
        <v>16</v>
      </c>
      <c r="GA244">
        <v>0.19</v>
      </c>
      <c r="GB244">
        <v>0.02</v>
      </c>
      <c r="GC244">
        <v>-44.2500725</v>
      </c>
      <c r="GD244">
        <v>-3.153216135084269</v>
      </c>
      <c r="GE244">
        <v>0.3232403834513108</v>
      </c>
      <c r="GF244">
        <v>0</v>
      </c>
      <c r="GG244">
        <v>523.3525</v>
      </c>
      <c r="GH244">
        <v>6.237020622647115</v>
      </c>
      <c r="GI244">
        <v>0.6549484151218129</v>
      </c>
      <c r="GJ244">
        <v>0</v>
      </c>
      <c r="GK244">
        <v>3.5436365</v>
      </c>
      <c r="GL244">
        <v>0.117842926829262</v>
      </c>
      <c r="GM244">
        <v>0.02083475864391042</v>
      </c>
      <c r="GN244">
        <v>0</v>
      </c>
      <c r="GO244">
        <v>0</v>
      </c>
      <c r="GP244">
        <v>3</v>
      </c>
      <c r="GQ244" t="s">
        <v>472</v>
      </c>
      <c r="GR244">
        <v>3.12813</v>
      </c>
      <c r="GS244">
        <v>2.72989</v>
      </c>
      <c r="GT244">
        <v>0.103158</v>
      </c>
      <c r="GU244">
        <v>0.109831</v>
      </c>
      <c r="GV244">
        <v>0.103558</v>
      </c>
      <c r="GW244">
        <v>0.092617</v>
      </c>
      <c r="GX244">
        <v>26868.3</v>
      </c>
      <c r="GY244">
        <v>25876.7</v>
      </c>
      <c r="GZ244">
        <v>30500.9</v>
      </c>
      <c r="HA244">
        <v>29324.9</v>
      </c>
      <c r="HB244">
        <v>37737.3</v>
      </c>
      <c r="HC244">
        <v>35010</v>
      </c>
      <c r="HD244">
        <v>46661.6</v>
      </c>
      <c r="HE244">
        <v>43570.9</v>
      </c>
      <c r="HF244">
        <v>1.82255</v>
      </c>
      <c r="HG244">
        <v>1.85627</v>
      </c>
      <c r="HH244">
        <v>0.111341</v>
      </c>
      <c r="HI244">
        <v>0</v>
      </c>
      <c r="HJ244">
        <v>28.2412</v>
      </c>
      <c r="HK244">
        <v>999.9</v>
      </c>
      <c r="HL244">
        <v>50.7</v>
      </c>
      <c r="HM244">
        <v>30.2</v>
      </c>
      <c r="HN244">
        <v>24.128</v>
      </c>
      <c r="HO244">
        <v>62.8548</v>
      </c>
      <c r="HP244">
        <v>16.8069</v>
      </c>
      <c r="HQ244">
        <v>1</v>
      </c>
      <c r="HR244">
        <v>0.166608</v>
      </c>
      <c r="HS244">
        <v>0.0492511</v>
      </c>
      <c r="HT244">
        <v>20.2013</v>
      </c>
      <c r="HU244">
        <v>5.22777</v>
      </c>
      <c r="HV244">
        <v>11.974</v>
      </c>
      <c r="HW244">
        <v>4.9694</v>
      </c>
      <c r="HX244">
        <v>3.28958</v>
      </c>
      <c r="HY244">
        <v>9999</v>
      </c>
      <c r="HZ244">
        <v>9999</v>
      </c>
      <c r="IA244">
        <v>9999</v>
      </c>
      <c r="IB244">
        <v>24.1</v>
      </c>
      <c r="IC244">
        <v>4.97291</v>
      </c>
      <c r="ID244">
        <v>1.87717</v>
      </c>
      <c r="IE244">
        <v>1.87527</v>
      </c>
      <c r="IF244">
        <v>1.87806</v>
      </c>
      <c r="IG244">
        <v>1.87483</v>
      </c>
      <c r="IH244">
        <v>1.87838</v>
      </c>
      <c r="II244">
        <v>1.8755</v>
      </c>
      <c r="IJ244">
        <v>1.87667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0.722</v>
      </c>
      <c r="IY244">
        <v>0.2185</v>
      </c>
      <c r="IZ244">
        <v>0.000996156149449386</v>
      </c>
      <c r="JA244">
        <v>0.001508328056841608</v>
      </c>
      <c r="JB244">
        <v>-4.279944224615399E-07</v>
      </c>
      <c r="JC244">
        <v>2.026670128534865E-10</v>
      </c>
      <c r="JD244">
        <v>-0.04486732872085866</v>
      </c>
      <c r="JE244">
        <v>-0.001179386599836408</v>
      </c>
      <c r="JF244">
        <v>0.0006983580007418804</v>
      </c>
      <c r="JG244">
        <v>-5.900263066608664E-06</v>
      </c>
      <c r="JH244">
        <v>1</v>
      </c>
      <c r="JI244">
        <v>2117</v>
      </c>
      <c r="JJ244">
        <v>1</v>
      </c>
      <c r="JK244">
        <v>26</v>
      </c>
      <c r="JL244">
        <v>197424.1</v>
      </c>
      <c r="JM244">
        <v>197424</v>
      </c>
      <c r="JN244">
        <v>1.47339</v>
      </c>
      <c r="JO244">
        <v>2.54517</v>
      </c>
      <c r="JP244">
        <v>1.39893</v>
      </c>
      <c r="JQ244">
        <v>2.34253</v>
      </c>
      <c r="JR244">
        <v>1.44897</v>
      </c>
      <c r="JS244">
        <v>2.53784</v>
      </c>
      <c r="JT244">
        <v>36.7892</v>
      </c>
      <c r="JU244">
        <v>23.9737</v>
      </c>
      <c r="JV244">
        <v>18</v>
      </c>
      <c r="JW244">
        <v>478.147</v>
      </c>
      <c r="JX244">
        <v>469.199</v>
      </c>
      <c r="JY244">
        <v>27.7359</v>
      </c>
      <c r="JZ244">
        <v>29.293</v>
      </c>
      <c r="KA244">
        <v>30</v>
      </c>
      <c r="KB244">
        <v>28.8624</v>
      </c>
      <c r="KC244">
        <v>28.9085</v>
      </c>
      <c r="KD244">
        <v>29.5549</v>
      </c>
      <c r="KE244">
        <v>27.0552</v>
      </c>
      <c r="KF244">
        <v>94.8028</v>
      </c>
      <c r="KG244">
        <v>27.735</v>
      </c>
      <c r="KH244">
        <v>607.746</v>
      </c>
      <c r="KI244">
        <v>19.344</v>
      </c>
      <c r="KJ244">
        <v>100.837</v>
      </c>
      <c r="KK244">
        <v>100.224</v>
      </c>
    </row>
    <row r="245" spans="1:297">
      <c r="A245">
        <v>229</v>
      </c>
      <c r="B245">
        <v>1758994028.5</v>
      </c>
      <c r="C245">
        <v>6644.900000095367</v>
      </c>
      <c r="D245" t="s">
        <v>903</v>
      </c>
      <c r="E245" t="s">
        <v>904</v>
      </c>
      <c r="F245">
        <v>5</v>
      </c>
      <c r="G245" t="s">
        <v>832</v>
      </c>
      <c r="H245" t="s">
        <v>436</v>
      </c>
      <c r="I245">
        <v>1758994020.714286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602.8643215990849</v>
      </c>
      <c r="AK245">
        <v>567.9827757575755</v>
      </c>
      <c r="AL245">
        <v>3.383585330539023</v>
      </c>
      <c r="AM245">
        <v>65.2416019771556</v>
      </c>
      <c r="AN245">
        <f>(AP245 - AO245 + DY245*1E3/(8.314*(EA245+273.15)) * AR245/DX245 * AQ245) * DX245/(100*DL245) * 1000/(1000 - AP245)</f>
        <v>0</v>
      </c>
      <c r="AO245">
        <v>19.35472662347482</v>
      </c>
      <c r="AP245">
        <v>22.88116060606059</v>
      </c>
      <c r="AQ245">
        <v>-0.0002351590222234461</v>
      </c>
      <c r="AR245">
        <v>120.277626491751</v>
      </c>
      <c r="AS245">
        <v>3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4.16</v>
      </c>
      <c r="DM245">
        <v>0.5</v>
      </c>
      <c r="DN245" t="s">
        <v>438</v>
      </c>
      <c r="DO245">
        <v>2</v>
      </c>
      <c r="DP245" t="b">
        <v>1</v>
      </c>
      <c r="DQ245">
        <v>1758994020.714286</v>
      </c>
      <c r="DR245">
        <v>530.7583571428571</v>
      </c>
      <c r="DS245">
        <v>575.3906428571428</v>
      </c>
      <c r="DT245">
        <v>22.89703928571429</v>
      </c>
      <c r="DU245">
        <v>19.35058571428571</v>
      </c>
      <c r="DV245">
        <v>530.0478214285714</v>
      </c>
      <c r="DW245">
        <v>22.67832142857143</v>
      </c>
      <c r="DX245">
        <v>499.9756785714285</v>
      </c>
      <c r="DY245">
        <v>90.55675714285714</v>
      </c>
      <c r="DZ245">
        <v>0.05208469642857142</v>
      </c>
      <c r="EA245">
        <v>29.60190714285715</v>
      </c>
      <c r="EB245">
        <v>30.027925</v>
      </c>
      <c r="EC245">
        <v>999.9000000000002</v>
      </c>
      <c r="ED245">
        <v>0</v>
      </c>
      <c r="EE245">
        <v>0</v>
      </c>
      <c r="EF245">
        <v>10006.18285714286</v>
      </c>
      <c r="EG245">
        <v>0</v>
      </c>
      <c r="EH245">
        <v>11.5293</v>
      </c>
      <c r="EI245">
        <v>-44.63230714285714</v>
      </c>
      <c r="EJ245">
        <v>543.1956071428571</v>
      </c>
      <c r="EK245">
        <v>586.7443928571429</v>
      </c>
      <c r="EL245">
        <v>3.546463928571428</v>
      </c>
      <c r="EM245">
        <v>575.3906428571428</v>
      </c>
      <c r="EN245">
        <v>19.35058571428571</v>
      </c>
      <c r="EO245">
        <v>2.073481428571429</v>
      </c>
      <c r="EP245">
        <v>1.752325357142857</v>
      </c>
      <c r="EQ245">
        <v>18.01691071428572</v>
      </c>
      <c r="ER245">
        <v>15.36788928571429</v>
      </c>
      <c r="ES245">
        <v>1999.984285714285</v>
      </c>
      <c r="ET245">
        <v>0.9800002500000001</v>
      </c>
      <c r="EU245">
        <v>0.01999976785714285</v>
      </c>
      <c r="EV245">
        <v>0</v>
      </c>
      <c r="EW245">
        <v>524.1233214285713</v>
      </c>
      <c r="EX245">
        <v>5.000560000000001</v>
      </c>
      <c r="EY245">
        <v>10653.15357142857</v>
      </c>
      <c r="EZ245">
        <v>17294.73928571429</v>
      </c>
      <c r="FA245">
        <v>42</v>
      </c>
      <c r="FB245">
        <v>42.2275</v>
      </c>
      <c r="FC245">
        <v>41.71399999999999</v>
      </c>
      <c r="FD245">
        <v>41.375</v>
      </c>
      <c r="FE245">
        <v>42.68257142857141</v>
      </c>
      <c r="FF245">
        <v>1955.084285714286</v>
      </c>
      <c r="FG245">
        <v>39.9</v>
      </c>
      <c r="FH245">
        <v>0</v>
      </c>
      <c r="FI245">
        <v>1758994037.4</v>
      </c>
      <c r="FJ245">
        <v>0</v>
      </c>
      <c r="FK245">
        <v>524.16284</v>
      </c>
      <c r="FL245">
        <v>3.744153846955394</v>
      </c>
      <c r="FM245">
        <v>88.56153831003607</v>
      </c>
      <c r="FN245">
        <v>10653.664</v>
      </c>
      <c r="FO245">
        <v>15</v>
      </c>
      <c r="FP245">
        <v>0</v>
      </c>
      <c r="FQ245" t="s">
        <v>439</v>
      </c>
      <c r="FR245">
        <v>1747148579.5</v>
      </c>
      <c r="FS245">
        <v>1747148584.5</v>
      </c>
      <c r="FT245">
        <v>0</v>
      </c>
      <c r="FU245">
        <v>0.162</v>
      </c>
      <c r="FV245">
        <v>-0.001</v>
      </c>
      <c r="FW245">
        <v>0.139</v>
      </c>
      <c r="FX245">
        <v>0.058</v>
      </c>
      <c r="FY245">
        <v>420</v>
      </c>
      <c r="FZ245">
        <v>16</v>
      </c>
      <c r="GA245">
        <v>0.19</v>
      </c>
      <c r="GB245">
        <v>0.02</v>
      </c>
      <c r="GC245">
        <v>-44.4812</v>
      </c>
      <c r="GD245">
        <v>-2.637187992495259</v>
      </c>
      <c r="GE245">
        <v>0.2760735970715065</v>
      </c>
      <c r="GF245">
        <v>0</v>
      </c>
      <c r="GG245">
        <v>523.8518823529412</v>
      </c>
      <c r="GH245">
        <v>5.271993892447464</v>
      </c>
      <c r="GI245">
        <v>0.5621609966541308</v>
      </c>
      <c r="GJ245">
        <v>0</v>
      </c>
      <c r="GK245">
        <v>3.54653075</v>
      </c>
      <c r="GL245">
        <v>-0.06573557223266481</v>
      </c>
      <c r="GM245">
        <v>0.0178113411044059</v>
      </c>
      <c r="GN245">
        <v>1</v>
      </c>
      <c r="GO245">
        <v>1</v>
      </c>
      <c r="GP245">
        <v>3</v>
      </c>
      <c r="GQ245" t="s">
        <v>451</v>
      </c>
      <c r="GR245">
        <v>3.1282</v>
      </c>
      <c r="GS245">
        <v>2.72932</v>
      </c>
      <c r="GT245">
        <v>0.105412</v>
      </c>
      <c r="GU245">
        <v>0.11207</v>
      </c>
      <c r="GV245">
        <v>0.103537</v>
      </c>
      <c r="GW245">
        <v>0.092625</v>
      </c>
      <c r="GX245">
        <v>26800.5</v>
      </c>
      <c r="GY245">
        <v>25811.3</v>
      </c>
      <c r="GZ245">
        <v>30500.6</v>
      </c>
      <c r="HA245">
        <v>29324.6</v>
      </c>
      <c r="HB245">
        <v>37738.3</v>
      </c>
      <c r="HC245">
        <v>35009.4</v>
      </c>
      <c r="HD245">
        <v>46661.5</v>
      </c>
      <c r="HE245">
        <v>43570.4</v>
      </c>
      <c r="HF245">
        <v>1.82237</v>
      </c>
      <c r="HG245">
        <v>1.85607</v>
      </c>
      <c r="HH245">
        <v>0.112474</v>
      </c>
      <c r="HI245">
        <v>0</v>
      </c>
      <c r="HJ245">
        <v>28.2436</v>
      </c>
      <c r="HK245">
        <v>999.9</v>
      </c>
      <c r="HL245">
        <v>50.7</v>
      </c>
      <c r="HM245">
        <v>30.2</v>
      </c>
      <c r="HN245">
        <v>24.1284</v>
      </c>
      <c r="HO245">
        <v>62.8648</v>
      </c>
      <c r="HP245">
        <v>16.6226</v>
      </c>
      <c r="HQ245">
        <v>1</v>
      </c>
      <c r="HR245">
        <v>0.16764</v>
      </c>
      <c r="HS245">
        <v>0.231787</v>
      </c>
      <c r="HT245">
        <v>20.201</v>
      </c>
      <c r="HU245">
        <v>5.22732</v>
      </c>
      <c r="HV245">
        <v>11.974</v>
      </c>
      <c r="HW245">
        <v>4.96955</v>
      </c>
      <c r="HX245">
        <v>3.2895</v>
      </c>
      <c r="HY245">
        <v>9999</v>
      </c>
      <c r="HZ245">
        <v>9999</v>
      </c>
      <c r="IA245">
        <v>9999</v>
      </c>
      <c r="IB245">
        <v>24.1</v>
      </c>
      <c r="IC245">
        <v>4.97291</v>
      </c>
      <c r="ID245">
        <v>1.8772</v>
      </c>
      <c r="IE245">
        <v>1.8753</v>
      </c>
      <c r="IF245">
        <v>1.87809</v>
      </c>
      <c r="IG245">
        <v>1.87485</v>
      </c>
      <c r="IH245">
        <v>1.8784</v>
      </c>
      <c r="II245">
        <v>1.87556</v>
      </c>
      <c r="IJ245">
        <v>1.87668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0.742</v>
      </c>
      <c r="IY245">
        <v>0.2184</v>
      </c>
      <c r="IZ245">
        <v>0.000996156149449386</v>
      </c>
      <c r="JA245">
        <v>0.001508328056841608</v>
      </c>
      <c r="JB245">
        <v>-4.279944224615399E-07</v>
      </c>
      <c r="JC245">
        <v>2.026670128534865E-10</v>
      </c>
      <c r="JD245">
        <v>-0.04486732872085866</v>
      </c>
      <c r="JE245">
        <v>-0.001179386599836408</v>
      </c>
      <c r="JF245">
        <v>0.0006983580007418804</v>
      </c>
      <c r="JG245">
        <v>-5.900263066608664E-06</v>
      </c>
      <c r="JH245">
        <v>1</v>
      </c>
      <c r="JI245">
        <v>2117</v>
      </c>
      <c r="JJ245">
        <v>1</v>
      </c>
      <c r="JK245">
        <v>26</v>
      </c>
      <c r="JL245">
        <v>197424.1</v>
      </c>
      <c r="JM245">
        <v>197424.1</v>
      </c>
      <c r="JN245">
        <v>1.50391</v>
      </c>
      <c r="JO245">
        <v>2.55493</v>
      </c>
      <c r="JP245">
        <v>1.39893</v>
      </c>
      <c r="JQ245">
        <v>2.34253</v>
      </c>
      <c r="JR245">
        <v>1.44897</v>
      </c>
      <c r="JS245">
        <v>2.46582</v>
      </c>
      <c r="JT245">
        <v>36.7892</v>
      </c>
      <c r="JU245">
        <v>23.9649</v>
      </c>
      <c r="JV245">
        <v>18</v>
      </c>
      <c r="JW245">
        <v>478.09</v>
      </c>
      <c r="JX245">
        <v>469.112</v>
      </c>
      <c r="JY245">
        <v>27.7252</v>
      </c>
      <c r="JZ245">
        <v>29.2993</v>
      </c>
      <c r="KA245">
        <v>30.0006</v>
      </c>
      <c r="KB245">
        <v>28.8685</v>
      </c>
      <c r="KC245">
        <v>28.9141</v>
      </c>
      <c r="KD245">
        <v>30.1705</v>
      </c>
      <c r="KE245">
        <v>27.0552</v>
      </c>
      <c r="KF245">
        <v>94.8028</v>
      </c>
      <c r="KG245">
        <v>27.6793</v>
      </c>
      <c r="KH245">
        <v>621.103</v>
      </c>
      <c r="KI245">
        <v>19.344</v>
      </c>
      <c r="KJ245">
        <v>100.837</v>
      </c>
      <c r="KK245">
        <v>100.223</v>
      </c>
    </row>
    <row r="246" spans="1:297">
      <c r="A246">
        <v>230</v>
      </c>
      <c r="B246">
        <v>1758994033.5</v>
      </c>
      <c r="C246">
        <v>6649.900000095367</v>
      </c>
      <c r="D246" t="s">
        <v>905</v>
      </c>
      <c r="E246" t="s">
        <v>906</v>
      </c>
      <c r="F246">
        <v>5</v>
      </c>
      <c r="G246" t="s">
        <v>832</v>
      </c>
      <c r="H246" t="s">
        <v>436</v>
      </c>
      <c r="I246">
        <v>1758994026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619.9644100660656</v>
      </c>
      <c r="AK246">
        <v>585.0426121212122</v>
      </c>
      <c r="AL246">
        <v>3.407137257888221</v>
      </c>
      <c r="AM246">
        <v>65.2416019771556</v>
      </c>
      <c r="AN246">
        <f>(AP246 - AO246 + DY246*1E3/(8.314*(EA246+273.15)) * AR246/DX246 * AQ246) * DX246/(100*DL246) * 1000/(1000 - AP246)</f>
        <v>0</v>
      </c>
      <c r="AO246">
        <v>19.35698149572022</v>
      </c>
      <c r="AP246">
        <v>22.86859939393939</v>
      </c>
      <c r="AQ246">
        <v>-0.0003121731857021452</v>
      </c>
      <c r="AR246">
        <v>120.277626491751</v>
      </c>
      <c r="AS246">
        <v>3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4.16</v>
      </c>
      <c r="DM246">
        <v>0.5</v>
      </c>
      <c r="DN246" t="s">
        <v>438</v>
      </c>
      <c r="DO246">
        <v>2</v>
      </c>
      <c r="DP246" t="b">
        <v>1</v>
      </c>
      <c r="DQ246">
        <v>1758994026</v>
      </c>
      <c r="DR246">
        <v>548.3578518518518</v>
      </c>
      <c r="DS246">
        <v>593.1612592592594</v>
      </c>
      <c r="DT246">
        <v>22.88271111111111</v>
      </c>
      <c r="DU246">
        <v>19.35366296296296</v>
      </c>
      <c r="DV246">
        <v>547.6259259259259</v>
      </c>
      <c r="DW246">
        <v>22.66428148148148</v>
      </c>
      <c r="DX246">
        <v>500.0379629629629</v>
      </c>
      <c r="DY246">
        <v>90.55579629629629</v>
      </c>
      <c r="DZ246">
        <v>0.0519663074074074</v>
      </c>
      <c r="EA246">
        <v>29.59951481481482</v>
      </c>
      <c r="EB246">
        <v>30.06504444444444</v>
      </c>
      <c r="EC246">
        <v>999.9000000000001</v>
      </c>
      <c r="ED246">
        <v>0</v>
      </c>
      <c r="EE246">
        <v>0</v>
      </c>
      <c r="EF246">
        <v>10003.0362962963</v>
      </c>
      <c r="EG246">
        <v>0</v>
      </c>
      <c r="EH246">
        <v>11.5293</v>
      </c>
      <c r="EI246">
        <v>-44.80329629629629</v>
      </c>
      <c r="EJ246">
        <v>561.1994444444445</v>
      </c>
      <c r="EK246">
        <v>604.8675555555556</v>
      </c>
      <c r="EL246">
        <v>3.529049629629629</v>
      </c>
      <c r="EM246">
        <v>593.1612592592594</v>
      </c>
      <c r="EN246">
        <v>19.35366296296296</v>
      </c>
      <c r="EO246">
        <v>2.072161851851852</v>
      </c>
      <c r="EP246">
        <v>1.752585925925926</v>
      </c>
      <c r="EQ246">
        <v>18.00678518518518</v>
      </c>
      <c r="ER246">
        <v>15.37020740740741</v>
      </c>
      <c r="ES246">
        <v>1999.99</v>
      </c>
      <c r="ET246">
        <v>0.9800003333333335</v>
      </c>
      <c r="EU246">
        <v>0.01999968148148148</v>
      </c>
      <c r="EV246">
        <v>0</v>
      </c>
      <c r="EW246">
        <v>524.5544444444445</v>
      </c>
      <c r="EX246">
        <v>5.000560000000001</v>
      </c>
      <c r="EY246">
        <v>10661.64074074074</v>
      </c>
      <c r="EZ246">
        <v>17294.7962962963</v>
      </c>
      <c r="FA246">
        <v>42</v>
      </c>
      <c r="FB246">
        <v>42.243</v>
      </c>
      <c r="FC246">
        <v>41.729</v>
      </c>
      <c r="FD246">
        <v>41.375</v>
      </c>
      <c r="FE246">
        <v>42.68699999999998</v>
      </c>
      <c r="FF246">
        <v>1955.09</v>
      </c>
      <c r="FG246">
        <v>39.9</v>
      </c>
      <c r="FH246">
        <v>0</v>
      </c>
      <c r="FI246">
        <v>1758994042.8</v>
      </c>
      <c r="FJ246">
        <v>0</v>
      </c>
      <c r="FK246">
        <v>524.5558846153847</v>
      </c>
      <c r="FL246">
        <v>5.060888894008718</v>
      </c>
      <c r="FM246">
        <v>104.1333333819904</v>
      </c>
      <c r="FN246">
        <v>10661.92692307692</v>
      </c>
      <c r="FO246">
        <v>15</v>
      </c>
      <c r="FP246">
        <v>0</v>
      </c>
      <c r="FQ246" t="s">
        <v>439</v>
      </c>
      <c r="FR246">
        <v>1747148579.5</v>
      </c>
      <c r="FS246">
        <v>1747148584.5</v>
      </c>
      <c r="FT246">
        <v>0</v>
      </c>
      <c r="FU246">
        <v>0.162</v>
      </c>
      <c r="FV246">
        <v>-0.001</v>
      </c>
      <c r="FW246">
        <v>0.139</v>
      </c>
      <c r="FX246">
        <v>0.058</v>
      </c>
      <c r="FY246">
        <v>420</v>
      </c>
      <c r="FZ246">
        <v>16</v>
      </c>
      <c r="GA246">
        <v>0.19</v>
      </c>
      <c r="GB246">
        <v>0.02</v>
      </c>
      <c r="GC246">
        <v>-44.6931625</v>
      </c>
      <c r="GD246">
        <v>-2.221036772983175</v>
      </c>
      <c r="GE246">
        <v>0.2386404656460221</v>
      </c>
      <c r="GF246">
        <v>0</v>
      </c>
      <c r="GG246">
        <v>524.3086470588235</v>
      </c>
      <c r="GH246">
        <v>4.639694427808905</v>
      </c>
      <c r="GI246">
        <v>0.4920210948582104</v>
      </c>
      <c r="GJ246">
        <v>0</v>
      </c>
      <c r="GK246">
        <v>3.54067825</v>
      </c>
      <c r="GL246">
        <v>-0.1963167354596687</v>
      </c>
      <c r="GM246">
        <v>0.0193240237641517</v>
      </c>
      <c r="GN246">
        <v>0</v>
      </c>
      <c r="GO246">
        <v>0</v>
      </c>
      <c r="GP246">
        <v>3</v>
      </c>
      <c r="GQ246" t="s">
        <v>472</v>
      </c>
      <c r="GR246">
        <v>3.12773</v>
      </c>
      <c r="GS246">
        <v>2.72991</v>
      </c>
      <c r="GT246">
        <v>0.107644</v>
      </c>
      <c r="GU246">
        <v>0.114234</v>
      </c>
      <c r="GV246">
        <v>0.103499</v>
      </c>
      <c r="GW246">
        <v>0.0926356</v>
      </c>
      <c r="GX246">
        <v>26733.1</v>
      </c>
      <c r="GY246">
        <v>25748.2</v>
      </c>
      <c r="GZ246">
        <v>30500</v>
      </c>
      <c r="HA246">
        <v>29324.4</v>
      </c>
      <c r="HB246">
        <v>37739.4</v>
      </c>
      <c r="HC246">
        <v>35008.8</v>
      </c>
      <c r="HD246">
        <v>46660.6</v>
      </c>
      <c r="HE246">
        <v>43569.9</v>
      </c>
      <c r="HF246">
        <v>1.82183</v>
      </c>
      <c r="HG246">
        <v>1.85665</v>
      </c>
      <c r="HH246">
        <v>0.113107</v>
      </c>
      <c r="HI246">
        <v>0</v>
      </c>
      <c r="HJ246">
        <v>28.246</v>
      </c>
      <c r="HK246">
        <v>999.9</v>
      </c>
      <c r="HL246">
        <v>50.7</v>
      </c>
      <c r="HM246">
        <v>30.2</v>
      </c>
      <c r="HN246">
        <v>24.1271</v>
      </c>
      <c r="HO246">
        <v>62.9948</v>
      </c>
      <c r="HP246">
        <v>16.7748</v>
      </c>
      <c r="HQ246">
        <v>1</v>
      </c>
      <c r="HR246">
        <v>0.168565</v>
      </c>
      <c r="HS246">
        <v>0.421814</v>
      </c>
      <c r="HT246">
        <v>20.2005</v>
      </c>
      <c r="HU246">
        <v>5.22732</v>
      </c>
      <c r="HV246">
        <v>11.974</v>
      </c>
      <c r="HW246">
        <v>4.9696</v>
      </c>
      <c r="HX246">
        <v>3.2896</v>
      </c>
      <c r="HY246">
        <v>9999</v>
      </c>
      <c r="HZ246">
        <v>9999</v>
      </c>
      <c r="IA246">
        <v>9999</v>
      </c>
      <c r="IB246">
        <v>24.1</v>
      </c>
      <c r="IC246">
        <v>4.97291</v>
      </c>
      <c r="ID246">
        <v>1.87723</v>
      </c>
      <c r="IE246">
        <v>1.87531</v>
      </c>
      <c r="IF246">
        <v>1.87811</v>
      </c>
      <c r="IG246">
        <v>1.87485</v>
      </c>
      <c r="IH246">
        <v>1.87842</v>
      </c>
      <c r="II246">
        <v>1.87556</v>
      </c>
      <c r="IJ246">
        <v>1.87668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0.762</v>
      </c>
      <c r="IY246">
        <v>0.2182</v>
      </c>
      <c r="IZ246">
        <v>0.000996156149449386</v>
      </c>
      <c r="JA246">
        <v>0.001508328056841608</v>
      </c>
      <c r="JB246">
        <v>-4.279944224615399E-07</v>
      </c>
      <c r="JC246">
        <v>2.026670128534865E-10</v>
      </c>
      <c r="JD246">
        <v>-0.04486732872085866</v>
      </c>
      <c r="JE246">
        <v>-0.001179386599836408</v>
      </c>
      <c r="JF246">
        <v>0.0006983580007418804</v>
      </c>
      <c r="JG246">
        <v>-5.900263066608664E-06</v>
      </c>
      <c r="JH246">
        <v>1</v>
      </c>
      <c r="JI246">
        <v>2117</v>
      </c>
      <c r="JJ246">
        <v>1</v>
      </c>
      <c r="JK246">
        <v>26</v>
      </c>
      <c r="JL246">
        <v>197424.2</v>
      </c>
      <c r="JM246">
        <v>197424.1</v>
      </c>
      <c r="JN246">
        <v>1.53931</v>
      </c>
      <c r="JO246">
        <v>2.55493</v>
      </c>
      <c r="JP246">
        <v>1.39893</v>
      </c>
      <c r="JQ246">
        <v>2.34253</v>
      </c>
      <c r="JR246">
        <v>1.44897</v>
      </c>
      <c r="JS246">
        <v>2.55615</v>
      </c>
      <c r="JT246">
        <v>36.7892</v>
      </c>
      <c r="JU246">
        <v>23.9649</v>
      </c>
      <c r="JV246">
        <v>18</v>
      </c>
      <c r="JW246">
        <v>477.821</v>
      </c>
      <c r="JX246">
        <v>469.533</v>
      </c>
      <c r="JY246">
        <v>27.6717</v>
      </c>
      <c r="JZ246">
        <v>29.3049</v>
      </c>
      <c r="KA246">
        <v>30.0007</v>
      </c>
      <c r="KB246">
        <v>28.8736</v>
      </c>
      <c r="KC246">
        <v>28.9196</v>
      </c>
      <c r="KD246">
        <v>30.8712</v>
      </c>
      <c r="KE246">
        <v>27.0552</v>
      </c>
      <c r="KF246">
        <v>94.8028</v>
      </c>
      <c r="KG246">
        <v>27.6015</v>
      </c>
      <c r="KH246">
        <v>641.143</v>
      </c>
      <c r="KI246">
        <v>19.344</v>
      </c>
      <c r="KJ246">
        <v>100.835</v>
      </c>
      <c r="KK246">
        <v>100.222</v>
      </c>
    </row>
    <row r="247" spans="1:297">
      <c r="A247">
        <v>231</v>
      </c>
      <c r="B247">
        <v>1758994038.5</v>
      </c>
      <c r="C247">
        <v>6654.900000095367</v>
      </c>
      <c r="D247" t="s">
        <v>907</v>
      </c>
      <c r="E247" t="s">
        <v>908</v>
      </c>
      <c r="F247">
        <v>5</v>
      </c>
      <c r="G247" t="s">
        <v>832</v>
      </c>
      <c r="H247" t="s">
        <v>436</v>
      </c>
      <c r="I247">
        <v>1758994030.714286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637.0640422381092</v>
      </c>
      <c r="AK247">
        <v>602.0634484848485</v>
      </c>
      <c r="AL247">
        <v>3.406502228997098</v>
      </c>
      <c r="AM247">
        <v>65.2416019771556</v>
      </c>
      <c r="AN247">
        <f>(AP247 - AO247 + DY247*1E3/(8.314*(EA247+273.15)) * AR247/DX247 * AQ247) * DX247/(100*DL247) * 1000/(1000 - AP247)</f>
        <v>0</v>
      </c>
      <c r="AO247">
        <v>19.36307800816341</v>
      </c>
      <c r="AP247">
        <v>22.85461878787878</v>
      </c>
      <c r="AQ247">
        <v>-0.0002954308039897396</v>
      </c>
      <c r="AR247">
        <v>120.277626491751</v>
      </c>
      <c r="AS247">
        <v>3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4.16</v>
      </c>
      <c r="DM247">
        <v>0.5</v>
      </c>
      <c r="DN247" t="s">
        <v>438</v>
      </c>
      <c r="DO247">
        <v>2</v>
      </c>
      <c r="DP247" t="b">
        <v>1</v>
      </c>
      <c r="DQ247">
        <v>1758994030.714286</v>
      </c>
      <c r="DR247">
        <v>564.0567500000001</v>
      </c>
      <c r="DS247">
        <v>609.0178214285714</v>
      </c>
      <c r="DT247">
        <v>22.87319285714286</v>
      </c>
      <c r="DU247">
        <v>19.35750357142857</v>
      </c>
      <c r="DV247">
        <v>563.3057857142857</v>
      </c>
      <c r="DW247">
        <v>22.65495357142857</v>
      </c>
      <c r="DX247">
        <v>500.0740357142857</v>
      </c>
      <c r="DY247">
        <v>90.55577857142858</v>
      </c>
      <c r="DZ247">
        <v>0.05182598571428571</v>
      </c>
      <c r="EA247">
        <v>29.60186785714285</v>
      </c>
      <c r="EB247">
        <v>30.07187857142857</v>
      </c>
      <c r="EC247">
        <v>999.9000000000002</v>
      </c>
      <c r="ED247">
        <v>0</v>
      </c>
      <c r="EE247">
        <v>0</v>
      </c>
      <c r="EF247">
        <v>10004.91357142857</v>
      </c>
      <c r="EG247">
        <v>0</v>
      </c>
      <c r="EH247">
        <v>11.5293</v>
      </c>
      <c r="EI247">
        <v>-44.960925</v>
      </c>
      <c r="EJ247">
        <v>577.2603571428571</v>
      </c>
      <c r="EK247">
        <v>621.0396071428571</v>
      </c>
      <c r="EL247">
        <v>3.515685357142857</v>
      </c>
      <c r="EM247">
        <v>609.0178214285714</v>
      </c>
      <c r="EN247">
        <v>19.35750357142857</v>
      </c>
      <c r="EO247">
        <v>2.071298928571428</v>
      </c>
      <c r="EP247">
        <v>1.752933571428571</v>
      </c>
      <c r="EQ247">
        <v>18.00015714285714</v>
      </c>
      <c r="ER247">
        <v>15.37329642857143</v>
      </c>
      <c r="ES247">
        <v>1999.971785714286</v>
      </c>
      <c r="ET247">
        <v>0.9800002500000001</v>
      </c>
      <c r="EU247">
        <v>0.01999976428571429</v>
      </c>
      <c r="EV247">
        <v>0</v>
      </c>
      <c r="EW247">
        <v>525.0216071428571</v>
      </c>
      <c r="EX247">
        <v>5.000560000000001</v>
      </c>
      <c r="EY247">
        <v>10670.91071428571</v>
      </c>
      <c r="EZ247">
        <v>17294.63928571429</v>
      </c>
      <c r="FA247">
        <v>42</v>
      </c>
      <c r="FB247">
        <v>42.25</v>
      </c>
      <c r="FC247">
        <v>41.741</v>
      </c>
      <c r="FD247">
        <v>41.375</v>
      </c>
      <c r="FE247">
        <v>42.68699999999998</v>
      </c>
      <c r="FF247">
        <v>1955.071785714286</v>
      </c>
      <c r="FG247">
        <v>39.9</v>
      </c>
      <c r="FH247">
        <v>0</v>
      </c>
      <c r="FI247">
        <v>1758994047.6</v>
      </c>
      <c r="FJ247">
        <v>0</v>
      </c>
      <c r="FK247">
        <v>525.0294230769231</v>
      </c>
      <c r="FL247">
        <v>6.512102562008412</v>
      </c>
      <c r="FM247">
        <v>129.0905982720775</v>
      </c>
      <c r="FN247">
        <v>10671.35</v>
      </c>
      <c r="FO247">
        <v>15</v>
      </c>
      <c r="FP247">
        <v>0</v>
      </c>
      <c r="FQ247" t="s">
        <v>439</v>
      </c>
      <c r="FR247">
        <v>1747148579.5</v>
      </c>
      <c r="FS247">
        <v>1747148584.5</v>
      </c>
      <c r="FT247">
        <v>0</v>
      </c>
      <c r="FU247">
        <v>0.162</v>
      </c>
      <c r="FV247">
        <v>-0.001</v>
      </c>
      <c r="FW247">
        <v>0.139</v>
      </c>
      <c r="FX247">
        <v>0.058</v>
      </c>
      <c r="FY247">
        <v>420</v>
      </c>
      <c r="FZ247">
        <v>16</v>
      </c>
      <c r="GA247">
        <v>0.19</v>
      </c>
      <c r="GB247">
        <v>0.02</v>
      </c>
      <c r="GC247">
        <v>-44.86840487804879</v>
      </c>
      <c r="GD247">
        <v>-1.906747735191683</v>
      </c>
      <c r="GE247">
        <v>0.2047854403066062</v>
      </c>
      <c r="GF247">
        <v>0</v>
      </c>
      <c r="GG247">
        <v>524.7651764705884</v>
      </c>
      <c r="GH247">
        <v>5.893842627926793</v>
      </c>
      <c r="GI247">
        <v>0.6071705580026123</v>
      </c>
      <c r="GJ247">
        <v>0</v>
      </c>
      <c r="GK247">
        <v>3.523040243902438</v>
      </c>
      <c r="GL247">
        <v>-0.1681873170731719</v>
      </c>
      <c r="GM247">
        <v>0.01671441943394034</v>
      </c>
      <c r="GN247">
        <v>0</v>
      </c>
      <c r="GO247">
        <v>0</v>
      </c>
      <c r="GP247">
        <v>3</v>
      </c>
      <c r="GQ247" t="s">
        <v>472</v>
      </c>
      <c r="GR247">
        <v>3.128</v>
      </c>
      <c r="GS247">
        <v>2.7297</v>
      </c>
      <c r="GT247">
        <v>0.109834</v>
      </c>
      <c r="GU247">
        <v>0.116395</v>
      </c>
      <c r="GV247">
        <v>0.103452</v>
      </c>
      <c r="GW247">
        <v>0.09264940000000001</v>
      </c>
      <c r="GX247">
        <v>26667.3</v>
      </c>
      <c r="GY247">
        <v>25685.1</v>
      </c>
      <c r="GZ247">
        <v>30499.8</v>
      </c>
      <c r="HA247">
        <v>29324.2</v>
      </c>
      <c r="HB247">
        <v>37741.1</v>
      </c>
      <c r="HC247">
        <v>35008.3</v>
      </c>
      <c r="HD247">
        <v>46660</v>
      </c>
      <c r="HE247">
        <v>43569.8</v>
      </c>
      <c r="HF247">
        <v>1.8221</v>
      </c>
      <c r="HG247">
        <v>1.85618</v>
      </c>
      <c r="HH247">
        <v>0.108644</v>
      </c>
      <c r="HI247">
        <v>0</v>
      </c>
      <c r="HJ247">
        <v>28.2484</v>
      </c>
      <c r="HK247">
        <v>999.9</v>
      </c>
      <c r="HL247">
        <v>50.7</v>
      </c>
      <c r="HM247">
        <v>30.2</v>
      </c>
      <c r="HN247">
        <v>24.1288</v>
      </c>
      <c r="HO247">
        <v>63.1248</v>
      </c>
      <c r="HP247">
        <v>16.863</v>
      </c>
      <c r="HQ247">
        <v>1</v>
      </c>
      <c r="HR247">
        <v>0.16952</v>
      </c>
      <c r="HS247">
        <v>0.591495</v>
      </c>
      <c r="HT247">
        <v>20.1997</v>
      </c>
      <c r="HU247">
        <v>5.22702</v>
      </c>
      <c r="HV247">
        <v>11.974</v>
      </c>
      <c r="HW247">
        <v>4.96915</v>
      </c>
      <c r="HX247">
        <v>3.2895</v>
      </c>
      <c r="HY247">
        <v>9999</v>
      </c>
      <c r="HZ247">
        <v>9999</v>
      </c>
      <c r="IA247">
        <v>9999</v>
      </c>
      <c r="IB247">
        <v>24.1</v>
      </c>
      <c r="IC247">
        <v>4.97291</v>
      </c>
      <c r="ID247">
        <v>1.87722</v>
      </c>
      <c r="IE247">
        <v>1.87531</v>
      </c>
      <c r="IF247">
        <v>1.87811</v>
      </c>
      <c r="IG247">
        <v>1.87485</v>
      </c>
      <c r="IH247">
        <v>1.87842</v>
      </c>
      <c r="II247">
        <v>1.87555</v>
      </c>
      <c r="IJ247">
        <v>1.87668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0.783</v>
      </c>
      <c r="IY247">
        <v>0.2179</v>
      </c>
      <c r="IZ247">
        <v>0.000996156149449386</v>
      </c>
      <c r="JA247">
        <v>0.001508328056841608</v>
      </c>
      <c r="JB247">
        <v>-4.279944224615399E-07</v>
      </c>
      <c r="JC247">
        <v>2.026670128534865E-10</v>
      </c>
      <c r="JD247">
        <v>-0.04486732872085866</v>
      </c>
      <c r="JE247">
        <v>-0.001179386599836408</v>
      </c>
      <c r="JF247">
        <v>0.0006983580007418804</v>
      </c>
      <c r="JG247">
        <v>-5.900263066608664E-06</v>
      </c>
      <c r="JH247">
        <v>1</v>
      </c>
      <c r="JI247">
        <v>2117</v>
      </c>
      <c r="JJ247">
        <v>1</v>
      </c>
      <c r="JK247">
        <v>26</v>
      </c>
      <c r="JL247">
        <v>197424.3</v>
      </c>
      <c r="JM247">
        <v>197424.2</v>
      </c>
      <c r="JN247">
        <v>1.56982</v>
      </c>
      <c r="JO247">
        <v>2.54639</v>
      </c>
      <c r="JP247">
        <v>1.39893</v>
      </c>
      <c r="JQ247">
        <v>2.34253</v>
      </c>
      <c r="JR247">
        <v>1.44897</v>
      </c>
      <c r="JS247">
        <v>2.60254</v>
      </c>
      <c r="JT247">
        <v>36.7892</v>
      </c>
      <c r="JU247">
        <v>23.9737</v>
      </c>
      <c r="JV247">
        <v>18</v>
      </c>
      <c r="JW247">
        <v>478.012</v>
      </c>
      <c r="JX247">
        <v>469.266</v>
      </c>
      <c r="JY247">
        <v>27.5868</v>
      </c>
      <c r="JZ247">
        <v>29.3107</v>
      </c>
      <c r="KA247">
        <v>30.0009</v>
      </c>
      <c r="KB247">
        <v>28.8798</v>
      </c>
      <c r="KC247">
        <v>28.9252</v>
      </c>
      <c r="KD247">
        <v>31.4794</v>
      </c>
      <c r="KE247">
        <v>27.0552</v>
      </c>
      <c r="KF247">
        <v>94.8028</v>
      </c>
      <c r="KG247">
        <v>27.5146</v>
      </c>
      <c r="KH247">
        <v>654.5</v>
      </c>
      <c r="KI247">
        <v>19.344</v>
      </c>
      <c r="KJ247">
        <v>100.834</v>
      </c>
      <c r="KK247">
        <v>100.222</v>
      </c>
    </row>
    <row r="248" spans="1:297">
      <c r="A248">
        <v>232</v>
      </c>
      <c r="B248">
        <v>1758994043.5</v>
      </c>
      <c r="C248">
        <v>6659.900000095367</v>
      </c>
      <c r="D248" t="s">
        <v>909</v>
      </c>
      <c r="E248" t="s">
        <v>910</v>
      </c>
      <c r="F248">
        <v>5</v>
      </c>
      <c r="G248" t="s">
        <v>832</v>
      </c>
      <c r="H248" t="s">
        <v>436</v>
      </c>
      <c r="I248">
        <v>1758994036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654.1424216047858</v>
      </c>
      <c r="AK248">
        <v>619.0480484848484</v>
      </c>
      <c r="AL248">
        <v>3.384778256174878</v>
      </c>
      <c r="AM248">
        <v>65.2416019771556</v>
      </c>
      <c r="AN248">
        <f>(AP248 - AO248 + DY248*1E3/(8.314*(EA248+273.15)) * AR248/DX248 * AQ248) * DX248/(100*DL248) * 1000/(1000 - AP248)</f>
        <v>0</v>
      </c>
      <c r="AO248">
        <v>19.36690178539214</v>
      </c>
      <c r="AP248">
        <v>22.83454545454545</v>
      </c>
      <c r="AQ248">
        <v>-0.0003414657952080665</v>
      </c>
      <c r="AR248">
        <v>120.277626491751</v>
      </c>
      <c r="AS248">
        <v>3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4.16</v>
      </c>
      <c r="DM248">
        <v>0.5</v>
      </c>
      <c r="DN248" t="s">
        <v>438</v>
      </c>
      <c r="DO248">
        <v>2</v>
      </c>
      <c r="DP248" t="b">
        <v>1</v>
      </c>
      <c r="DQ248">
        <v>1758994036</v>
      </c>
      <c r="DR248">
        <v>581.6486666666666</v>
      </c>
      <c r="DS248">
        <v>626.7393703703704</v>
      </c>
      <c r="DT248">
        <v>22.85921481481482</v>
      </c>
      <c r="DU248">
        <v>19.36151481481481</v>
      </c>
      <c r="DV248">
        <v>580.8763703703704</v>
      </c>
      <c r="DW248">
        <v>22.64126296296296</v>
      </c>
      <c r="DX248">
        <v>499.9927407407407</v>
      </c>
      <c r="DY248">
        <v>90.55565555555556</v>
      </c>
      <c r="DZ248">
        <v>0.05204747037037037</v>
      </c>
      <c r="EA248">
        <v>29.60332222222222</v>
      </c>
      <c r="EB248">
        <v>30.05967037037037</v>
      </c>
      <c r="EC248">
        <v>999.9000000000001</v>
      </c>
      <c r="ED248">
        <v>0</v>
      </c>
      <c r="EE248">
        <v>0</v>
      </c>
      <c r="EF248">
        <v>9993.637037037037</v>
      </c>
      <c r="EG248">
        <v>0</v>
      </c>
      <c r="EH248">
        <v>11.5293</v>
      </c>
      <c r="EI248">
        <v>-45.09060740740741</v>
      </c>
      <c r="EJ248">
        <v>595.2555555555556</v>
      </c>
      <c r="EK248">
        <v>639.1136666666666</v>
      </c>
      <c r="EL248">
        <v>3.497687037037037</v>
      </c>
      <c r="EM248">
        <v>626.7393703703704</v>
      </c>
      <c r="EN248">
        <v>19.36151481481481</v>
      </c>
      <c r="EO248">
        <v>2.07003</v>
      </c>
      <c r="EP248">
        <v>1.753295185185185</v>
      </c>
      <c r="EQ248">
        <v>17.99041481481482</v>
      </c>
      <c r="ER248">
        <v>15.37651481481481</v>
      </c>
      <c r="ES248">
        <v>1999.968518518518</v>
      </c>
      <c r="ET248">
        <v>0.9800003333333335</v>
      </c>
      <c r="EU248">
        <v>0.01999967777777778</v>
      </c>
      <c r="EV248">
        <v>0</v>
      </c>
      <c r="EW248">
        <v>525.5834074074074</v>
      </c>
      <c r="EX248">
        <v>5.000560000000001</v>
      </c>
      <c r="EY248">
        <v>10681.08148148148</v>
      </c>
      <c r="EZ248">
        <v>17294.6037037037</v>
      </c>
      <c r="FA248">
        <v>42</v>
      </c>
      <c r="FB248">
        <v>42.25</v>
      </c>
      <c r="FC248">
        <v>41.75</v>
      </c>
      <c r="FD248">
        <v>41.375</v>
      </c>
      <c r="FE248">
        <v>42.68699999999998</v>
      </c>
      <c r="FF248">
        <v>1955.068518518519</v>
      </c>
      <c r="FG248">
        <v>39.9</v>
      </c>
      <c r="FH248">
        <v>0</v>
      </c>
      <c r="FI248">
        <v>1758994052.4</v>
      </c>
      <c r="FJ248">
        <v>0</v>
      </c>
      <c r="FK248">
        <v>525.5233846153847</v>
      </c>
      <c r="FL248">
        <v>6.19876922050013</v>
      </c>
      <c r="FM248">
        <v>121.7435897417389</v>
      </c>
      <c r="FN248">
        <v>10680.52307692308</v>
      </c>
      <c r="FO248">
        <v>15</v>
      </c>
      <c r="FP248">
        <v>0</v>
      </c>
      <c r="FQ248" t="s">
        <v>439</v>
      </c>
      <c r="FR248">
        <v>1747148579.5</v>
      </c>
      <c r="FS248">
        <v>1747148584.5</v>
      </c>
      <c r="FT248">
        <v>0</v>
      </c>
      <c r="FU248">
        <v>0.162</v>
      </c>
      <c r="FV248">
        <v>-0.001</v>
      </c>
      <c r="FW248">
        <v>0.139</v>
      </c>
      <c r="FX248">
        <v>0.058</v>
      </c>
      <c r="FY248">
        <v>420</v>
      </c>
      <c r="FZ248">
        <v>16</v>
      </c>
      <c r="GA248">
        <v>0.19</v>
      </c>
      <c r="GB248">
        <v>0.02</v>
      </c>
      <c r="GC248">
        <v>-45.00916829268293</v>
      </c>
      <c r="GD248">
        <v>-1.672565853658599</v>
      </c>
      <c r="GE248">
        <v>0.1822820281188847</v>
      </c>
      <c r="GF248">
        <v>0</v>
      </c>
      <c r="GG248">
        <v>525.2733529411765</v>
      </c>
      <c r="GH248">
        <v>6.232238339898846</v>
      </c>
      <c r="GI248">
        <v>0.6439122557302254</v>
      </c>
      <c r="GJ248">
        <v>0</v>
      </c>
      <c r="GK248">
        <v>3.507145853658537</v>
      </c>
      <c r="GL248">
        <v>-0.2021400000000063</v>
      </c>
      <c r="GM248">
        <v>0.0201724054426942</v>
      </c>
      <c r="GN248">
        <v>0</v>
      </c>
      <c r="GO248">
        <v>0</v>
      </c>
      <c r="GP248">
        <v>3</v>
      </c>
      <c r="GQ248" t="s">
        <v>472</v>
      </c>
      <c r="GR248">
        <v>3.12792</v>
      </c>
      <c r="GS248">
        <v>2.73026</v>
      </c>
      <c r="GT248">
        <v>0.11199</v>
      </c>
      <c r="GU248">
        <v>0.1185</v>
      </c>
      <c r="GV248">
        <v>0.103385</v>
      </c>
      <c r="GW248">
        <v>0.09266240000000001</v>
      </c>
      <c r="GX248">
        <v>26602.5</v>
      </c>
      <c r="GY248">
        <v>25623.6</v>
      </c>
      <c r="GZ248">
        <v>30499.7</v>
      </c>
      <c r="HA248">
        <v>29323.8</v>
      </c>
      <c r="HB248">
        <v>37744.2</v>
      </c>
      <c r="HC248">
        <v>35007.4</v>
      </c>
      <c r="HD248">
        <v>46660.1</v>
      </c>
      <c r="HE248">
        <v>43569.1</v>
      </c>
      <c r="HF248">
        <v>1.8217</v>
      </c>
      <c r="HG248">
        <v>1.85642</v>
      </c>
      <c r="HH248">
        <v>0.110187</v>
      </c>
      <c r="HI248">
        <v>0</v>
      </c>
      <c r="HJ248">
        <v>28.2496</v>
      </c>
      <c r="HK248">
        <v>999.9</v>
      </c>
      <c r="HL248">
        <v>50.7</v>
      </c>
      <c r="HM248">
        <v>30.2</v>
      </c>
      <c r="HN248">
        <v>24.126</v>
      </c>
      <c r="HO248">
        <v>63.0448</v>
      </c>
      <c r="HP248">
        <v>16.9151</v>
      </c>
      <c r="HQ248">
        <v>1</v>
      </c>
      <c r="HR248">
        <v>0.170033</v>
      </c>
      <c r="HS248">
        <v>0.510049</v>
      </c>
      <c r="HT248">
        <v>20.2001</v>
      </c>
      <c r="HU248">
        <v>5.22717</v>
      </c>
      <c r="HV248">
        <v>11.974</v>
      </c>
      <c r="HW248">
        <v>4.9695</v>
      </c>
      <c r="HX248">
        <v>3.28948</v>
      </c>
      <c r="HY248">
        <v>9999</v>
      </c>
      <c r="HZ248">
        <v>9999</v>
      </c>
      <c r="IA248">
        <v>9999</v>
      </c>
      <c r="IB248">
        <v>24.1</v>
      </c>
      <c r="IC248">
        <v>4.97291</v>
      </c>
      <c r="ID248">
        <v>1.87723</v>
      </c>
      <c r="IE248">
        <v>1.87531</v>
      </c>
      <c r="IF248">
        <v>1.8781</v>
      </c>
      <c r="IG248">
        <v>1.87484</v>
      </c>
      <c r="IH248">
        <v>1.87847</v>
      </c>
      <c r="II248">
        <v>1.87555</v>
      </c>
      <c r="IJ248">
        <v>1.87668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0.803</v>
      </c>
      <c r="IY248">
        <v>0.2174</v>
      </c>
      <c r="IZ248">
        <v>0.000996156149449386</v>
      </c>
      <c r="JA248">
        <v>0.001508328056841608</v>
      </c>
      <c r="JB248">
        <v>-4.279944224615399E-07</v>
      </c>
      <c r="JC248">
        <v>2.026670128534865E-10</v>
      </c>
      <c r="JD248">
        <v>-0.04486732872085866</v>
      </c>
      <c r="JE248">
        <v>-0.001179386599836408</v>
      </c>
      <c r="JF248">
        <v>0.0006983580007418804</v>
      </c>
      <c r="JG248">
        <v>-5.900263066608664E-06</v>
      </c>
      <c r="JH248">
        <v>1</v>
      </c>
      <c r="JI248">
        <v>2117</v>
      </c>
      <c r="JJ248">
        <v>1</v>
      </c>
      <c r="JK248">
        <v>26</v>
      </c>
      <c r="JL248">
        <v>197424.4</v>
      </c>
      <c r="JM248">
        <v>197424.3</v>
      </c>
      <c r="JN248">
        <v>1.604</v>
      </c>
      <c r="JO248">
        <v>2.53662</v>
      </c>
      <c r="JP248">
        <v>1.39893</v>
      </c>
      <c r="JQ248">
        <v>2.34253</v>
      </c>
      <c r="JR248">
        <v>1.44897</v>
      </c>
      <c r="JS248">
        <v>2.57935</v>
      </c>
      <c r="JT248">
        <v>36.8129</v>
      </c>
      <c r="JU248">
        <v>23.9737</v>
      </c>
      <c r="JV248">
        <v>18</v>
      </c>
      <c r="JW248">
        <v>477.825</v>
      </c>
      <c r="JX248">
        <v>469.473</v>
      </c>
      <c r="JY248">
        <v>27.4982</v>
      </c>
      <c r="JZ248">
        <v>29.3169</v>
      </c>
      <c r="KA248">
        <v>30.0006</v>
      </c>
      <c r="KB248">
        <v>28.8848</v>
      </c>
      <c r="KC248">
        <v>28.9308</v>
      </c>
      <c r="KD248">
        <v>32.176</v>
      </c>
      <c r="KE248">
        <v>27.0552</v>
      </c>
      <c r="KF248">
        <v>94.4327</v>
      </c>
      <c r="KG248">
        <v>27.4873</v>
      </c>
      <c r="KH248">
        <v>674.5359999999999</v>
      </c>
      <c r="KI248">
        <v>19.3612</v>
      </c>
      <c r="KJ248">
        <v>100.834</v>
      </c>
      <c r="KK248">
        <v>100.22</v>
      </c>
    </row>
    <row r="249" spans="1:297">
      <c r="A249">
        <v>233</v>
      </c>
      <c r="B249">
        <v>1758994048.5</v>
      </c>
      <c r="C249">
        <v>6664.900000095367</v>
      </c>
      <c r="D249" t="s">
        <v>911</v>
      </c>
      <c r="E249" t="s">
        <v>912</v>
      </c>
      <c r="F249">
        <v>5</v>
      </c>
      <c r="G249" t="s">
        <v>832</v>
      </c>
      <c r="H249" t="s">
        <v>436</v>
      </c>
      <c r="I249">
        <v>1758994040.714286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671.2560887219466</v>
      </c>
      <c r="AK249">
        <v>636.1408363636364</v>
      </c>
      <c r="AL249">
        <v>3.423258855656723</v>
      </c>
      <c r="AM249">
        <v>65.2416019771556</v>
      </c>
      <c r="AN249">
        <f>(AP249 - AO249 + DY249*1E3/(8.314*(EA249+273.15)) * AR249/DX249 * AQ249) * DX249/(100*DL249) * 1000/(1000 - AP249)</f>
        <v>0</v>
      </c>
      <c r="AO249">
        <v>19.36539791628784</v>
      </c>
      <c r="AP249">
        <v>22.81381090909091</v>
      </c>
      <c r="AQ249">
        <v>-0.0002940801484922447</v>
      </c>
      <c r="AR249">
        <v>120.277626491751</v>
      </c>
      <c r="AS249">
        <v>3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4.16</v>
      </c>
      <c r="DM249">
        <v>0.5</v>
      </c>
      <c r="DN249" t="s">
        <v>438</v>
      </c>
      <c r="DO249">
        <v>2</v>
      </c>
      <c r="DP249" t="b">
        <v>1</v>
      </c>
      <c r="DQ249">
        <v>1758994040.714286</v>
      </c>
      <c r="DR249">
        <v>597.33525</v>
      </c>
      <c r="DS249">
        <v>642.5447142857143</v>
      </c>
      <c r="DT249">
        <v>22.84318928571428</v>
      </c>
      <c r="DU249">
        <v>19.36450714285715</v>
      </c>
      <c r="DV249">
        <v>596.5438214285714</v>
      </c>
      <c r="DW249">
        <v>22.62557857142857</v>
      </c>
      <c r="DX249">
        <v>499.9811785714286</v>
      </c>
      <c r="DY249">
        <v>90.55532500000001</v>
      </c>
      <c r="DZ249">
        <v>0.05219171428571429</v>
      </c>
      <c r="EA249">
        <v>29.60022142857143</v>
      </c>
      <c r="EB249">
        <v>30.05135357142857</v>
      </c>
      <c r="EC249">
        <v>999.9000000000002</v>
      </c>
      <c r="ED249">
        <v>0</v>
      </c>
      <c r="EE249">
        <v>0</v>
      </c>
      <c r="EF249">
        <v>10004.81678571429</v>
      </c>
      <c r="EG249">
        <v>0</v>
      </c>
      <c r="EH249">
        <v>11.5293</v>
      </c>
      <c r="EI249">
        <v>-45.20938571428571</v>
      </c>
      <c r="EJ249">
        <v>611.2991071428572</v>
      </c>
      <c r="EK249">
        <v>655.2329999999999</v>
      </c>
      <c r="EL249">
        <v>3.478679285714286</v>
      </c>
      <c r="EM249">
        <v>642.5447142857143</v>
      </c>
      <c r="EN249">
        <v>19.36450714285715</v>
      </c>
      <c r="EO249">
        <v>2.068571785714286</v>
      </c>
      <c r="EP249">
        <v>1.753559285714286</v>
      </c>
      <c r="EQ249">
        <v>17.97920357142857</v>
      </c>
      <c r="ER249">
        <v>15.37886071428571</v>
      </c>
      <c r="ES249">
        <v>1999.985714285714</v>
      </c>
      <c r="ET249">
        <v>0.9800005714285717</v>
      </c>
      <c r="EU249">
        <v>0.01999943571428571</v>
      </c>
      <c r="EV249">
        <v>0</v>
      </c>
      <c r="EW249">
        <v>525.9936071428572</v>
      </c>
      <c r="EX249">
        <v>5.000560000000001</v>
      </c>
      <c r="EY249">
        <v>10689.48928571429</v>
      </c>
      <c r="EZ249">
        <v>17294.74642857143</v>
      </c>
      <c r="FA249">
        <v>42.00442857142857</v>
      </c>
      <c r="FB249">
        <v>42.25</v>
      </c>
      <c r="FC249">
        <v>41.75</v>
      </c>
      <c r="FD249">
        <v>41.375</v>
      </c>
      <c r="FE249">
        <v>42.68699999999998</v>
      </c>
      <c r="FF249">
        <v>1955.085714285714</v>
      </c>
      <c r="FG249">
        <v>39.9</v>
      </c>
      <c r="FH249">
        <v>0</v>
      </c>
      <c r="FI249">
        <v>1758994057.8</v>
      </c>
      <c r="FJ249">
        <v>0</v>
      </c>
      <c r="FK249">
        <v>526.05976</v>
      </c>
      <c r="FL249">
        <v>4.498461533669755</v>
      </c>
      <c r="FM249">
        <v>89.69230781486377</v>
      </c>
      <c r="FN249">
        <v>10690.856</v>
      </c>
      <c r="FO249">
        <v>15</v>
      </c>
      <c r="FP249">
        <v>0</v>
      </c>
      <c r="FQ249" t="s">
        <v>439</v>
      </c>
      <c r="FR249">
        <v>1747148579.5</v>
      </c>
      <c r="FS249">
        <v>1747148584.5</v>
      </c>
      <c r="FT249">
        <v>0</v>
      </c>
      <c r="FU249">
        <v>0.162</v>
      </c>
      <c r="FV249">
        <v>-0.001</v>
      </c>
      <c r="FW249">
        <v>0.139</v>
      </c>
      <c r="FX249">
        <v>0.058</v>
      </c>
      <c r="FY249">
        <v>420</v>
      </c>
      <c r="FZ249">
        <v>16</v>
      </c>
      <c r="GA249">
        <v>0.19</v>
      </c>
      <c r="GB249">
        <v>0.02</v>
      </c>
      <c r="GC249">
        <v>-45.12947804878048</v>
      </c>
      <c r="GD249">
        <v>-1.365961672473987</v>
      </c>
      <c r="GE249">
        <v>0.1434353946729089</v>
      </c>
      <c r="GF249">
        <v>0</v>
      </c>
      <c r="GG249">
        <v>525.6136176470588</v>
      </c>
      <c r="GH249">
        <v>5.612085555271356</v>
      </c>
      <c r="GI249">
        <v>0.5876199259177937</v>
      </c>
      <c r="GJ249">
        <v>0</v>
      </c>
      <c r="GK249">
        <v>3.492960731707317</v>
      </c>
      <c r="GL249">
        <v>-0.2376671080139391</v>
      </c>
      <c r="GM249">
        <v>0.02352102478170706</v>
      </c>
      <c r="GN249">
        <v>0</v>
      </c>
      <c r="GO249">
        <v>0</v>
      </c>
      <c r="GP249">
        <v>3</v>
      </c>
      <c r="GQ249" t="s">
        <v>472</v>
      </c>
      <c r="GR249">
        <v>3.12802</v>
      </c>
      <c r="GS249">
        <v>2.7301</v>
      </c>
      <c r="GT249">
        <v>0.114134</v>
      </c>
      <c r="GU249">
        <v>0.120591</v>
      </c>
      <c r="GV249">
        <v>0.103316</v>
      </c>
      <c r="GW249">
        <v>0.09264550000000001</v>
      </c>
      <c r="GX249">
        <v>26537.4</v>
      </c>
      <c r="GY249">
        <v>25562.4</v>
      </c>
      <c r="GZ249">
        <v>30498.7</v>
      </c>
      <c r="HA249">
        <v>29323.4</v>
      </c>
      <c r="HB249">
        <v>37746</v>
      </c>
      <c r="HC249">
        <v>35007.9</v>
      </c>
      <c r="HD249">
        <v>46658.5</v>
      </c>
      <c r="HE249">
        <v>43568.6</v>
      </c>
      <c r="HF249">
        <v>1.82178</v>
      </c>
      <c r="HG249">
        <v>1.85597</v>
      </c>
      <c r="HH249">
        <v>0.111319</v>
      </c>
      <c r="HI249">
        <v>0</v>
      </c>
      <c r="HJ249">
        <v>28.252</v>
      </c>
      <c r="HK249">
        <v>999.9</v>
      </c>
      <c r="HL249">
        <v>50.7</v>
      </c>
      <c r="HM249">
        <v>30.2</v>
      </c>
      <c r="HN249">
        <v>24.1301</v>
      </c>
      <c r="HO249">
        <v>62.9948</v>
      </c>
      <c r="HP249">
        <v>16.7468</v>
      </c>
      <c r="HQ249">
        <v>1</v>
      </c>
      <c r="HR249">
        <v>0.170473</v>
      </c>
      <c r="HS249">
        <v>0.496618</v>
      </c>
      <c r="HT249">
        <v>20.2001</v>
      </c>
      <c r="HU249">
        <v>5.22732</v>
      </c>
      <c r="HV249">
        <v>11.974</v>
      </c>
      <c r="HW249">
        <v>4.9691</v>
      </c>
      <c r="HX249">
        <v>3.28948</v>
      </c>
      <c r="HY249">
        <v>9999</v>
      </c>
      <c r="HZ249">
        <v>9999</v>
      </c>
      <c r="IA249">
        <v>9999</v>
      </c>
      <c r="IB249">
        <v>24.1</v>
      </c>
      <c r="IC249">
        <v>4.9729</v>
      </c>
      <c r="ID249">
        <v>1.87723</v>
      </c>
      <c r="IE249">
        <v>1.87531</v>
      </c>
      <c r="IF249">
        <v>1.8781</v>
      </c>
      <c r="IG249">
        <v>1.87485</v>
      </c>
      <c r="IH249">
        <v>1.87847</v>
      </c>
      <c r="II249">
        <v>1.87556</v>
      </c>
      <c r="IJ249">
        <v>1.87669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0.823</v>
      </c>
      <c r="IY249">
        <v>0.2169</v>
      </c>
      <c r="IZ249">
        <v>0.000996156149449386</v>
      </c>
      <c r="JA249">
        <v>0.001508328056841608</v>
      </c>
      <c r="JB249">
        <v>-4.279944224615399E-07</v>
      </c>
      <c r="JC249">
        <v>2.026670128534865E-10</v>
      </c>
      <c r="JD249">
        <v>-0.04486732872085866</v>
      </c>
      <c r="JE249">
        <v>-0.001179386599836408</v>
      </c>
      <c r="JF249">
        <v>0.0006983580007418804</v>
      </c>
      <c r="JG249">
        <v>-5.900263066608664E-06</v>
      </c>
      <c r="JH249">
        <v>1</v>
      </c>
      <c r="JI249">
        <v>2117</v>
      </c>
      <c r="JJ249">
        <v>1</v>
      </c>
      <c r="JK249">
        <v>26</v>
      </c>
      <c r="JL249">
        <v>197424.5</v>
      </c>
      <c r="JM249">
        <v>197424.4</v>
      </c>
      <c r="JN249">
        <v>1.63452</v>
      </c>
      <c r="JO249">
        <v>2.54639</v>
      </c>
      <c r="JP249">
        <v>1.39893</v>
      </c>
      <c r="JQ249">
        <v>2.34253</v>
      </c>
      <c r="JR249">
        <v>1.44897</v>
      </c>
      <c r="JS249">
        <v>2.5061</v>
      </c>
      <c r="JT249">
        <v>36.7892</v>
      </c>
      <c r="JU249">
        <v>23.9737</v>
      </c>
      <c r="JV249">
        <v>18</v>
      </c>
      <c r="JW249">
        <v>477.906</v>
      </c>
      <c r="JX249">
        <v>469.223</v>
      </c>
      <c r="JY249">
        <v>27.4595</v>
      </c>
      <c r="JZ249">
        <v>29.3232</v>
      </c>
      <c r="KA249">
        <v>30.0006</v>
      </c>
      <c r="KB249">
        <v>28.891</v>
      </c>
      <c r="KC249">
        <v>28.9363</v>
      </c>
      <c r="KD249">
        <v>32.7836</v>
      </c>
      <c r="KE249">
        <v>27.0552</v>
      </c>
      <c r="KF249">
        <v>94.4327</v>
      </c>
      <c r="KG249">
        <v>27.4405</v>
      </c>
      <c r="KH249">
        <v>687.893</v>
      </c>
      <c r="KI249">
        <v>19.3902</v>
      </c>
      <c r="KJ249">
        <v>100.83</v>
      </c>
      <c r="KK249">
        <v>100.219</v>
      </c>
    </row>
    <row r="250" spans="1:297">
      <c r="A250">
        <v>234</v>
      </c>
      <c r="B250">
        <v>1758994053.5</v>
      </c>
      <c r="C250">
        <v>6669.900000095367</v>
      </c>
      <c r="D250" t="s">
        <v>913</v>
      </c>
      <c r="E250" t="s">
        <v>914</v>
      </c>
      <c r="F250">
        <v>5</v>
      </c>
      <c r="G250" t="s">
        <v>832</v>
      </c>
      <c r="H250" t="s">
        <v>436</v>
      </c>
      <c r="I250">
        <v>1758994046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688.3707255287286</v>
      </c>
      <c r="AK250">
        <v>653.1318969696968</v>
      </c>
      <c r="AL250">
        <v>3.395893579728285</v>
      </c>
      <c r="AM250">
        <v>65.2416019771556</v>
      </c>
      <c r="AN250">
        <f>(AP250 - AO250 + DY250*1E3/(8.314*(EA250+273.15)) * AR250/DX250 * AQ250) * DX250/(100*DL250) * 1000/(1000 - AP250)</f>
        <v>0</v>
      </c>
      <c r="AO250">
        <v>19.36212715863475</v>
      </c>
      <c r="AP250">
        <v>22.78703393939393</v>
      </c>
      <c r="AQ250">
        <v>-0.005165918198185437</v>
      </c>
      <c r="AR250">
        <v>120.277626491751</v>
      </c>
      <c r="AS250">
        <v>3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4.16</v>
      </c>
      <c r="DM250">
        <v>0.5</v>
      </c>
      <c r="DN250" t="s">
        <v>438</v>
      </c>
      <c r="DO250">
        <v>2</v>
      </c>
      <c r="DP250" t="b">
        <v>1</v>
      </c>
      <c r="DQ250">
        <v>1758994046</v>
      </c>
      <c r="DR250">
        <v>614.9433333333334</v>
      </c>
      <c r="DS250">
        <v>660.2719259259258</v>
      </c>
      <c r="DT250">
        <v>22.82116296296296</v>
      </c>
      <c r="DU250">
        <v>19.36479259259259</v>
      </c>
      <c r="DV250">
        <v>614.1305185185186</v>
      </c>
      <c r="DW250">
        <v>22.60401481481481</v>
      </c>
      <c r="DX250">
        <v>499.9695185185186</v>
      </c>
      <c r="DY250">
        <v>90.55521111111112</v>
      </c>
      <c r="DZ250">
        <v>0.05237902222222223</v>
      </c>
      <c r="EA250">
        <v>29.59373333333333</v>
      </c>
      <c r="EB250">
        <v>30.04895555555556</v>
      </c>
      <c r="EC250">
        <v>999.9000000000001</v>
      </c>
      <c r="ED250">
        <v>0</v>
      </c>
      <c r="EE250">
        <v>0</v>
      </c>
      <c r="EF250">
        <v>9999.872962962963</v>
      </c>
      <c r="EG250">
        <v>0</v>
      </c>
      <c r="EH250">
        <v>11.5293</v>
      </c>
      <c r="EI250">
        <v>-45.32861111111111</v>
      </c>
      <c r="EJ250">
        <v>629.3046296296297</v>
      </c>
      <c r="EK250">
        <v>673.3104814814814</v>
      </c>
      <c r="EL250">
        <v>3.456374444444444</v>
      </c>
      <c r="EM250">
        <v>660.2719259259258</v>
      </c>
      <c r="EN250">
        <v>19.36479259259259</v>
      </c>
      <c r="EO250">
        <v>2.066574814814815</v>
      </c>
      <c r="EP250">
        <v>1.753582962962963</v>
      </c>
      <c r="EQ250">
        <v>17.96385555555556</v>
      </c>
      <c r="ER250">
        <v>15.37906666666667</v>
      </c>
      <c r="ES250">
        <v>1999.97</v>
      </c>
      <c r="ET250">
        <v>0.9800004444444446</v>
      </c>
      <c r="EU250">
        <v>0.01999956666666667</v>
      </c>
      <c r="EV250">
        <v>0</v>
      </c>
      <c r="EW250">
        <v>526.3584814814815</v>
      </c>
      <c r="EX250">
        <v>5.000560000000001</v>
      </c>
      <c r="EY250">
        <v>10697.22962962963</v>
      </c>
      <c r="EZ250">
        <v>17294.59259259259</v>
      </c>
      <c r="FA250">
        <v>42.02066666666666</v>
      </c>
      <c r="FB250">
        <v>42.25</v>
      </c>
      <c r="FC250">
        <v>41.75</v>
      </c>
      <c r="FD250">
        <v>41.38877777777777</v>
      </c>
      <c r="FE250">
        <v>42.68699999999998</v>
      </c>
      <c r="FF250">
        <v>1955.07</v>
      </c>
      <c r="FG250">
        <v>39.9</v>
      </c>
      <c r="FH250">
        <v>0</v>
      </c>
      <c r="FI250">
        <v>1758994062.6</v>
      </c>
      <c r="FJ250">
        <v>0</v>
      </c>
      <c r="FK250">
        <v>526.38032</v>
      </c>
      <c r="FL250">
        <v>3.581153835159455</v>
      </c>
      <c r="FM250">
        <v>85.50769246391724</v>
      </c>
      <c r="FN250">
        <v>10697.72</v>
      </c>
      <c r="FO250">
        <v>15</v>
      </c>
      <c r="FP250">
        <v>0</v>
      </c>
      <c r="FQ250" t="s">
        <v>439</v>
      </c>
      <c r="FR250">
        <v>1747148579.5</v>
      </c>
      <c r="FS250">
        <v>1747148584.5</v>
      </c>
      <c r="FT250">
        <v>0</v>
      </c>
      <c r="FU250">
        <v>0.162</v>
      </c>
      <c r="FV250">
        <v>-0.001</v>
      </c>
      <c r="FW250">
        <v>0.139</v>
      </c>
      <c r="FX250">
        <v>0.058</v>
      </c>
      <c r="FY250">
        <v>420</v>
      </c>
      <c r="FZ250">
        <v>16</v>
      </c>
      <c r="GA250">
        <v>0.19</v>
      </c>
      <c r="GB250">
        <v>0.02</v>
      </c>
      <c r="GC250">
        <v>-45.257285</v>
      </c>
      <c r="GD250">
        <v>-1.417186491557162</v>
      </c>
      <c r="GE250">
        <v>0.1419707673255304</v>
      </c>
      <c r="GF250">
        <v>0</v>
      </c>
      <c r="GG250">
        <v>526.0597058823529</v>
      </c>
      <c r="GH250">
        <v>4.483147430776158</v>
      </c>
      <c r="GI250">
        <v>0.5025672638277213</v>
      </c>
      <c r="GJ250">
        <v>0</v>
      </c>
      <c r="GK250">
        <v>3.47024825</v>
      </c>
      <c r="GL250">
        <v>-0.2525053283302177</v>
      </c>
      <c r="GM250">
        <v>0.02432869045874643</v>
      </c>
      <c r="GN250">
        <v>0</v>
      </c>
      <c r="GO250">
        <v>0</v>
      </c>
      <c r="GP250">
        <v>3</v>
      </c>
      <c r="GQ250" t="s">
        <v>472</v>
      </c>
      <c r="GR250">
        <v>3.1281</v>
      </c>
      <c r="GS250">
        <v>2.73022</v>
      </c>
      <c r="GT250">
        <v>0.116237</v>
      </c>
      <c r="GU250">
        <v>0.122662</v>
      </c>
      <c r="GV250">
        <v>0.103234</v>
      </c>
      <c r="GW250">
        <v>0.0926464</v>
      </c>
      <c r="GX250">
        <v>26474</v>
      </c>
      <c r="GY250">
        <v>25502.4</v>
      </c>
      <c r="GZ250">
        <v>30498.3</v>
      </c>
      <c r="HA250">
        <v>29323.6</v>
      </c>
      <c r="HB250">
        <v>37749.2</v>
      </c>
      <c r="HC250">
        <v>35008</v>
      </c>
      <c r="HD250">
        <v>46658</v>
      </c>
      <c r="HE250">
        <v>43568.7</v>
      </c>
      <c r="HF250">
        <v>1.8218</v>
      </c>
      <c r="HG250">
        <v>1.85595</v>
      </c>
      <c r="HH250">
        <v>0.110954</v>
      </c>
      <c r="HI250">
        <v>0</v>
      </c>
      <c r="HJ250">
        <v>28.252</v>
      </c>
      <c r="HK250">
        <v>999.9</v>
      </c>
      <c r="HL250">
        <v>50.7</v>
      </c>
      <c r="HM250">
        <v>30.2</v>
      </c>
      <c r="HN250">
        <v>24.1296</v>
      </c>
      <c r="HO250">
        <v>62.7648</v>
      </c>
      <c r="HP250">
        <v>16.6546</v>
      </c>
      <c r="HQ250">
        <v>1</v>
      </c>
      <c r="HR250">
        <v>0.170831</v>
      </c>
      <c r="HS250">
        <v>0.555994</v>
      </c>
      <c r="HT250">
        <v>20.1998</v>
      </c>
      <c r="HU250">
        <v>5.22747</v>
      </c>
      <c r="HV250">
        <v>11.974</v>
      </c>
      <c r="HW250">
        <v>4.96945</v>
      </c>
      <c r="HX250">
        <v>3.28963</v>
      </c>
      <c r="HY250">
        <v>9999</v>
      </c>
      <c r="HZ250">
        <v>9999</v>
      </c>
      <c r="IA250">
        <v>9999</v>
      </c>
      <c r="IB250">
        <v>24.1</v>
      </c>
      <c r="IC250">
        <v>4.9729</v>
      </c>
      <c r="ID250">
        <v>1.87718</v>
      </c>
      <c r="IE250">
        <v>1.87529</v>
      </c>
      <c r="IF250">
        <v>1.87807</v>
      </c>
      <c r="IG250">
        <v>1.87484</v>
      </c>
      <c r="IH250">
        <v>1.87842</v>
      </c>
      <c r="II250">
        <v>1.87552</v>
      </c>
      <c r="IJ250">
        <v>1.87668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0.843</v>
      </c>
      <c r="IY250">
        <v>0.2164</v>
      </c>
      <c r="IZ250">
        <v>0.000996156149449386</v>
      </c>
      <c r="JA250">
        <v>0.001508328056841608</v>
      </c>
      <c r="JB250">
        <v>-4.279944224615399E-07</v>
      </c>
      <c r="JC250">
        <v>2.026670128534865E-10</v>
      </c>
      <c r="JD250">
        <v>-0.04486732872085866</v>
      </c>
      <c r="JE250">
        <v>-0.001179386599836408</v>
      </c>
      <c r="JF250">
        <v>0.0006983580007418804</v>
      </c>
      <c r="JG250">
        <v>-5.900263066608664E-06</v>
      </c>
      <c r="JH250">
        <v>1</v>
      </c>
      <c r="JI250">
        <v>2117</v>
      </c>
      <c r="JJ250">
        <v>1</v>
      </c>
      <c r="JK250">
        <v>26</v>
      </c>
      <c r="JL250">
        <v>197424.6</v>
      </c>
      <c r="JM250">
        <v>197424.5</v>
      </c>
      <c r="JN250">
        <v>1.6687</v>
      </c>
      <c r="JO250">
        <v>2.55127</v>
      </c>
      <c r="JP250">
        <v>1.39893</v>
      </c>
      <c r="JQ250">
        <v>2.34253</v>
      </c>
      <c r="JR250">
        <v>1.44897</v>
      </c>
      <c r="JS250">
        <v>2.51099</v>
      </c>
      <c r="JT250">
        <v>36.8129</v>
      </c>
      <c r="JU250">
        <v>23.9562</v>
      </c>
      <c r="JV250">
        <v>18</v>
      </c>
      <c r="JW250">
        <v>477.952</v>
      </c>
      <c r="JX250">
        <v>469.252</v>
      </c>
      <c r="JY250">
        <v>27.4148</v>
      </c>
      <c r="JZ250">
        <v>29.3295</v>
      </c>
      <c r="KA250">
        <v>30.0005</v>
      </c>
      <c r="KB250">
        <v>28.8959</v>
      </c>
      <c r="KC250">
        <v>28.9419</v>
      </c>
      <c r="KD250">
        <v>33.4703</v>
      </c>
      <c r="KE250">
        <v>27.0552</v>
      </c>
      <c r="KF250">
        <v>94.4327</v>
      </c>
      <c r="KG250">
        <v>27.3765</v>
      </c>
      <c r="KH250">
        <v>707.928</v>
      </c>
      <c r="KI250">
        <v>19.4291</v>
      </c>
      <c r="KJ250">
        <v>100.829</v>
      </c>
      <c r="KK250">
        <v>100.22</v>
      </c>
    </row>
    <row r="251" spans="1:297">
      <c r="A251">
        <v>235</v>
      </c>
      <c r="B251">
        <v>1758994058.5</v>
      </c>
      <c r="C251">
        <v>6674.900000095367</v>
      </c>
      <c r="D251" t="s">
        <v>915</v>
      </c>
      <c r="E251" t="s">
        <v>916</v>
      </c>
      <c r="F251">
        <v>5</v>
      </c>
      <c r="G251" t="s">
        <v>832</v>
      </c>
      <c r="H251" t="s">
        <v>436</v>
      </c>
      <c r="I251">
        <v>1758994050.714286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705.4965410401071</v>
      </c>
      <c r="AK251">
        <v>670.2694424242419</v>
      </c>
      <c r="AL251">
        <v>3.43293879469279</v>
      </c>
      <c r="AM251">
        <v>65.2416019771556</v>
      </c>
      <c r="AN251">
        <f>(AP251 - AO251 + DY251*1E3/(8.314*(EA251+273.15)) * AR251/DX251 * AQ251) * DX251/(100*DL251) * 1000/(1000 - AP251)</f>
        <v>0</v>
      </c>
      <c r="AO251">
        <v>19.36682702530446</v>
      </c>
      <c r="AP251">
        <v>22.75355696969696</v>
      </c>
      <c r="AQ251">
        <v>-0.006965334885251552</v>
      </c>
      <c r="AR251">
        <v>120.277626491751</v>
      </c>
      <c r="AS251">
        <v>3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4.16</v>
      </c>
      <c r="DM251">
        <v>0.5</v>
      </c>
      <c r="DN251" t="s">
        <v>438</v>
      </c>
      <c r="DO251">
        <v>2</v>
      </c>
      <c r="DP251" t="b">
        <v>1</v>
      </c>
      <c r="DQ251">
        <v>1758994050.714286</v>
      </c>
      <c r="DR251">
        <v>630.6547142857144</v>
      </c>
      <c r="DS251">
        <v>676.1003928571428</v>
      </c>
      <c r="DT251">
        <v>22.79726071428572</v>
      </c>
      <c r="DU251">
        <v>19.36476071428572</v>
      </c>
      <c r="DV251">
        <v>629.8228214285715</v>
      </c>
      <c r="DW251">
        <v>22.58061785714286</v>
      </c>
      <c r="DX251">
        <v>500.0136071428571</v>
      </c>
      <c r="DY251">
        <v>90.55598214285715</v>
      </c>
      <c r="DZ251">
        <v>0.05230889285714285</v>
      </c>
      <c r="EA251">
        <v>29.58597857142857</v>
      </c>
      <c r="EB251">
        <v>30.06170714285714</v>
      </c>
      <c r="EC251">
        <v>999.9000000000002</v>
      </c>
      <c r="ED251">
        <v>0</v>
      </c>
      <c r="EE251">
        <v>0</v>
      </c>
      <c r="EF251">
        <v>9995.926428571429</v>
      </c>
      <c r="EG251">
        <v>0</v>
      </c>
      <c r="EH251">
        <v>11.5293</v>
      </c>
      <c r="EI251">
        <v>-45.44567857142857</v>
      </c>
      <c r="EJ251">
        <v>645.3671428571428</v>
      </c>
      <c r="EK251">
        <v>689.4515714285714</v>
      </c>
      <c r="EL251">
        <v>3.432510714285715</v>
      </c>
      <c r="EM251">
        <v>676.1003928571428</v>
      </c>
      <c r="EN251">
        <v>19.36476071428572</v>
      </c>
      <c r="EO251">
        <v>2.064428214285714</v>
      </c>
      <c r="EP251">
        <v>1.753596071428571</v>
      </c>
      <c r="EQ251">
        <v>17.94733214285714</v>
      </c>
      <c r="ER251">
        <v>15.37917142857143</v>
      </c>
      <c r="ES251">
        <v>1999.992142857143</v>
      </c>
      <c r="ET251">
        <v>0.9800006785714288</v>
      </c>
      <c r="EU251">
        <v>0.01999932857142857</v>
      </c>
      <c r="EV251">
        <v>0</v>
      </c>
      <c r="EW251">
        <v>526.639392857143</v>
      </c>
      <c r="EX251">
        <v>5.000560000000001</v>
      </c>
      <c r="EY251">
        <v>10704.39285714286</v>
      </c>
      <c r="EZ251">
        <v>17294.8</v>
      </c>
      <c r="FA251">
        <v>42.03985714285712</v>
      </c>
      <c r="FB251">
        <v>42.25</v>
      </c>
      <c r="FC251">
        <v>41.75</v>
      </c>
      <c r="FD251">
        <v>41.39714285714285</v>
      </c>
      <c r="FE251">
        <v>42.68699999999998</v>
      </c>
      <c r="FF251">
        <v>1955.092142857143</v>
      </c>
      <c r="FG251">
        <v>39.9</v>
      </c>
      <c r="FH251">
        <v>0</v>
      </c>
      <c r="FI251">
        <v>1758994067.4</v>
      </c>
      <c r="FJ251">
        <v>0</v>
      </c>
      <c r="FK251">
        <v>526.67468</v>
      </c>
      <c r="FL251">
        <v>3.57430768068076</v>
      </c>
      <c r="FM251">
        <v>91.64615371521697</v>
      </c>
      <c r="FN251">
        <v>10704.968</v>
      </c>
      <c r="FO251">
        <v>15</v>
      </c>
      <c r="FP251">
        <v>0</v>
      </c>
      <c r="FQ251" t="s">
        <v>439</v>
      </c>
      <c r="FR251">
        <v>1747148579.5</v>
      </c>
      <c r="FS251">
        <v>1747148584.5</v>
      </c>
      <c r="FT251">
        <v>0</v>
      </c>
      <c r="FU251">
        <v>0.162</v>
      </c>
      <c r="FV251">
        <v>-0.001</v>
      </c>
      <c r="FW251">
        <v>0.139</v>
      </c>
      <c r="FX251">
        <v>0.058</v>
      </c>
      <c r="FY251">
        <v>420</v>
      </c>
      <c r="FZ251">
        <v>16</v>
      </c>
      <c r="GA251">
        <v>0.19</v>
      </c>
      <c r="GB251">
        <v>0.02</v>
      </c>
      <c r="GC251">
        <v>-45.38216097560976</v>
      </c>
      <c r="GD251">
        <v>-1.364015331010451</v>
      </c>
      <c r="GE251">
        <v>0.1393966911425342</v>
      </c>
      <c r="GF251">
        <v>0</v>
      </c>
      <c r="GG251">
        <v>526.4640294117647</v>
      </c>
      <c r="GH251">
        <v>3.815141324743261</v>
      </c>
      <c r="GI251">
        <v>0.4209409267828861</v>
      </c>
      <c r="GJ251">
        <v>0</v>
      </c>
      <c r="GK251">
        <v>3.445282926829268</v>
      </c>
      <c r="GL251">
        <v>-0.2943395121951107</v>
      </c>
      <c r="GM251">
        <v>0.02931565529017228</v>
      </c>
      <c r="GN251">
        <v>0</v>
      </c>
      <c r="GO251">
        <v>0</v>
      </c>
      <c r="GP251">
        <v>3</v>
      </c>
      <c r="GQ251" t="s">
        <v>472</v>
      </c>
      <c r="GR251">
        <v>3.1278</v>
      </c>
      <c r="GS251">
        <v>2.72999</v>
      </c>
      <c r="GT251">
        <v>0.118333</v>
      </c>
      <c r="GU251">
        <v>0.124714</v>
      </c>
      <c r="GV251">
        <v>0.103126</v>
      </c>
      <c r="GW251">
        <v>0.09266489999999999</v>
      </c>
      <c r="GX251">
        <v>26410.8</v>
      </c>
      <c r="GY251">
        <v>25442.1</v>
      </c>
      <c r="GZ251">
        <v>30497.8</v>
      </c>
      <c r="HA251">
        <v>29322.9</v>
      </c>
      <c r="HB251">
        <v>37753</v>
      </c>
      <c r="HC251">
        <v>35006.4</v>
      </c>
      <c r="HD251">
        <v>46656.8</v>
      </c>
      <c r="HE251">
        <v>43567.4</v>
      </c>
      <c r="HF251">
        <v>1.82138</v>
      </c>
      <c r="HG251">
        <v>1.85625</v>
      </c>
      <c r="HH251">
        <v>0.111073</v>
      </c>
      <c r="HI251">
        <v>0</v>
      </c>
      <c r="HJ251">
        <v>28.2544</v>
      </c>
      <c r="HK251">
        <v>999.9</v>
      </c>
      <c r="HL251">
        <v>50.7</v>
      </c>
      <c r="HM251">
        <v>30.2</v>
      </c>
      <c r="HN251">
        <v>24.1298</v>
      </c>
      <c r="HO251">
        <v>62.8948</v>
      </c>
      <c r="HP251">
        <v>16.8229</v>
      </c>
      <c r="HQ251">
        <v>1</v>
      </c>
      <c r="HR251">
        <v>0.171507</v>
      </c>
      <c r="HS251">
        <v>0.637026</v>
      </c>
      <c r="HT251">
        <v>20.1994</v>
      </c>
      <c r="HU251">
        <v>5.22777</v>
      </c>
      <c r="HV251">
        <v>11.974</v>
      </c>
      <c r="HW251">
        <v>4.9695</v>
      </c>
      <c r="HX251">
        <v>3.28958</v>
      </c>
      <c r="HY251">
        <v>9999</v>
      </c>
      <c r="HZ251">
        <v>9999</v>
      </c>
      <c r="IA251">
        <v>9999</v>
      </c>
      <c r="IB251">
        <v>24.1</v>
      </c>
      <c r="IC251">
        <v>4.9729</v>
      </c>
      <c r="ID251">
        <v>1.87716</v>
      </c>
      <c r="IE251">
        <v>1.87526</v>
      </c>
      <c r="IF251">
        <v>1.87806</v>
      </c>
      <c r="IG251">
        <v>1.87481</v>
      </c>
      <c r="IH251">
        <v>1.87838</v>
      </c>
      <c r="II251">
        <v>1.87549</v>
      </c>
      <c r="IJ251">
        <v>1.87668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0.863</v>
      </c>
      <c r="IY251">
        <v>0.2157</v>
      </c>
      <c r="IZ251">
        <v>0.000996156149449386</v>
      </c>
      <c r="JA251">
        <v>0.001508328056841608</v>
      </c>
      <c r="JB251">
        <v>-4.279944224615399E-07</v>
      </c>
      <c r="JC251">
        <v>2.026670128534865E-10</v>
      </c>
      <c r="JD251">
        <v>-0.04486732872085866</v>
      </c>
      <c r="JE251">
        <v>-0.001179386599836408</v>
      </c>
      <c r="JF251">
        <v>0.0006983580007418804</v>
      </c>
      <c r="JG251">
        <v>-5.900263066608664E-06</v>
      </c>
      <c r="JH251">
        <v>1</v>
      </c>
      <c r="JI251">
        <v>2117</v>
      </c>
      <c r="JJ251">
        <v>1</v>
      </c>
      <c r="JK251">
        <v>26</v>
      </c>
      <c r="JL251">
        <v>197424.6</v>
      </c>
      <c r="JM251">
        <v>197424.6</v>
      </c>
      <c r="JN251">
        <v>1.698</v>
      </c>
      <c r="JO251">
        <v>2.55127</v>
      </c>
      <c r="JP251">
        <v>1.39893</v>
      </c>
      <c r="JQ251">
        <v>2.34253</v>
      </c>
      <c r="JR251">
        <v>1.44897</v>
      </c>
      <c r="JS251">
        <v>2.57935</v>
      </c>
      <c r="JT251">
        <v>36.8129</v>
      </c>
      <c r="JU251">
        <v>23.9649</v>
      </c>
      <c r="JV251">
        <v>18</v>
      </c>
      <c r="JW251">
        <v>477.759</v>
      </c>
      <c r="JX251">
        <v>469.491</v>
      </c>
      <c r="JY251">
        <v>27.3536</v>
      </c>
      <c r="JZ251">
        <v>29.3357</v>
      </c>
      <c r="KA251">
        <v>30.0007</v>
      </c>
      <c r="KB251">
        <v>28.9021</v>
      </c>
      <c r="KC251">
        <v>28.9474</v>
      </c>
      <c r="KD251">
        <v>34.0369</v>
      </c>
      <c r="KE251">
        <v>27.0552</v>
      </c>
      <c r="KF251">
        <v>94.4327</v>
      </c>
      <c r="KG251">
        <v>27.3129</v>
      </c>
      <c r="KH251">
        <v>721.285</v>
      </c>
      <c r="KI251">
        <v>19.4812</v>
      </c>
      <c r="KJ251">
        <v>100.827</v>
      </c>
      <c r="KK251">
        <v>100.217</v>
      </c>
    </row>
    <row r="252" spans="1:297">
      <c r="A252">
        <v>236</v>
      </c>
      <c r="B252">
        <v>1758994063.5</v>
      </c>
      <c r="C252">
        <v>6679.900000095367</v>
      </c>
      <c r="D252" t="s">
        <v>917</v>
      </c>
      <c r="E252" t="s">
        <v>918</v>
      </c>
      <c r="F252">
        <v>5</v>
      </c>
      <c r="G252" t="s">
        <v>832</v>
      </c>
      <c r="H252" t="s">
        <v>436</v>
      </c>
      <c r="I252">
        <v>1758994056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722.3962673163815</v>
      </c>
      <c r="AK252">
        <v>687.1043333333331</v>
      </c>
      <c r="AL252">
        <v>3.357812281700768</v>
      </c>
      <c r="AM252">
        <v>65.2416019771556</v>
      </c>
      <c r="AN252">
        <f>(AP252 - AO252 + DY252*1E3/(8.314*(EA252+273.15)) * AR252/DX252 * AQ252) * DX252/(100*DL252) * 1000/(1000 - AP252)</f>
        <v>0</v>
      </c>
      <c r="AO252">
        <v>19.37161267287757</v>
      </c>
      <c r="AP252">
        <v>22.71778242424243</v>
      </c>
      <c r="AQ252">
        <v>-0.007694288246259368</v>
      </c>
      <c r="AR252">
        <v>120.277626491751</v>
      </c>
      <c r="AS252">
        <v>3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4.16</v>
      </c>
      <c r="DM252">
        <v>0.5</v>
      </c>
      <c r="DN252" t="s">
        <v>438</v>
      </c>
      <c r="DO252">
        <v>2</v>
      </c>
      <c r="DP252" t="b">
        <v>1</v>
      </c>
      <c r="DQ252">
        <v>1758994056</v>
      </c>
      <c r="DR252">
        <v>648.2802222222222</v>
      </c>
      <c r="DS252">
        <v>693.7431481481481</v>
      </c>
      <c r="DT252">
        <v>22.76597037037038</v>
      </c>
      <c r="DU252">
        <v>19.36585925925926</v>
      </c>
      <c r="DV252">
        <v>647.4270740740741</v>
      </c>
      <c r="DW252">
        <v>22.54997777777778</v>
      </c>
      <c r="DX252">
        <v>500.0317777777777</v>
      </c>
      <c r="DY252">
        <v>90.55688888888888</v>
      </c>
      <c r="DZ252">
        <v>0.05238331851851852</v>
      </c>
      <c r="EA252">
        <v>29.57768148148148</v>
      </c>
      <c r="EB252">
        <v>30.06411481481481</v>
      </c>
      <c r="EC252">
        <v>999.9000000000001</v>
      </c>
      <c r="ED252">
        <v>0</v>
      </c>
      <c r="EE252">
        <v>0</v>
      </c>
      <c r="EF252">
        <v>9987.357407407408</v>
      </c>
      <c r="EG252">
        <v>0</v>
      </c>
      <c r="EH252">
        <v>11.5293</v>
      </c>
      <c r="EI252">
        <v>-45.46294444444444</v>
      </c>
      <c r="EJ252">
        <v>663.3824444444443</v>
      </c>
      <c r="EK252">
        <v>707.4435925925926</v>
      </c>
      <c r="EL252">
        <v>3.400112962962962</v>
      </c>
      <c r="EM252">
        <v>693.7431481481481</v>
      </c>
      <c r="EN252">
        <v>19.36585925925926</v>
      </c>
      <c r="EO252">
        <v>2.061615555555556</v>
      </c>
      <c r="EP252">
        <v>1.753712962962963</v>
      </c>
      <c r="EQ252">
        <v>17.92566296296296</v>
      </c>
      <c r="ER252">
        <v>15.38021481481482</v>
      </c>
      <c r="ES252">
        <v>1999.976296296296</v>
      </c>
      <c r="ET252">
        <v>0.9800005555555557</v>
      </c>
      <c r="EU252">
        <v>0.01999945555555556</v>
      </c>
      <c r="EV252">
        <v>0</v>
      </c>
      <c r="EW252">
        <v>526.9598888888888</v>
      </c>
      <c r="EX252">
        <v>5.000560000000001</v>
      </c>
      <c r="EY252">
        <v>10712.12962962963</v>
      </c>
      <c r="EZ252">
        <v>17294.66666666667</v>
      </c>
      <c r="FA252">
        <v>42.0574074074074</v>
      </c>
      <c r="FB252">
        <v>42.25</v>
      </c>
      <c r="FC252">
        <v>41.75</v>
      </c>
      <c r="FD252">
        <v>41.40255555555556</v>
      </c>
      <c r="FE252">
        <v>42.68699999999998</v>
      </c>
      <c r="FF252">
        <v>1955.076296296296</v>
      </c>
      <c r="FG252">
        <v>39.9</v>
      </c>
      <c r="FH252">
        <v>0</v>
      </c>
      <c r="FI252">
        <v>1758994072.8</v>
      </c>
      <c r="FJ252">
        <v>0</v>
      </c>
      <c r="FK252">
        <v>526.9858846153846</v>
      </c>
      <c r="FL252">
        <v>4.118871795036383</v>
      </c>
      <c r="FM252">
        <v>87.66495735200894</v>
      </c>
      <c r="FN252">
        <v>10712.40769230769</v>
      </c>
      <c r="FO252">
        <v>15</v>
      </c>
      <c r="FP252">
        <v>0</v>
      </c>
      <c r="FQ252" t="s">
        <v>439</v>
      </c>
      <c r="FR252">
        <v>1747148579.5</v>
      </c>
      <c r="FS252">
        <v>1747148584.5</v>
      </c>
      <c r="FT252">
        <v>0</v>
      </c>
      <c r="FU252">
        <v>0.162</v>
      </c>
      <c r="FV252">
        <v>-0.001</v>
      </c>
      <c r="FW252">
        <v>0.139</v>
      </c>
      <c r="FX252">
        <v>0.058</v>
      </c>
      <c r="FY252">
        <v>420</v>
      </c>
      <c r="FZ252">
        <v>16</v>
      </c>
      <c r="GA252">
        <v>0.19</v>
      </c>
      <c r="GB252">
        <v>0.02</v>
      </c>
      <c r="GC252">
        <v>-45.43370000000001</v>
      </c>
      <c r="GD252">
        <v>-0.3209268292684167</v>
      </c>
      <c r="GE252">
        <v>0.1282396803246019</v>
      </c>
      <c r="GF252">
        <v>1</v>
      </c>
      <c r="GG252">
        <v>526.809705882353</v>
      </c>
      <c r="GH252">
        <v>3.640611153434683</v>
      </c>
      <c r="GI252">
        <v>0.4033652941858464</v>
      </c>
      <c r="GJ252">
        <v>0</v>
      </c>
      <c r="GK252">
        <v>3.416864146341463</v>
      </c>
      <c r="GL252">
        <v>-0.3672455749128921</v>
      </c>
      <c r="GM252">
        <v>0.0367211609078146</v>
      </c>
      <c r="GN252">
        <v>0</v>
      </c>
      <c r="GO252">
        <v>1</v>
      </c>
      <c r="GP252">
        <v>3</v>
      </c>
      <c r="GQ252" t="s">
        <v>451</v>
      </c>
      <c r="GR252">
        <v>3.12809</v>
      </c>
      <c r="GS252">
        <v>2.7303</v>
      </c>
      <c r="GT252">
        <v>0.120358</v>
      </c>
      <c r="GU252">
        <v>0.126637</v>
      </c>
      <c r="GV252">
        <v>0.103012</v>
      </c>
      <c r="GW252">
        <v>0.0926984</v>
      </c>
      <c r="GX252">
        <v>26349.7</v>
      </c>
      <c r="GY252">
        <v>25385.5</v>
      </c>
      <c r="GZ252">
        <v>30497.4</v>
      </c>
      <c r="HA252">
        <v>29322.2</v>
      </c>
      <c r="HB252">
        <v>37758.1</v>
      </c>
      <c r="HC252">
        <v>35004.4</v>
      </c>
      <c r="HD252">
        <v>46656.8</v>
      </c>
      <c r="HE252">
        <v>43566.4</v>
      </c>
      <c r="HF252">
        <v>1.8219</v>
      </c>
      <c r="HG252">
        <v>1.856</v>
      </c>
      <c r="HH252">
        <v>0.110999</v>
      </c>
      <c r="HI252">
        <v>0</v>
      </c>
      <c r="HJ252">
        <v>28.2526</v>
      </c>
      <c r="HK252">
        <v>999.9</v>
      </c>
      <c r="HL252">
        <v>50.7</v>
      </c>
      <c r="HM252">
        <v>30.2</v>
      </c>
      <c r="HN252">
        <v>24.13</v>
      </c>
      <c r="HO252">
        <v>63.2648</v>
      </c>
      <c r="HP252">
        <v>16.867</v>
      </c>
      <c r="HQ252">
        <v>1</v>
      </c>
      <c r="HR252">
        <v>0.171857</v>
      </c>
      <c r="HS252">
        <v>0.683549</v>
      </c>
      <c r="HT252">
        <v>20.1992</v>
      </c>
      <c r="HU252">
        <v>5.22882</v>
      </c>
      <c r="HV252">
        <v>11.974</v>
      </c>
      <c r="HW252">
        <v>4.96985</v>
      </c>
      <c r="HX252">
        <v>3.28968</v>
      </c>
      <c r="HY252">
        <v>9999</v>
      </c>
      <c r="HZ252">
        <v>9999</v>
      </c>
      <c r="IA252">
        <v>9999</v>
      </c>
      <c r="IB252">
        <v>24.1</v>
      </c>
      <c r="IC252">
        <v>4.97291</v>
      </c>
      <c r="ID252">
        <v>1.8772</v>
      </c>
      <c r="IE252">
        <v>1.8753</v>
      </c>
      <c r="IF252">
        <v>1.87806</v>
      </c>
      <c r="IG252">
        <v>1.87484</v>
      </c>
      <c r="IH252">
        <v>1.87837</v>
      </c>
      <c r="II252">
        <v>1.87552</v>
      </c>
      <c r="IJ252">
        <v>1.87668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0.883</v>
      </c>
      <c r="IY252">
        <v>0.2149</v>
      </c>
      <c r="IZ252">
        <v>0.000996156149449386</v>
      </c>
      <c r="JA252">
        <v>0.001508328056841608</v>
      </c>
      <c r="JB252">
        <v>-4.279944224615399E-07</v>
      </c>
      <c r="JC252">
        <v>2.026670128534865E-10</v>
      </c>
      <c r="JD252">
        <v>-0.04486732872085866</v>
      </c>
      <c r="JE252">
        <v>-0.001179386599836408</v>
      </c>
      <c r="JF252">
        <v>0.0006983580007418804</v>
      </c>
      <c r="JG252">
        <v>-5.900263066608664E-06</v>
      </c>
      <c r="JH252">
        <v>1</v>
      </c>
      <c r="JI252">
        <v>2117</v>
      </c>
      <c r="JJ252">
        <v>1</v>
      </c>
      <c r="JK252">
        <v>26</v>
      </c>
      <c r="JL252">
        <v>197424.7</v>
      </c>
      <c r="JM252">
        <v>197424.6</v>
      </c>
      <c r="JN252">
        <v>1.7334</v>
      </c>
      <c r="JO252">
        <v>2.53906</v>
      </c>
      <c r="JP252">
        <v>1.39893</v>
      </c>
      <c r="JQ252">
        <v>2.34253</v>
      </c>
      <c r="JR252">
        <v>1.44897</v>
      </c>
      <c r="JS252">
        <v>2.59644</v>
      </c>
      <c r="JT252">
        <v>36.8129</v>
      </c>
      <c r="JU252">
        <v>23.9649</v>
      </c>
      <c r="JV252">
        <v>18</v>
      </c>
      <c r="JW252">
        <v>478.079</v>
      </c>
      <c r="JX252">
        <v>469.372</v>
      </c>
      <c r="JY252">
        <v>27.2896</v>
      </c>
      <c r="JZ252">
        <v>29.3415</v>
      </c>
      <c r="KA252">
        <v>30.0006</v>
      </c>
      <c r="KB252">
        <v>28.9071</v>
      </c>
      <c r="KC252">
        <v>28.953</v>
      </c>
      <c r="KD252">
        <v>34.7467</v>
      </c>
      <c r="KE252">
        <v>26.4595</v>
      </c>
      <c r="KF252">
        <v>94.4327</v>
      </c>
      <c r="KG252">
        <v>27.2477</v>
      </c>
      <c r="KH252">
        <v>741.324</v>
      </c>
      <c r="KI252">
        <v>19.549</v>
      </c>
      <c r="KJ252">
        <v>100.826</v>
      </c>
      <c r="KK252">
        <v>100.214</v>
      </c>
    </row>
    <row r="253" spans="1:297">
      <c r="A253">
        <v>237</v>
      </c>
      <c r="B253">
        <v>1758994068.5</v>
      </c>
      <c r="C253">
        <v>6684.900000095367</v>
      </c>
      <c r="D253" t="s">
        <v>919</v>
      </c>
      <c r="E253" t="s">
        <v>920</v>
      </c>
      <c r="F253">
        <v>5</v>
      </c>
      <c r="G253" t="s">
        <v>832</v>
      </c>
      <c r="H253" t="s">
        <v>436</v>
      </c>
      <c r="I253">
        <v>1758994060.714286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739.3603489822713</v>
      </c>
      <c r="AK253">
        <v>704.0453999999996</v>
      </c>
      <c r="AL253">
        <v>3.395070134001906</v>
      </c>
      <c r="AM253">
        <v>65.2416019771556</v>
      </c>
      <c r="AN253">
        <f>(AP253 - AO253 + DY253*1E3/(8.314*(EA253+273.15)) * AR253/DX253 * AQ253) * DX253/(100*DL253) * 1000/(1000 - AP253)</f>
        <v>0</v>
      </c>
      <c r="AO253">
        <v>19.43621209526652</v>
      </c>
      <c r="AP253">
        <v>22.68824363636363</v>
      </c>
      <c r="AQ253">
        <v>-0.003670289471792502</v>
      </c>
      <c r="AR253">
        <v>120.277626491751</v>
      </c>
      <c r="AS253">
        <v>3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4.16</v>
      </c>
      <c r="DM253">
        <v>0.5</v>
      </c>
      <c r="DN253" t="s">
        <v>438</v>
      </c>
      <c r="DO253">
        <v>2</v>
      </c>
      <c r="DP253" t="b">
        <v>1</v>
      </c>
      <c r="DQ253">
        <v>1758994060.714286</v>
      </c>
      <c r="DR253">
        <v>663.9222142857143</v>
      </c>
      <c r="DS253">
        <v>709.451607142857</v>
      </c>
      <c r="DT253">
        <v>22.73479285714286</v>
      </c>
      <c r="DU253">
        <v>19.38303214285714</v>
      </c>
      <c r="DV253">
        <v>663.0502142857143</v>
      </c>
      <c r="DW253">
        <v>22.51945357142857</v>
      </c>
      <c r="DX253">
        <v>500.0410714285714</v>
      </c>
      <c r="DY253">
        <v>90.55647142857143</v>
      </c>
      <c r="DZ253">
        <v>0.05240545357142857</v>
      </c>
      <c r="EA253">
        <v>29.56891785714285</v>
      </c>
      <c r="EB253">
        <v>30.06326071428571</v>
      </c>
      <c r="EC253">
        <v>999.9000000000002</v>
      </c>
      <c r="ED253">
        <v>0</v>
      </c>
      <c r="EE253">
        <v>0</v>
      </c>
      <c r="EF253">
        <v>9990.668928571427</v>
      </c>
      <c r="EG253">
        <v>0</v>
      </c>
      <c r="EH253">
        <v>11.5293</v>
      </c>
      <c r="EI253">
        <v>-45.52938571428571</v>
      </c>
      <c r="EJ253">
        <v>679.3671428571428</v>
      </c>
      <c r="EK253">
        <v>723.4751785714285</v>
      </c>
      <c r="EL253">
        <v>3.351767142857142</v>
      </c>
      <c r="EM253">
        <v>709.451607142857</v>
      </c>
      <c r="EN253">
        <v>19.38303214285714</v>
      </c>
      <c r="EO253">
        <v>2.058783214285714</v>
      </c>
      <c r="EP253">
        <v>1.755259285714286</v>
      </c>
      <c r="EQ253">
        <v>17.90380714285714</v>
      </c>
      <c r="ER253">
        <v>15.39393928571429</v>
      </c>
      <c r="ES253">
        <v>2000.006785714286</v>
      </c>
      <c r="ET253">
        <v>0.9800008928571431</v>
      </c>
      <c r="EU253">
        <v>0.01999911071428571</v>
      </c>
      <c r="EV253">
        <v>0</v>
      </c>
      <c r="EW253">
        <v>527.3546428571429</v>
      </c>
      <c r="EX253">
        <v>5.000560000000001</v>
      </c>
      <c r="EY253">
        <v>10718.86785714286</v>
      </c>
      <c r="EZ253">
        <v>17294.94285714286</v>
      </c>
      <c r="FA253">
        <v>42.06199999999999</v>
      </c>
      <c r="FB253">
        <v>42.25</v>
      </c>
      <c r="FC253">
        <v>41.75</v>
      </c>
      <c r="FD253">
        <v>41.40157142857142</v>
      </c>
      <c r="FE253">
        <v>42.68699999999998</v>
      </c>
      <c r="FF253">
        <v>1955.106785714286</v>
      </c>
      <c r="FG253">
        <v>39.9</v>
      </c>
      <c r="FH253">
        <v>0</v>
      </c>
      <c r="FI253">
        <v>1758994077.6</v>
      </c>
      <c r="FJ253">
        <v>0</v>
      </c>
      <c r="FK253">
        <v>527.3657692307693</v>
      </c>
      <c r="FL253">
        <v>4.477675214458426</v>
      </c>
      <c r="FM253">
        <v>79.22051284761346</v>
      </c>
      <c r="FN253">
        <v>10719.24615384615</v>
      </c>
      <c r="FO253">
        <v>15</v>
      </c>
      <c r="FP253">
        <v>0</v>
      </c>
      <c r="FQ253" t="s">
        <v>439</v>
      </c>
      <c r="FR253">
        <v>1747148579.5</v>
      </c>
      <c r="FS253">
        <v>1747148584.5</v>
      </c>
      <c r="FT253">
        <v>0</v>
      </c>
      <c r="FU253">
        <v>0.162</v>
      </c>
      <c r="FV253">
        <v>-0.001</v>
      </c>
      <c r="FW253">
        <v>0.139</v>
      </c>
      <c r="FX253">
        <v>0.058</v>
      </c>
      <c r="FY253">
        <v>420</v>
      </c>
      <c r="FZ253">
        <v>16</v>
      </c>
      <c r="GA253">
        <v>0.19</v>
      </c>
      <c r="GB253">
        <v>0.02</v>
      </c>
      <c r="GC253">
        <v>-45.47993902439024</v>
      </c>
      <c r="GD253">
        <v>-0.3209874564461361</v>
      </c>
      <c r="GE253">
        <v>0.1491838869839288</v>
      </c>
      <c r="GF253">
        <v>1</v>
      </c>
      <c r="GG253">
        <v>527.1143235294119</v>
      </c>
      <c r="GH253">
        <v>4.233445373871014</v>
      </c>
      <c r="GI253">
        <v>0.4599722958785378</v>
      </c>
      <c r="GJ253">
        <v>0</v>
      </c>
      <c r="GK253">
        <v>3.385866097560975</v>
      </c>
      <c r="GL253">
        <v>-0.5165500348431991</v>
      </c>
      <c r="GM253">
        <v>0.05245025433582685</v>
      </c>
      <c r="GN253">
        <v>0</v>
      </c>
      <c r="GO253">
        <v>1</v>
      </c>
      <c r="GP253">
        <v>3</v>
      </c>
      <c r="GQ253" t="s">
        <v>451</v>
      </c>
      <c r="GR253">
        <v>3.12796</v>
      </c>
      <c r="GS253">
        <v>2.73021</v>
      </c>
      <c r="GT253">
        <v>0.122375</v>
      </c>
      <c r="GU253">
        <v>0.128673</v>
      </c>
      <c r="GV253">
        <v>0.102923</v>
      </c>
      <c r="GW253">
        <v>0.093043</v>
      </c>
      <c r="GX253">
        <v>26289.3</v>
      </c>
      <c r="GY253">
        <v>25326.2</v>
      </c>
      <c r="GZ253">
        <v>30497.4</v>
      </c>
      <c r="HA253">
        <v>29322.1</v>
      </c>
      <c r="HB253">
        <v>37761.9</v>
      </c>
      <c r="HC253">
        <v>34991</v>
      </c>
      <c r="HD253">
        <v>46656.7</v>
      </c>
      <c r="HE253">
        <v>43566.2</v>
      </c>
      <c r="HF253">
        <v>1.82148</v>
      </c>
      <c r="HG253">
        <v>1.85637</v>
      </c>
      <c r="HH253">
        <v>0.110984</v>
      </c>
      <c r="HI253">
        <v>0</v>
      </c>
      <c r="HJ253">
        <v>28.252</v>
      </c>
      <c r="HK253">
        <v>999.9</v>
      </c>
      <c r="HL253">
        <v>50.7</v>
      </c>
      <c r="HM253">
        <v>30.2</v>
      </c>
      <c r="HN253">
        <v>24.1299</v>
      </c>
      <c r="HO253">
        <v>63.1248</v>
      </c>
      <c r="HP253">
        <v>16.871</v>
      </c>
      <c r="HQ253">
        <v>1</v>
      </c>
      <c r="HR253">
        <v>0.17233</v>
      </c>
      <c r="HS253">
        <v>0.737173</v>
      </c>
      <c r="HT253">
        <v>20.1989</v>
      </c>
      <c r="HU253">
        <v>5.22852</v>
      </c>
      <c r="HV253">
        <v>11.974</v>
      </c>
      <c r="HW253">
        <v>4.97005</v>
      </c>
      <c r="HX253">
        <v>3.2897</v>
      </c>
      <c r="HY253">
        <v>9999</v>
      </c>
      <c r="HZ253">
        <v>9999</v>
      </c>
      <c r="IA253">
        <v>9999</v>
      </c>
      <c r="IB253">
        <v>24.1</v>
      </c>
      <c r="IC253">
        <v>4.97291</v>
      </c>
      <c r="ID253">
        <v>1.87722</v>
      </c>
      <c r="IE253">
        <v>1.87531</v>
      </c>
      <c r="IF253">
        <v>1.87811</v>
      </c>
      <c r="IG253">
        <v>1.87485</v>
      </c>
      <c r="IH253">
        <v>1.87842</v>
      </c>
      <c r="II253">
        <v>1.87555</v>
      </c>
      <c r="IJ253">
        <v>1.87668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0.903</v>
      </c>
      <c r="IY253">
        <v>0.2144</v>
      </c>
      <c r="IZ253">
        <v>0.000996156149449386</v>
      </c>
      <c r="JA253">
        <v>0.001508328056841608</v>
      </c>
      <c r="JB253">
        <v>-4.279944224615399E-07</v>
      </c>
      <c r="JC253">
        <v>2.026670128534865E-10</v>
      </c>
      <c r="JD253">
        <v>-0.04486732872085866</v>
      </c>
      <c r="JE253">
        <v>-0.001179386599836408</v>
      </c>
      <c r="JF253">
        <v>0.0006983580007418804</v>
      </c>
      <c r="JG253">
        <v>-5.900263066608664E-06</v>
      </c>
      <c r="JH253">
        <v>1</v>
      </c>
      <c r="JI253">
        <v>2117</v>
      </c>
      <c r="JJ253">
        <v>1</v>
      </c>
      <c r="JK253">
        <v>26</v>
      </c>
      <c r="JL253">
        <v>197424.8</v>
      </c>
      <c r="JM253">
        <v>197424.7</v>
      </c>
      <c r="JN253">
        <v>1.7627</v>
      </c>
      <c r="JO253">
        <v>2.5354</v>
      </c>
      <c r="JP253">
        <v>1.39893</v>
      </c>
      <c r="JQ253">
        <v>2.34253</v>
      </c>
      <c r="JR253">
        <v>1.44897</v>
      </c>
      <c r="JS253">
        <v>2.56836</v>
      </c>
      <c r="JT253">
        <v>36.8366</v>
      </c>
      <c r="JU253">
        <v>23.9737</v>
      </c>
      <c r="JV253">
        <v>18</v>
      </c>
      <c r="JW253">
        <v>477.886</v>
      </c>
      <c r="JX253">
        <v>469.661</v>
      </c>
      <c r="JY253">
        <v>27.2229</v>
      </c>
      <c r="JZ253">
        <v>29.3472</v>
      </c>
      <c r="KA253">
        <v>30.0004</v>
      </c>
      <c r="KB253">
        <v>28.9133</v>
      </c>
      <c r="KC253">
        <v>28.9586</v>
      </c>
      <c r="KD253">
        <v>35.3484</v>
      </c>
      <c r="KE253">
        <v>26.1835</v>
      </c>
      <c r="KF253">
        <v>94.4327</v>
      </c>
      <c r="KG253">
        <v>27.1858</v>
      </c>
      <c r="KH253">
        <v>754.6799999999999</v>
      </c>
      <c r="KI253">
        <v>19.6131</v>
      </c>
      <c r="KJ253">
        <v>100.826</v>
      </c>
      <c r="KK253">
        <v>100.214</v>
      </c>
    </row>
    <row r="254" spans="1:297">
      <c r="A254">
        <v>238</v>
      </c>
      <c r="B254">
        <v>1758994073.5</v>
      </c>
      <c r="C254">
        <v>6689.900000095367</v>
      </c>
      <c r="D254" t="s">
        <v>921</v>
      </c>
      <c r="E254" t="s">
        <v>922</v>
      </c>
      <c r="F254">
        <v>5</v>
      </c>
      <c r="G254" t="s">
        <v>832</v>
      </c>
      <c r="H254" t="s">
        <v>436</v>
      </c>
      <c r="I254">
        <v>1758994066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756.7558808204889</v>
      </c>
      <c r="AK254">
        <v>721.205321212121</v>
      </c>
      <c r="AL254">
        <v>3.428604191274502</v>
      </c>
      <c r="AM254">
        <v>65.2416019771556</v>
      </c>
      <c r="AN254">
        <f>(AP254 - AO254 + DY254*1E3/(8.314*(EA254+273.15)) * AR254/DX254 * AQ254) * DX254/(100*DL254) * 1000/(1000 - AP254)</f>
        <v>0</v>
      </c>
      <c r="AO254">
        <v>19.59728979612037</v>
      </c>
      <c r="AP254">
        <v>22.70395333333333</v>
      </c>
      <c r="AQ254">
        <v>0.005686245731837181</v>
      </c>
      <c r="AR254">
        <v>120.277626491751</v>
      </c>
      <c r="AS254">
        <v>3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4.16</v>
      </c>
      <c r="DM254">
        <v>0.5</v>
      </c>
      <c r="DN254" t="s">
        <v>438</v>
      </c>
      <c r="DO254">
        <v>2</v>
      </c>
      <c r="DP254" t="b">
        <v>1</v>
      </c>
      <c r="DQ254">
        <v>1758994066</v>
      </c>
      <c r="DR254">
        <v>681.4882962962963</v>
      </c>
      <c r="DS254">
        <v>727.1028518518518</v>
      </c>
      <c r="DT254">
        <v>22.70817777777778</v>
      </c>
      <c r="DU254">
        <v>19.45064444444444</v>
      </c>
      <c r="DV254">
        <v>680.595148148148</v>
      </c>
      <c r="DW254">
        <v>22.49338518518519</v>
      </c>
      <c r="DX254">
        <v>500.0142222222221</v>
      </c>
      <c r="DY254">
        <v>90.55564814814814</v>
      </c>
      <c r="DZ254">
        <v>0.05248807777777778</v>
      </c>
      <c r="EA254">
        <v>29.55863333333333</v>
      </c>
      <c r="EB254">
        <v>30.06144074074074</v>
      </c>
      <c r="EC254">
        <v>999.9000000000001</v>
      </c>
      <c r="ED254">
        <v>0</v>
      </c>
      <c r="EE254">
        <v>0</v>
      </c>
      <c r="EF254">
        <v>9999.582592592591</v>
      </c>
      <c r="EG254">
        <v>0</v>
      </c>
      <c r="EH254">
        <v>11.5293</v>
      </c>
      <c r="EI254">
        <v>-45.6145148148148</v>
      </c>
      <c r="EJ254">
        <v>697.3230370370371</v>
      </c>
      <c r="EK254">
        <v>741.5272222222223</v>
      </c>
      <c r="EL254">
        <v>3.257536296296296</v>
      </c>
      <c r="EM254">
        <v>727.1028518518518</v>
      </c>
      <c r="EN254">
        <v>19.45064444444444</v>
      </c>
      <c r="EO254">
        <v>2.056354444444445</v>
      </c>
      <c r="EP254">
        <v>1.761364444444445</v>
      </c>
      <c r="EQ254">
        <v>17.88505555555555</v>
      </c>
      <c r="ER254">
        <v>15.44794074074074</v>
      </c>
      <c r="ES254">
        <v>2000.004814814814</v>
      </c>
      <c r="ET254">
        <v>0.980000888888889</v>
      </c>
      <c r="EU254">
        <v>0.01999911481481481</v>
      </c>
      <c r="EV254">
        <v>0</v>
      </c>
      <c r="EW254">
        <v>527.6984074074074</v>
      </c>
      <c r="EX254">
        <v>5.000560000000001</v>
      </c>
      <c r="EY254">
        <v>10725.47037037037</v>
      </c>
      <c r="EZ254">
        <v>17294.91111111111</v>
      </c>
      <c r="FA254">
        <v>42.06199999999999</v>
      </c>
      <c r="FB254">
        <v>42.25</v>
      </c>
      <c r="FC254">
        <v>41.75</v>
      </c>
      <c r="FD254">
        <v>41.41174074074073</v>
      </c>
      <c r="FE254">
        <v>42.694</v>
      </c>
      <c r="FF254">
        <v>1955.104814814815</v>
      </c>
      <c r="FG254">
        <v>39.9</v>
      </c>
      <c r="FH254">
        <v>0</v>
      </c>
      <c r="FI254">
        <v>1758994082.4</v>
      </c>
      <c r="FJ254">
        <v>0</v>
      </c>
      <c r="FK254">
        <v>527.6677307692308</v>
      </c>
      <c r="FL254">
        <v>3.795316236565039</v>
      </c>
      <c r="FM254">
        <v>72.11282051307491</v>
      </c>
      <c r="FN254">
        <v>10725.22692307692</v>
      </c>
      <c r="FO254">
        <v>15</v>
      </c>
      <c r="FP254">
        <v>0</v>
      </c>
      <c r="FQ254" t="s">
        <v>439</v>
      </c>
      <c r="FR254">
        <v>1747148579.5</v>
      </c>
      <c r="FS254">
        <v>1747148584.5</v>
      </c>
      <c r="FT254">
        <v>0</v>
      </c>
      <c r="FU254">
        <v>0.162</v>
      </c>
      <c r="FV254">
        <v>-0.001</v>
      </c>
      <c r="FW254">
        <v>0.139</v>
      </c>
      <c r="FX254">
        <v>0.058</v>
      </c>
      <c r="FY254">
        <v>420</v>
      </c>
      <c r="FZ254">
        <v>16</v>
      </c>
      <c r="GA254">
        <v>0.19</v>
      </c>
      <c r="GB254">
        <v>0.02</v>
      </c>
      <c r="GC254">
        <v>-45.5924975</v>
      </c>
      <c r="GD254">
        <v>-1.023175609756205</v>
      </c>
      <c r="GE254">
        <v>0.1967994035655338</v>
      </c>
      <c r="GF254">
        <v>0</v>
      </c>
      <c r="GG254">
        <v>527.4693823529411</v>
      </c>
      <c r="GH254">
        <v>3.817738730752729</v>
      </c>
      <c r="GI254">
        <v>0.4053790538935573</v>
      </c>
      <c r="GJ254">
        <v>0</v>
      </c>
      <c r="GK254">
        <v>3.306152</v>
      </c>
      <c r="GL254">
        <v>-1.017904390243908</v>
      </c>
      <c r="GM254">
        <v>0.1029801873954403</v>
      </c>
      <c r="GN254">
        <v>0</v>
      </c>
      <c r="GO254">
        <v>0</v>
      </c>
      <c r="GP254">
        <v>3</v>
      </c>
      <c r="GQ254" t="s">
        <v>472</v>
      </c>
      <c r="GR254">
        <v>3.12775</v>
      </c>
      <c r="GS254">
        <v>2.73032</v>
      </c>
      <c r="GT254">
        <v>0.124392</v>
      </c>
      <c r="GU254">
        <v>0.130642</v>
      </c>
      <c r="GV254">
        <v>0.102985</v>
      </c>
      <c r="GW254">
        <v>0.09348389999999999</v>
      </c>
      <c r="GX254">
        <v>26228.4</v>
      </c>
      <c r="GY254">
        <v>25269</v>
      </c>
      <c r="GZ254">
        <v>30497</v>
      </c>
      <c r="HA254">
        <v>29322.2</v>
      </c>
      <c r="HB254">
        <v>37759.1</v>
      </c>
      <c r="HC254">
        <v>34974.5</v>
      </c>
      <c r="HD254">
        <v>46656.2</v>
      </c>
      <c r="HE254">
        <v>43566.8</v>
      </c>
      <c r="HF254">
        <v>1.82122</v>
      </c>
      <c r="HG254">
        <v>1.85653</v>
      </c>
      <c r="HH254">
        <v>0.110865</v>
      </c>
      <c r="HI254">
        <v>0</v>
      </c>
      <c r="HJ254">
        <v>28.2502</v>
      </c>
      <c r="HK254">
        <v>999.9</v>
      </c>
      <c r="HL254">
        <v>50.7</v>
      </c>
      <c r="HM254">
        <v>30.2</v>
      </c>
      <c r="HN254">
        <v>24.129</v>
      </c>
      <c r="HO254">
        <v>63.2848</v>
      </c>
      <c r="HP254">
        <v>16.7268</v>
      </c>
      <c r="HQ254">
        <v>1</v>
      </c>
      <c r="HR254">
        <v>0.172754</v>
      </c>
      <c r="HS254">
        <v>0.755267</v>
      </c>
      <c r="HT254">
        <v>20.1987</v>
      </c>
      <c r="HU254">
        <v>5.22837</v>
      </c>
      <c r="HV254">
        <v>11.974</v>
      </c>
      <c r="HW254">
        <v>4.96965</v>
      </c>
      <c r="HX254">
        <v>3.28963</v>
      </c>
      <c r="HY254">
        <v>9999</v>
      </c>
      <c r="HZ254">
        <v>9999</v>
      </c>
      <c r="IA254">
        <v>9999</v>
      </c>
      <c r="IB254">
        <v>24.1</v>
      </c>
      <c r="IC254">
        <v>4.97291</v>
      </c>
      <c r="ID254">
        <v>1.87722</v>
      </c>
      <c r="IE254">
        <v>1.87531</v>
      </c>
      <c r="IF254">
        <v>1.87811</v>
      </c>
      <c r="IG254">
        <v>1.87485</v>
      </c>
      <c r="IH254">
        <v>1.87842</v>
      </c>
      <c r="II254">
        <v>1.87554</v>
      </c>
      <c r="IJ254">
        <v>1.87668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0.923</v>
      </c>
      <c r="IY254">
        <v>0.2148</v>
      </c>
      <c r="IZ254">
        <v>0.000996156149449386</v>
      </c>
      <c r="JA254">
        <v>0.001508328056841608</v>
      </c>
      <c r="JB254">
        <v>-4.279944224615399E-07</v>
      </c>
      <c r="JC254">
        <v>2.026670128534865E-10</v>
      </c>
      <c r="JD254">
        <v>-0.04486732872085866</v>
      </c>
      <c r="JE254">
        <v>-0.001179386599836408</v>
      </c>
      <c r="JF254">
        <v>0.0006983580007418804</v>
      </c>
      <c r="JG254">
        <v>-5.900263066608664E-06</v>
      </c>
      <c r="JH254">
        <v>1</v>
      </c>
      <c r="JI254">
        <v>2117</v>
      </c>
      <c r="JJ254">
        <v>1</v>
      </c>
      <c r="JK254">
        <v>26</v>
      </c>
      <c r="JL254">
        <v>197424.9</v>
      </c>
      <c r="JM254">
        <v>197424.8</v>
      </c>
      <c r="JN254">
        <v>1.79688</v>
      </c>
      <c r="JO254">
        <v>2.5415</v>
      </c>
      <c r="JP254">
        <v>1.39893</v>
      </c>
      <c r="JQ254">
        <v>2.34253</v>
      </c>
      <c r="JR254">
        <v>1.44897</v>
      </c>
      <c r="JS254">
        <v>2.48779</v>
      </c>
      <c r="JT254">
        <v>36.8129</v>
      </c>
      <c r="JU254">
        <v>23.9562</v>
      </c>
      <c r="JV254">
        <v>18</v>
      </c>
      <c r="JW254">
        <v>477.781</v>
      </c>
      <c r="JX254">
        <v>469.809</v>
      </c>
      <c r="JY254">
        <v>27.1598</v>
      </c>
      <c r="JZ254">
        <v>29.3535</v>
      </c>
      <c r="KA254">
        <v>30.0005</v>
      </c>
      <c r="KB254">
        <v>28.9183</v>
      </c>
      <c r="KC254">
        <v>28.9648</v>
      </c>
      <c r="KD254">
        <v>36.0322</v>
      </c>
      <c r="KE254">
        <v>26.1835</v>
      </c>
      <c r="KF254">
        <v>94.4327</v>
      </c>
      <c r="KG254">
        <v>27.1249</v>
      </c>
      <c r="KH254">
        <v>774.72</v>
      </c>
      <c r="KI254">
        <v>19.6358</v>
      </c>
      <c r="KJ254">
        <v>100.825</v>
      </c>
      <c r="KK254">
        <v>100.215</v>
      </c>
    </row>
    <row r="255" spans="1:297">
      <c r="A255">
        <v>239</v>
      </c>
      <c r="B255">
        <v>1758994078.5</v>
      </c>
      <c r="C255">
        <v>6694.900000095367</v>
      </c>
      <c r="D255" t="s">
        <v>923</v>
      </c>
      <c r="E255" t="s">
        <v>924</v>
      </c>
      <c r="F255">
        <v>5</v>
      </c>
      <c r="G255" t="s">
        <v>832</v>
      </c>
      <c r="H255" t="s">
        <v>436</v>
      </c>
      <c r="I255">
        <v>1758994070.714286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773.9614407226921</v>
      </c>
      <c r="AK255">
        <v>738.4536666666664</v>
      </c>
      <c r="AL255">
        <v>3.451808280945737</v>
      </c>
      <c r="AM255">
        <v>65.2416019771556</v>
      </c>
      <c r="AN255">
        <f>(AP255 - AO255 + DY255*1E3/(8.314*(EA255+273.15)) * AR255/DX255 * AQ255) * DX255/(100*DL255) * 1000/(1000 - AP255)</f>
        <v>0</v>
      </c>
      <c r="AO255">
        <v>19.63076620895653</v>
      </c>
      <c r="AP255">
        <v>22.71797696969696</v>
      </c>
      <c r="AQ255">
        <v>8.242279054148953E-05</v>
      </c>
      <c r="AR255">
        <v>120.277626491751</v>
      </c>
      <c r="AS255">
        <v>3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4.16</v>
      </c>
      <c r="DM255">
        <v>0.5</v>
      </c>
      <c r="DN255" t="s">
        <v>438</v>
      </c>
      <c r="DO255">
        <v>2</v>
      </c>
      <c r="DP255" t="b">
        <v>1</v>
      </c>
      <c r="DQ255">
        <v>1758994070.714286</v>
      </c>
      <c r="DR255">
        <v>697.1946428571429</v>
      </c>
      <c r="DS255">
        <v>742.959892857143</v>
      </c>
      <c r="DT255">
        <v>22.70327857142857</v>
      </c>
      <c r="DU255">
        <v>19.53031428571429</v>
      </c>
      <c r="DV255">
        <v>696.2826071428572</v>
      </c>
      <c r="DW255">
        <v>22.48858571428571</v>
      </c>
      <c r="DX255">
        <v>500.0087142857143</v>
      </c>
      <c r="DY255">
        <v>90.55468928571428</v>
      </c>
      <c r="DZ255">
        <v>0.05246538571428572</v>
      </c>
      <c r="EA255">
        <v>29.54993928571428</v>
      </c>
      <c r="EB255">
        <v>30.05973214285714</v>
      </c>
      <c r="EC255">
        <v>999.9000000000002</v>
      </c>
      <c r="ED255">
        <v>0</v>
      </c>
      <c r="EE255">
        <v>0</v>
      </c>
      <c r="EF255">
        <v>10005.51107142857</v>
      </c>
      <c r="EG255">
        <v>0</v>
      </c>
      <c r="EH255">
        <v>11.5293</v>
      </c>
      <c r="EI255">
        <v>-45.765275</v>
      </c>
      <c r="EJ255">
        <v>713.3911071428572</v>
      </c>
      <c r="EK255">
        <v>757.7606428571428</v>
      </c>
      <c r="EL255">
        <v>3.172979642857142</v>
      </c>
      <c r="EM255">
        <v>742.959892857143</v>
      </c>
      <c r="EN255">
        <v>19.53031428571429</v>
      </c>
      <c r="EO255">
        <v>2.055888214285714</v>
      </c>
      <c r="EP255">
        <v>1.768559285714286</v>
      </c>
      <c r="EQ255">
        <v>17.88146071428571</v>
      </c>
      <c r="ER255">
        <v>15.51148928571429</v>
      </c>
      <c r="ES255">
        <v>2000.015357142857</v>
      </c>
      <c r="ET255">
        <v>0.9800010000000002</v>
      </c>
      <c r="EU255">
        <v>0.019999</v>
      </c>
      <c r="EV255">
        <v>0</v>
      </c>
      <c r="EW255">
        <v>527.9799642857142</v>
      </c>
      <c r="EX255">
        <v>5.000560000000001</v>
      </c>
      <c r="EY255">
        <v>10730.69642857143</v>
      </c>
      <c r="EZ255">
        <v>17295.00714285714</v>
      </c>
      <c r="FA255">
        <v>42.06199999999999</v>
      </c>
      <c r="FB255">
        <v>42.25442857142856</v>
      </c>
      <c r="FC255">
        <v>41.75442857142857</v>
      </c>
      <c r="FD255">
        <v>41.42149999999999</v>
      </c>
      <c r="FE255">
        <v>42.714</v>
      </c>
      <c r="FF255">
        <v>1955.115357142857</v>
      </c>
      <c r="FG255">
        <v>39.9</v>
      </c>
      <c r="FH255">
        <v>0</v>
      </c>
      <c r="FI255">
        <v>1758994087.8</v>
      </c>
      <c r="FJ255">
        <v>0</v>
      </c>
      <c r="FK255">
        <v>528.00624</v>
      </c>
      <c r="FL255">
        <v>2.442307698048615</v>
      </c>
      <c r="FM255">
        <v>59.75384623626374</v>
      </c>
      <c r="FN255">
        <v>10731.576</v>
      </c>
      <c r="FO255">
        <v>15</v>
      </c>
      <c r="FP255">
        <v>0</v>
      </c>
      <c r="FQ255" t="s">
        <v>439</v>
      </c>
      <c r="FR255">
        <v>1747148579.5</v>
      </c>
      <c r="FS255">
        <v>1747148584.5</v>
      </c>
      <c r="FT255">
        <v>0</v>
      </c>
      <c r="FU255">
        <v>0.162</v>
      </c>
      <c r="FV255">
        <v>-0.001</v>
      </c>
      <c r="FW255">
        <v>0.139</v>
      </c>
      <c r="FX255">
        <v>0.058</v>
      </c>
      <c r="FY255">
        <v>420</v>
      </c>
      <c r="FZ255">
        <v>16</v>
      </c>
      <c r="GA255">
        <v>0.19</v>
      </c>
      <c r="GB255">
        <v>0.02</v>
      </c>
      <c r="GC255">
        <v>-45.67569268292683</v>
      </c>
      <c r="GD255">
        <v>-1.771256445993099</v>
      </c>
      <c r="GE255">
        <v>0.2283724454677039</v>
      </c>
      <c r="GF255">
        <v>0</v>
      </c>
      <c r="GG255">
        <v>527.7976764705882</v>
      </c>
      <c r="GH255">
        <v>3.494102370516904</v>
      </c>
      <c r="GI255">
        <v>0.3794556255997686</v>
      </c>
      <c r="GJ255">
        <v>0</v>
      </c>
      <c r="GK255">
        <v>3.223573658536586</v>
      </c>
      <c r="GL255">
        <v>-1.140895818815324</v>
      </c>
      <c r="GM255">
        <v>0.115828038683005</v>
      </c>
      <c r="GN255">
        <v>0</v>
      </c>
      <c r="GO255">
        <v>0</v>
      </c>
      <c r="GP255">
        <v>3</v>
      </c>
      <c r="GQ255" t="s">
        <v>472</v>
      </c>
      <c r="GR255">
        <v>3.12814</v>
      </c>
      <c r="GS255">
        <v>2.72994</v>
      </c>
      <c r="GT255">
        <v>0.126392</v>
      </c>
      <c r="GU255">
        <v>0.132601</v>
      </c>
      <c r="GV255">
        <v>0.103016</v>
      </c>
      <c r="GW255">
        <v>0.0935488</v>
      </c>
      <c r="GX255">
        <v>26168.2</v>
      </c>
      <c r="GY255">
        <v>25211.7</v>
      </c>
      <c r="GZ255">
        <v>30496.7</v>
      </c>
      <c r="HA255">
        <v>29321.8</v>
      </c>
      <c r="HB255">
        <v>37757.8</v>
      </c>
      <c r="HC255">
        <v>34971.9</v>
      </c>
      <c r="HD255">
        <v>46656.1</v>
      </c>
      <c r="HE255">
        <v>43566.5</v>
      </c>
      <c r="HF255">
        <v>1.8213</v>
      </c>
      <c r="HG255">
        <v>1.85623</v>
      </c>
      <c r="HH255">
        <v>0.110738</v>
      </c>
      <c r="HI255">
        <v>0</v>
      </c>
      <c r="HJ255">
        <v>28.2484</v>
      </c>
      <c r="HK255">
        <v>999.9</v>
      </c>
      <c r="HL255">
        <v>50.7</v>
      </c>
      <c r="HM255">
        <v>30.2</v>
      </c>
      <c r="HN255">
        <v>24.1282</v>
      </c>
      <c r="HO255">
        <v>63.2648</v>
      </c>
      <c r="HP255">
        <v>16.6346</v>
      </c>
      <c r="HQ255">
        <v>1</v>
      </c>
      <c r="HR255">
        <v>0.17328</v>
      </c>
      <c r="HS255">
        <v>0.789736</v>
      </c>
      <c r="HT255">
        <v>20.1986</v>
      </c>
      <c r="HU255">
        <v>5.22792</v>
      </c>
      <c r="HV255">
        <v>11.974</v>
      </c>
      <c r="HW255">
        <v>4.9698</v>
      </c>
      <c r="HX255">
        <v>3.28955</v>
      </c>
      <c r="HY255">
        <v>9999</v>
      </c>
      <c r="HZ255">
        <v>9999</v>
      </c>
      <c r="IA255">
        <v>9999</v>
      </c>
      <c r="IB255">
        <v>24.1</v>
      </c>
      <c r="IC255">
        <v>4.97292</v>
      </c>
      <c r="ID255">
        <v>1.87725</v>
      </c>
      <c r="IE255">
        <v>1.87529</v>
      </c>
      <c r="IF255">
        <v>1.87813</v>
      </c>
      <c r="IG255">
        <v>1.87485</v>
      </c>
      <c r="IH255">
        <v>1.87844</v>
      </c>
      <c r="II255">
        <v>1.87555</v>
      </c>
      <c r="IJ255">
        <v>1.87668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0.944</v>
      </c>
      <c r="IY255">
        <v>0.215</v>
      </c>
      <c r="IZ255">
        <v>0.000996156149449386</v>
      </c>
      <c r="JA255">
        <v>0.001508328056841608</v>
      </c>
      <c r="JB255">
        <v>-4.279944224615399E-07</v>
      </c>
      <c r="JC255">
        <v>2.026670128534865E-10</v>
      </c>
      <c r="JD255">
        <v>-0.04486732872085866</v>
      </c>
      <c r="JE255">
        <v>-0.001179386599836408</v>
      </c>
      <c r="JF255">
        <v>0.0006983580007418804</v>
      </c>
      <c r="JG255">
        <v>-5.900263066608664E-06</v>
      </c>
      <c r="JH255">
        <v>1</v>
      </c>
      <c r="JI255">
        <v>2117</v>
      </c>
      <c r="JJ255">
        <v>1</v>
      </c>
      <c r="JK255">
        <v>26</v>
      </c>
      <c r="JL255">
        <v>197425</v>
      </c>
      <c r="JM255">
        <v>197424.9</v>
      </c>
      <c r="JN255">
        <v>1.82739</v>
      </c>
      <c r="JO255">
        <v>2.54883</v>
      </c>
      <c r="JP255">
        <v>1.39893</v>
      </c>
      <c r="JQ255">
        <v>2.34253</v>
      </c>
      <c r="JR255">
        <v>1.44897</v>
      </c>
      <c r="JS255">
        <v>2.51099</v>
      </c>
      <c r="JT255">
        <v>36.8366</v>
      </c>
      <c r="JU255">
        <v>23.9562</v>
      </c>
      <c r="JV255">
        <v>18</v>
      </c>
      <c r="JW255">
        <v>477.862</v>
      </c>
      <c r="JX255">
        <v>469.661</v>
      </c>
      <c r="JY255">
        <v>27.0982</v>
      </c>
      <c r="JZ255">
        <v>29.3598</v>
      </c>
      <c r="KA255">
        <v>30.0005</v>
      </c>
      <c r="KB255">
        <v>28.9245</v>
      </c>
      <c r="KC255">
        <v>28.971</v>
      </c>
      <c r="KD255">
        <v>36.6194</v>
      </c>
      <c r="KE255">
        <v>26.1835</v>
      </c>
      <c r="KF255">
        <v>94.4327</v>
      </c>
      <c r="KG255">
        <v>27.067</v>
      </c>
      <c r="KH255">
        <v>788.078</v>
      </c>
      <c r="KI255">
        <v>19.6805</v>
      </c>
      <c r="KJ255">
        <v>100.825</v>
      </c>
      <c r="KK255">
        <v>100.214</v>
      </c>
    </row>
    <row r="256" spans="1:297">
      <c r="A256">
        <v>240</v>
      </c>
      <c r="B256">
        <v>1758994083.5</v>
      </c>
      <c r="C256">
        <v>6699.900000095367</v>
      </c>
      <c r="D256" t="s">
        <v>925</v>
      </c>
      <c r="E256" t="s">
        <v>926</v>
      </c>
      <c r="F256">
        <v>5</v>
      </c>
      <c r="G256" t="s">
        <v>832</v>
      </c>
      <c r="H256" t="s">
        <v>436</v>
      </c>
      <c r="I256">
        <v>1758994076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791.2307122428554</v>
      </c>
      <c r="AK256">
        <v>755.6490424242426</v>
      </c>
      <c r="AL256">
        <v>3.435698533051985</v>
      </c>
      <c r="AM256">
        <v>65.2416019771556</v>
      </c>
      <c r="AN256">
        <f>(AP256 - AO256 + DY256*1E3/(8.314*(EA256+273.15)) * AR256/DX256 * AQ256) * DX256/(100*DL256) * 1000/(1000 - AP256)</f>
        <v>0</v>
      </c>
      <c r="AO256">
        <v>19.63836437572209</v>
      </c>
      <c r="AP256">
        <v>22.70223333333333</v>
      </c>
      <c r="AQ256">
        <v>-0.0009179751264477221</v>
      </c>
      <c r="AR256">
        <v>120.277626491751</v>
      </c>
      <c r="AS256">
        <v>4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4.16</v>
      </c>
      <c r="DM256">
        <v>0.5</v>
      </c>
      <c r="DN256" t="s">
        <v>438</v>
      </c>
      <c r="DO256">
        <v>2</v>
      </c>
      <c r="DP256" t="b">
        <v>1</v>
      </c>
      <c r="DQ256">
        <v>1758994076</v>
      </c>
      <c r="DR256">
        <v>714.9447037037036</v>
      </c>
      <c r="DS256">
        <v>760.7904814814815</v>
      </c>
      <c r="DT256">
        <v>22.70685925925926</v>
      </c>
      <c r="DU256">
        <v>19.60988518518518</v>
      </c>
      <c r="DV256">
        <v>714.0111851851851</v>
      </c>
      <c r="DW256">
        <v>22.49208518518519</v>
      </c>
      <c r="DX256">
        <v>499.9731111111111</v>
      </c>
      <c r="DY256">
        <v>90.55443703703703</v>
      </c>
      <c r="DZ256">
        <v>0.05242427777777777</v>
      </c>
      <c r="EA256">
        <v>29.54042962962963</v>
      </c>
      <c r="EB256">
        <v>30.05977037037037</v>
      </c>
      <c r="EC256">
        <v>999.9000000000001</v>
      </c>
      <c r="ED256">
        <v>0</v>
      </c>
      <c r="EE256">
        <v>0</v>
      </c>
      <c r="EF256">
        <v>9998.145555555555</v>
      </c>
      <c r="EG256">
        <v>0</v>
      </c>
      <c r="EH256">
        <v>11.5293</v>
      </c>
      <c r="EI256">
        <v>-45.84594814814815</v>
      </c>
      <c r="EJ256">
        <v>731.5561111111111</v>
      </c>
      <c r="EK256">
        <v>776.0084814814815</v>
      </c>
      <c r="EL256">
        <v>3.096983333333334</v>
      </c>
      <c r="EM256">
        <v>760.7904814814815</v>
      </c>
      <c r="EN256">
        <v>19.60988518518518</v>
      </c>
      <c r="EO256">
        <v>2.056205925925926</v>
      </c>
      <c r="EP256">
        <v>1.77576</v>
      </c>
      <c r="EQ256">
        <v>17.88391851851852</v>
      </c>
      <c r="ER256">
        <v>15.57502222222222</v>
      </c>
      <c r="ES256">
        <v>1999.992222222222</v>
      </c>
      <c r="ET256">
        <v>0.9800007777777779</v>
      </c>
      <c r="EU256">
        <v>0.01999922962962963</v>
      </c>
      <c r="EV256">
        <v>0</v>
      </c>
      <c r="EW256">
        <v>528.2146296296296</v>
      </c>
      <c r="EX256">
        <v>5.000560000000001</v>
      </c>
      <c r="EY256">
        <v>10735.90370370371</v>
      </c>
      <c r="EZ256">
        <v>17294.8037037037</v>
      </c>
      <c r="FA256">
        <v>42.06199999999999</v>
      </c>
      <c r="FB256">
        <v>42.25918518518518</v>
      </c>
      <c r="FC256">
        <v>41.76377777777777</v>
      </c>
      <c r="FD256">
        <v>41.4324074074074</v>
      </c>
      <c r="FE256">
        <v>42.73133333333334</v>
      </c>
      <c r="FF256">
        <v>1955.092222222222</v>
      </c>
      <c r="FG256">
        <v>39.9</v>
      </c>
      <c r="FH256">
        <v>0</v>
      </c>
      <c r="FI256">
        <v>1758994092.6</v>
      </c>
      <c r="FJ256">
        <v>0</v>
      </c>
      <c r="FK256">
        <v>528.2208000000001</v>
      </c>
      <c r="FL256">
        <v>3.103769244453636</v>
      </c>
      <c r="FM256">
        <v>55.86153851002658</v>
      </c>
      <c r="FN256">
        <v>10736.248</v>
      </c>
      <c r="FO256">
        <v>15</v>
      </c>
      <c r="FP256">
        <v>0</v>
      </c>
      <c r="FQ256" t="s">
        <v>439</v>
      </c>
      <c r="FR256">
        <v>1747148579.5</v>
      </c>
      <c r="FS256">
        <v>1747148584.5</v>
      </c>
      <c r="FT256">
        <v>0</v>
      </c>
      <c r="FU256">
        <v>0.162</v>
      </c>
      <c r="FV256">
        <v>-0.001</v>
      </c>
      <c r="FW256">
        <v>0.139</v>
      </c>
      <c r="FX256">
        <v>0.058</v>
      </c>
      <c r="FY256">
        <v>420</v>
      </c>
      <c r="FZ256">
        <v>16</v>
      </c>
      <c r="GA256">
        <v>0.19</v>
      </c>
      <c r="GB256">
        <v>0.02</v>
      </c>
      <c r="GC256">
        <v>-45.77146097560976</v>
      </c>
      <c r="GD256">
        <v>-1.084409059233495</v>
      </c>
      <c r="GE256">
        <v>0.1738150711673241</v>
      </c>
      <c r="GF256">
        <v>0</v>
      </c>
      <c r="GG256">
        <v>528.0726176470588</v>
      </c>
      <c r="GH256">
        <v>2.782475175006041</v>
      </c>
      <c r="GI256">
        <v>0.3066778358191312</v>
      </c>
      <c r="GJ256">
        <v>0</v>
      </c>
      <c r="GK256">
        <v>3.151648536585366</v>
      </c>
      <c r="GL256">
        <v>-0.8463859233449521</v>
      </c>
      <c r="GM256">
        <v>0.09220520509515123</v>
      </c>
      <c r="GN256">
        <v>0</v>
      </c>
      <c r="GO256">
        <v>0</v>
      </c>
      <c r="GP256">
        <v>3</v>
      </c>
      <c r="GQ256" t="s">
        <v>472</v>
      </c>
      <c r="GR256">
        <v>3.12792</v>
      </c>
      <c r="GS256">
        <v>2.72972</v>
      </c>
      <c r="GT256">
        <v>0.12836</v>
      </c>
      <c r="GU256">
        <v>0.13448</v>
      </c>
      <c r="GV256">
        <v>0.102958</v>
      </c>
      <c r="GW256">
        <v>0.0935687</v>
      </c>
      <c r="GX256">
        <v>26109.4</v>
      </c>
      <c r="GY256">
        <v>25156.8</v>
      </c>
      <c r="GZ256">
        <v>30496.8</v>
      </c>
      <c r="HA256">
        <v>29321.5</v>
      </c>
      <c r="HB256">
        <v>37760.5</v>
      </c>
      <c r="HC256">
        <v>34970.7</v>
      </c>
      <c r="HD256">
        <v>46656.1</v>
      </c>
      <c r="HE256">
        <v>43565.8</v>
      </c>
      <c r="HF256">
        <v>1.82065</v>
      </c>
      <c r="HG256">
        <v>1.85662</v>
      </c>
      <c r="HH256">
        <v>0.11161</v>
      </c>
      <c r="HI256">
        <v>0</v>
      </c>
      <c r="HJ256">
        <v>28.246</v>
      </c>
      <c r="HK256">
        <v>999.9</v>
      </c>
      <c r="HL256">
        <v>50.7</v>
      </c>
      <c r="HM256">
        <v>30.2</v>
      </c>
      <c r="HN256">
        <v>24.1291</v>
      </c>
      <c r="HO256">
        <v>63.2748</v>
      </c>
      <c r="HP256">
        <v>16.7668</v>
      </c>
      <c r="HQ256">
        <v>1</v>
      </c>
      <c r="HR256">
        <v>0.173727</v>
      </c>
      <c r="HS256">
        <v>0.807723</v>
      </c>
      <c r="HT256">
        <v>20.1983</v>
      </c>
      <c r="HU256">
        <v>5.22627</v>
      </c>
      <c r="HV256">
        <v>11.974</v>
      </c>
      <c r="HW256">
        <v>4.9682</v>
      </c>
      <c r="HX256">
        <v>3.28953</v>
      </c>
      <c r="HY256">
        <v>9999</v>
      </c>
      <c r="HZ256">
        <v>9999</v>
      </c>
      <c r="IA256">
        <v>9999</v>
      </c>
      <c r="IB256">
        <v>24.1</v>
      </c>
      <c r="IC256">
        <v>4.97291</v>
      </c>
      <c r="ID256">
        <v>1.87723</v>
      </c>
      <c r="IE256">
        <v>1.8753</v>
      </c>
      <c r="IF256">
        <v>1.87812</v>
      </c>
      <c r="IG256">
        <v>1.87485</v>
      </c>
      <c r="IH256">
        <v>1.87843</v>
      </c>
      <c r="II256">
        <v>1.87555</v>
      </c>
      <c r="IJ256">
        <v>1.87668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0.964</v>
      </c>
      <c r="IY256">
        <v>0.2146</v>
      </c>
      <c r="IZ256">
        <v>0.000996156149449386</v>
      </c>
      <c r="JA256">
        <v>0.001508328056841608</v>
      </c>
      <c r="JB256">
        <v>-4.279944224615399E-07</v>
      </c>
      <c r="JC256">
        <v>2.026670128534865E-10</v>
      </c>
      <c r="JD256">
        <v>-0.04486732872085866</v>
      </c>
      <c r="JE256">
        <v>-0.001179386599836408</v>
      </c>
      <c r="JF256">
        <v>0.0006983580007418804</v>
      </c>
      <c r="JG256">
        <v>-5.900263066608664E-06</v>
      </c>
      <c r="JH256">
        <v>1</v>
      </c>
      <c r="JI256">
        <v>2117</v>
      </c>
      <c r="JJ256">
        <v>1</v>
      </c>
      <c r="JK256">
        <v>26</v>
      </c>
      <c r="JL256">
        <v>197425.1</v>
      </c>
      <c r="JM256">
        <v>197425</v>
      </c>
      <c r="JN256">
        <v>1.85425</v>
      </c>
      <c r="JO256">
        <v>2.54272</v>
      </c>
      <c r="JP256">
        <v>1.39893</v>
      </c>
      <c r="JQ256">
        <v>2.34253</v>
      </c>
      <c r="JR256">
        <v>1.44897</v>
      </c>
      <c r="JS256">
        <v>2.58057</v>
      </c>
      <c r="JT256">
        <v>36.8366</v>
      </c>
      <c r="JU256">
        <v>23.9649</v>
      </c>
      <c r="JV256">
        <v>18</v>
      </c>
      <c r="JW256">
        <v>477.541</v>
      </c>
      <c r="JX256">
        <v>469.962</v>
      </c>
      <c r="JY256">
        <v>27.042</v>
      </c>
      <c r="JZ256">
        <v>29.3661</v>
      </c>
      <c r="KA256">
        <v>30.0004</v>
      </c>
      <c r="KB256">
        <v>28.93</v>
      </c>
      <c r="KC256">
        <v>28.9759</v>
      </c>
      <c r="KD256">
        <v>37.2308</v>
      </c>
      <c r="KE256">
        <v>26.1835</v>
      </c>
      <c r="KF256">
        <v>94.4327</v>
      </c>
      <c r="KG256">
        <v>27.0104</v>
      </c>
      <c r="KH256">
        <v>808.1130000000001</v>
      </c>
      <c r="KI256">
        <v>19.747</v>
      </c>
      <c r="KJ256">
        <v>100.825</v>
      </c>
      <c r="KK256">
        <v>100.213</v>
      </c>
    </row>
    <row r="257" spans="1:297">
      <c r="A257">
        <v>241</v>
      </c>
      <c r="B257">
        <v>1758994088.5</v>
      </c>
      <c r="C257">
        <v>6704.900000095367</v>
      </c>
      <c r="D257" t="s">
        <v>927</v>
      </c>
      <c r="E257" t="s">
        <v>928</v>
      </c>
      <c r="F257">
        <v>5</v>
      </c>
      <c r="G257" t="s">
        <v>832</v>
      </c>
      <c r="H257" t="s">
        <v>436</v>
      </c>
      <c r="I257">
        <v>1758994080.714286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807.3545835459381</v>
      </c>
      <c r="AK257">
        <v>772.35686060606</v>
      </c>
      <c r="AL257">
        <v>3.328386346601059</v>
      </c>
      <c r="AM257">
        <v>65.2416019771556</v>
      </c>
      <c r="AN257">
        <f>(AP257 - AO257 + DY257*1E3/(8.314*(EA257+273.15)) * AR257/DX257 * AQ257) * DX257/(100*DL257) * 1000/(1000 - AP257)</f>
        <v>0</v>
      </c>
      <c r="AO257">
        <v>19.64584737062381</v>
      </c>
      <c r="AP257">
        <v>22.66734606060605</v>
      </c>
      <c r="AQ257">
        <v>-0.007396128522409476</v>
      </c>
      <c r="AR257">
        <v>120.277626491751</v>
      </c>
      <c r="AS257">
        <v>3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4.16</v>
      </c>
      <c r="DM257">
        <v>0.5</v>
      </c>
      <c r="DN257" t="s">
        <v>438</v>
      </c>
      <c r="DO257">
        <v>2</v>
      </c>
      <c r="DP257" t="b">
        <v>1</v>
      </c>
      <c r="DQ257">
        <v>1758994080.714286</v>
      </c>
      <c r="DR257">
        <v>730.7248928571428</v>
      </c>
      <c r="DS257">
        <v>776.31875</v>
      </c>
      <c r="DT257">
        <v>22.70309642857142</v>
      </c>
      <c r="DU257">
        <v>19.63504285714285</v>
      </c>
      <c r="DV257">
        <v>729.7723571428572</v>
      </c>
      <c r="DW257">
        <v>22.48840714285714</v>
      </c>
      <c r="DX257">
        <v>499.9959642857143</v>
      </c>
      <c r="DY257">
        <v>90.55426071428572</v>
      </c>
      <c r="DZ257">
        <v>0.05229572857142857</v>
      </c>
      <c r="EA257">
        <v>29.530525</v>
      </c>
      <c r="EB257">
        <v>30.05696428571429</v>
      </c>
      <c r="EC257">
        <v>999.9000000000002</v>
      </c>
      <c r="ED257">
        <v>0</v>
      </c>
      <c r="EE257">
        <v>0</v>
      </c>
      <c r="EF257">
        <v>10006.51392857143</v>
      </c>
      <c r="EG257">
        <v>0</v>
      </c>
      <c r="EH257">
        <v>11.5293</v>
      </c>
      <c r="EI257">
        <v>-45.59407142857143</v>
      </c>
      <c r="EJ257">
        <v>747.6997142857142</v>
      </c>
      <c r="EK257">
        <v>791.8674285714286</v>
      </c>
      <c r="EL257">
        <v>3.068059642857143</v>
      </c>
      <c r="EM257">
        <v>776.31875</v>
      </c>
      <c r="EN257">
        <v>19.63504285714285</v>
      </c>
      <c r="EO257">
        <v>2.055860714285714</v>
      </c>
      <c r="EP257">
        <v>1.778035357142857</v>
      </c>
      <c r="EQ257">
        <v>17.88124642857143</v>
      </c>
      <c r="ER257">
        <v>15.59502857142857</v>
      </c>
      <c r="ES257">
        <v>1999.993571428571</v>
      </c>
      <c r="ET257">
        <v>0.9800007857142859</v>
      </c>
      <c r="EU257">
        <v>0.01999922142857143</v>
      </c>
      <c r="EV257">
        <v>0</v>
      </c>
      <c r="EW257">
        <v>528.3843214285714</v>
      </c>
      <c r="EX257">
        <v>5.000560000000001</v>
      </c>
      <c r="EY257">
        <v>10740.15</v>
      </c>
      <c r="EZ257">
        <v>17294.81071428572</v>
      </c>
      <c r="FA257">
        <v>42.06199999999999</v>
      </c>
      <c r="FB257">
        <v>42.27214285714285</v>
      </c>
      <c r="FC257">
        <v>41.76992857142857</v>
      </c>
      <c r="FD257">
        <v>41.43257142857141</v>
      </c>
      <c r="FE257">
        <v>42.7455</v>
      </c>
      <c r="FF257">
        <v>1955.093571428572</v>
      </c>
      <c r="FG257">
        <v>39.9</v>
      </c>
      <c r="FH257">
        <v>0</v>
      </c>
      <c r="FI257">
        <v>1758994097.4</v>
      </c>
      <c r="FJ257">
        <v>0</v>
      </c>
      <c r="FK257">
        <v>528.40184</v>
      </c>
      <c r="FL257">
        <v>1.950692320608576</v>
      </c>
      <c r="FM257">
        <v>53.38461527403384</v>
      </c>
      <c r="FN257">
        <v>10740.544</v>
      </c>
      <c r="FO257">
        <v>15</v>
      </c>
      <c r="FP257">
        <v>0</v>
      </c>
      <c r="FQ257" t="s">
        <v>439</v>
      </c>
      <c r="FR257">
        <v>1747148579.5</v>
      </c>
      <c r="FS257">
        <v>1747148584.5</v>
      </c>
      <c r="FT257">
        <v>0</v>
      </c>
      <c r="FU257">
        <v>0.162</v>
      </c>
      <c r="FV257">
        <v>-0.001</v>
      </c>
      <c r="FW257">
        <v>0.139</v>
      </c>
      <c r="FX257">
        <v>0.058</v>
      </c>
      <c r="FY257">
        <v>420</v>
      </c>
      <c r="FZ257">
        <v>16</v>
      </c>
      <c r="GA257">
        <v>0.19</v>
      </c>
      <c r="GB257">
        <v>0.02</v>
      </c>
      <c r="GC257">
        <v>-45.70309268292683</v>
      </c>
      <c r="GD257">
        <v>1.908541463414632</v>
      </c>
      <c r="GE257">
        <v>0.2955322163860823</v>
      </c>
      <c r="GF257">
        <v>0</v>
      </c>
      <c r="GG257">
        <v>528.2396176470587</v>
      </c>
      <c r="GH257">
        <v>2.497922083940184</v>
      </c>
      <c r="GI257">
        <v>0.2908500740432115</v>
      </c>
      <c r="GJ257">
        <v>0</v>
      </c>
      <c r="GK257">
        <v>3.099570487804878</v>
      </c>
      <c r="GL257">
        <v>-0.4791131707317078</v>
      </c>
      <c r="GM257">
        <v>0.05398956570153248</v>
      </c>
      <c r="GN257">
        <v>0</v>
      </c>
      <c r="GO257">
        <v>0</v>
      </c>
      <c r="GP257">
        <v>3</v>
      </c>
      <c r="GQ257" t="s">
        <v>472</v>
      </c>
      <c r="GR257">
        <v>3.12785</v>
      </c>
      <c r="GS257">
        <v>2.73048</v>
      </c>
      <c r="GT257">
        <v>0.130253</v>
      </c>
      <c r="GU257">
        <v>0.136251</v>
      </c>
      <c r="GV257">
        <v>0.102843</v>
      </c>
      <c r="GW257">
        <v>0.0936186</v>
      </c>
      <c r="GX257">
        <v>26051.8</v>
      </c>
      <c r="GY257">
        <v>25105</v>
      </c>
      <c r="GZ257">
        <v>30495.9</v>
      </c>
      <c r="HA257">
        <v>29321.2</v>
      </c>
      <c r="HB257">
        <v>37764.2</v>
      </c>
      <c r="HC257">
        <v>34968.5</v>
      </c>
      <c r="HD257">
        <v>46654.6</v>
      </c>
      <c r="HE257">
        <v>43565.4</v>
      </c>
      <c r="HF257">
        <v>1.82068</v>
      </c>
      <c r="HG257">
        <v>1.85665</v>
      </c>
      <c r="HH257">
        <v>0.111006</v>
      </c>
      <c r="HI257">
        <v>0</v>
      </c>
      <c r="HJ257">
        <v>28.2436</v>
      </c>
      <c r="HK257">
        <v>999.9</v>
      </c>
      <c r="HL257">
        <v>50.7</v>
      </c>
      <c r="HM257">
        <v>30.2</v>
      </c>
      <c r="HN257">
        <v>24.129</v>
      </c>
      <c r="HO257">
        <v>63.0148</v>
      </c>
      <c r="HP257">
        <v>16.883</v>
      </c>
      <c r="HQ257">
        <v>1</v>
      </c>
      <c r="HR257">
        <v>0.174439</v>
      </c>
      <c r="HS257">
        <v>0.861269</v>
      </c>
      <c r="HT257">
        <v>20.1982</v>
      </c>
      <c r="HU257">
        <v>5.22732</v>
      </c>
      <c r="HV257">
        <v>11.974</v>
      </c>
      <c r="HW257">
        <v>4.9698</v>
      </c>
      <c r="HX257">
        <v>3.2895</v>
      </c>
      <c r="HY257">
        <v>9999</v>
      </c>
      <c r="HZ257">
        <v>9999</v>
      </c>
      <c r="IA257">
        <v>9999</v>
      </c>
      <c r="IB257">
        <v>24.1</v>
      </c>
      <c r="IC257">
        <v>4.97292</v>
      </c>
      <c r="ID257">
        <v>1.87728</v>
      </c>
      <c r="IE257">
        <v>1.87531</v>
      </c>
      <c r="IF257">
        <v>1.87813</v>
      </c>
      <c r="IG257">
        <v>1.87485</v>
      </c>
      <c r="IH257">
        <v>1.87846</v>
      </c>
      <c r="II257">
        <v>1.87558</v>
      </c>
      <c r="IJ257">
        <v>1.8767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0.983</v>
      </c>
      <c r="IY257">
        <v>0.2139</v>
      </c>
      <c r="IZ257">
        <v>0.000996156149449386</v>
      </c>
      <c r="JA257">
        <v>0.001508328056841608</v>
      </c>
      <c r="JB257">
        <v>-4.279944224615399E-07</v>
      </c>
      <c r="JC257">
        <v>2.026670128534865E-10</v>
      </c>
      <c r="JD257">
        <v>-0.04486732872085866</v>
      </c>
      <c r="JE257">
        <v>-0.001179386599836408</v>
      </c>
      <c r="JF257">
        <v>0.0006983580007418804</v>
      </c>
      <c r="JG257">
        <v>-5.900263066608664E-06</v>
      </c>
      <c r="JH257">
        <v>1</v>
      </c>
      <c r="JI257">
        <v>2117</v>
      </c>
      <c r="JJ257">
        <v>1</v>
      </c>
      <c r="JK257">
        <v>26</v>
      </c>
      <c r="JL257">
        <v>197425.1</v>
      </c>
      <c r="JM257">
        <v>197425.1</v>
      </c>
      <c r="JN257">
        <v>1.88599</v>
      </c>
      <c r="JO257">
        <v>2.53662</v>
      </c>
      <c r="JP257">
        <v>1.39893</v>
      </c>
      <c r="JQ257">
        <v>2.34253</v>
      </c>
      <c r="JR257">
        <v>1.44897</v>
      </c>
      <c r="JS257">
        <v>2.61475</v>
      </c>
      <c r="JT257">
        <v>36.8366</v>
      </c>
      <c r="JU257">
        <v>23.9824</v>
      </c>
      <c r="JV257">
        <v>18</v>
      </c>
      <c r="JW257">
        <v>477.592</v>
      </c>
      <c r="JX257">
        <v>470.018</v>
      </c>
      <c r="JY257">
        <v>26.9844</v>
      </c>
      <c r="JZ257">
        <v>29.3712</v>
      </c>
      <c r="KA257">
        <v>30.0005</v>
      </c>
      <c r="KB257">
        <v>28.9357</v>
      </c>
      <c r="KC257">
        <v>28.9809</v>
      </c>
      <c r="KD257">
        <v>37.8245</v>
      </c>
      <c r="KE257">
        <v>25.6011</v>
      </c>
      <c r="KF257">
        <v>94.4327</v>
      </c>
      <c r="KG257">
        <v>26.95</v>
      </c>
      <c r="KH257">
        <v>821.471</v>
      </c>
      <c r="KI257">
        <v>19.8344</v>
      </c>
      <c r="KJ257">
        <v>100.822</v>
      </c>
      <c r="KK257">
        <v>100.212</v>
      </c>
    </row>
    <row r="258" spans="1:297">
      <c r="A258">
        <v>242</v>
      </c>
      <c r="B258">
        <v>1758994093.5</v>
      </c>
      <c r="C258">
        <v>6709.900000095367</v>
      </c>
      <c r="D258" t="s">
        <v>929</v>
      </c>
      <c r="E258" t="s">
        <v>930</v>
      </c>
      <c r="F258">
        <v>5</v>
      </c>
      <c r="G258" t="s">
        <v>832</v>
      </c>
      <c r="H258" t="s">
        <v>436</v>
      </c>
      <c r="I258">
        <v>1758994086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823.7885858077165</v>
      </c>
      <c r="AK258">
        <v>788.7976848484849</v>
      </c>
      <c r="AL258">
        <v>3.286999123641149</v>
      </c>
      <c r="AM258">
        <v>65.2416019771556</v>
      </c>
      <c r="AN258">
        <f>(AP258 - AO258 + DY258*1E3/(8.314*(EA258+273.15)) * AR258/DX258 * AQ258) * DX258/(100*DL258) * 1000/(1000 - AP258)</f>
        <v>0</v>
      </c>
      <c r="AO258">
        <v>19.72926809377894</v>
      </c>
      <c r="AP258">
        <v>22.63852242424242</v>
      </c>
      <c r="AQ258">
        <v>-0.003777148117466204</v>
      </c>
      <c r="AR258">
        <v>120.277626491751</v>
      </c>
      <c r="AS258">
        <v>3</v>
      </c>
      <c r="AT258">
        <v>1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4.16</v>
      </c>
      <c r="DM258">
        <v>0.5</v>
      </c>
      <c r="DN258" t="s">
        <v>438</v>
      </c>
      <c r="DO258">
        <v>2</v>
      </c>
      <c r="DP258" t="b">
        <v>1</v>
      </c>
      <c r="DQ258">
        <v>1758994086</v>
      </c>
      <c r="DR258">
        <v>748.2173333333333</v>
      </c>
      <c r="DS258">
        <v>793.5173703703703</v>
      </c>
      <c r="DT258">
        <v>22.68032592592592</v>
      </c>
      <c r="DU258">
        <v>19.66212222222222</v>
      </c>
      <c r="DV258">
        <v>747.2435925925924</v>
      </c>
      <c r="DW258">
        <v>22.4661</v>
      </c>
      <c r="DX258">
        <v>499.9964444444445</v>
      </c>
      <c r="DY258">
        <v>90.55398148148149</v>
      </c>
      <c r="DZ258">
        <v>0.05231241851851852</v>
      </c>
      <c r="EA258">
        <v>29.5177</v>
      </c>
      <c r="EB258">
        <v>30.05517777777778</v>
      </c>
      <c r="EC258">
        <v>999.9000000000001</v>
      </c>
      <c r="ED258">
        <v>0</v>
      </c>
      <c r="EE258">
        <v>0</v>
      </c>
      <c r="EF258">
        <v>10001.26962962963</v>
      </c>
      <c r="EG258">
        <v>0</v>
      </c>
      <c r="EH258">
        <v>11.5293</v>
      </c>
      <c r="EI258">
        <v>-45.30024074074073</v>
      </c>
      <c r="EJ258">
        <v>765.5804444444444</v>
      </c>
      <c r="EK258">
        <v>809.4331111111111</v>
      </c>
      <c r="EL258">
        <v>3.018195555555556</v>
      </c>
      <c r="EM258">
        <v>793.5173703703703</v>
      </c>
      <c r="EN258">
        <v>19.66212222222222</v>
      </c>
      <c r="EO258">
        <v>2.053791851851852</v>
      </c>
      <c r="EP258">
        <v>1.780483703703704</v>
      </c>
      <c r="EQ258">
        <v>17.86525185185186</v>
      </c>
      <c r="ER258">
        <v>15.61647407407407</v>
      </c>
      <c r="ES258">
        <v>1999.991851851852</v>
      </c>
      <c r="ET258">
        <v>0.9800007777777779</v>
      </c>
      <c r="EU258">
        <v>0.01999922962962963</v>
      </c>
      <c r="EV258">
        <v>0</v>
      </c>
      <c r="EW258">
        <v>528.5972962962963</v>
      </c>
      <c r="EX258">
        <v>5.000560000000001</v>
      </c>
      <c r="EY258">
        <v>10744.48148148148</v>
      </c>
      <c r="EZ258">
        <v>17294.8</v>
      </c>
      <c r="FA258">
        <v>42.06199999999999</v>
      </c>
      <c r="FB258">
        <v>42.27296296296296</v>
      </c>
      <c r="FC258">
        <v>41.77296296296296</v>
      </c>
      <c r="FD258">
        <v>41.43699999999999</v>
      </c>
      <c r="FE258">
        <v>42.74533333333333</v>
      </c>
      <c r="FF258">
        <v>1955.091851851852</v>
      </c>
      <c r="FG258">
        <v>39.9</v>
      </c>
      <c r="FH258">
        <v>0</v>
      </c>
      <c r="FI258">
        <v>1758994102.8</v>
      </c>
      <c r="FJ258">
        <v>0</v>
      </c>
      <c r="FK258">
        <v>528.6129999999999</v>
      </c>
      <c r="FL258">
        <v>2.42796582513582</v>
      </c>
      <c r="FM258">
        <v>46.82735041596745</v>
      </c>
      <c r="FN258">
        <v>10744.70384615385</v>
      </c>
      <c r="FO258">
        <v>15</v>
      </c>
      <c r="FP258">
        <v>0</v>
      </c>
      <c r="FQ258" t="s">
        <v>439</v>
      </c>
      <c r="FR258">
        <v>1747148579.5</v>
      </c>
      <c r="FS258">
        <v>1747148584.5</v>
      </c>
      <c r="FT258">
        <v>0</v>
      </c>
      <c r="FU258">
        <v>0.162</v>
      </c>
      <c r="FV258">
        <v>-0.001</v>
      </c>
      <c r="FW258">
        <v>0.139</v>
      </c>
      <c r="FX258">
        <v>0.058</v>
      </c>
      <c r="FY258">
        <v>420</v>
      </c>
      <c r="FZ258">
        <v>16</v>
      </c>
      <c r="GA258">
        <v>0.19</v>
      </c>
      <c r="GB258">
        <v>0.02</v>
      </c>
      <c r="GC258">
        <v>-45.46595499999999</v>
      </c>
      <c r="GD258">
        <v>3.925749343339731</v>
      </c>
      <c r="GE258">
        <v>0.4331187325376267</v>
      </c>
      <c r="GF258">
        <v>0</v>
      </c>
      <c r="GG258">
        <v>528.4747352941176</v>
      </c>
      <c r="GH258">
        <v>2.324293363356327</v>
      </c>
      <c r="GI258">
        <v>0.2804252347484733</v>
      </c>
      <c r="GJ258">
        <v>0</v>
      </c>
      <c r="GK258">
        <v>3.04389525</v>
      </c>
      <c r="GL258">
        <v>-0.5066981988743031</v>
      </c>
      <c r="GM258">
        <v>0.05366015686650108</v>
      </c>
      <c r="GN258">
        <v>0</v>
      </c>
      <c r="GO258">
        <v>0</v>
      </c>
      <c r="GP258">
        <v>3</v>
      </c>
      <c r="GQ258" t="s">
        <v>472</v>
      </c>
      <c r="GR258">
        <v>3.12784</v>
      </c>
      <c r="GS258">
        <v>2.73017</v>
      </c>
      <c r="GT258">
        <v>0.132096</v>
      </c>
      <c r="GU258">
        <v>0.138111</v>
      </c>
      <c r="GV258">
        <v>0.102761</v>
      </c>
      <c r="GW258">
        <v>0.09398620000000001</v>
      </c>
      <c r="GX258">
        <v>25996.4</v>
      </c>
      <c r="GY258">
        <v>25050.7</v>
      </c>
      <c r="GZ258">
        <v>30495.7</v>
      </c>
      <c r="HA258">
        <v>29321</v>
      </c>
      <c r="HB258">
        <v>37767.7</v>
      </c>
      <c r="HC258">
        <v>34954.1</v>
      </c>
      <c r="HD258">
        <v>46654.4</v>
      </c>
      <c r="HE258">
        <v>43565.1</v>
      </c>
      <c r="HF258">
        <v>1.82057</v>
      </c>
      <c r="HG258">
        <v>1.8569</v>
      </c>
      <c r="HH258">
        <v>0.11044</v>
      </c>
      <c r="HI258">
        <v>0</v>
      </c>
      <c r="HJ258">
        <v>28.2406</v>
      </c>
      <c r="HK258">
        <v>999.9</v>
      </c>
      <c r="HL258">
        <v>50.7</v>
      </c>
      <c r="HM258">
        <v>30.2</v>
      </c>
      <c r="HN258">
        <v>24.1281</v>
      </c>
      <c r="HO258">
        <v>62.6948</v>
      </c>
      <c r="HP258">
        <v>16.8309</v>
      </c>
      <c r="HQ258">
        <v>1</v>
      </c>
      <c r="HR258">
        <v>0.175094</v>
      </c>
      <c r="HS258">
        <v>0.86857</v>
      </c>
      <c r="HT258">
        <v>20.1984</v>
      </c>
      <c r="HU258">
        <v>5.22672</v>
      </c>
      <c r="HV258">
        <v>11.974</v>
      </c>
      <c r="HW258">
        <v>4.96955</v>
      </c>
      <c r="HX258">
        <v>3.28948</v>
      </c>
      <c r="HY258">
        <v>9999</v>
      </c>
      <c r="HZ258">
        <v>9999</v>
      </c>
      <c r="IA258">
        <v>9999</v>
      </c>
      <c r="IB258">
        <v>24.1</v>
      </c>
      <c r="IC258">
        <v>4.97292</v>
      </c>
      <c r="ID258">
        <v>1.87723</v>
      </c>
      <c r="IE258">
        <v>1.87531</v>
      </c>
      <c r="IF258">
        <v>1.8781</v>
      </c>
      <c r="IG258">
        <v>1.87485</v>
      </c>
      <c r="IH258">
        <v>1.87843</v>
      </c>
      <c r="II258">
        <v>1.87554</v>
      </c>
      <c r="IJ258">
        <v>1.87668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1.003</v>
      </c>
      <c r="IY258">
        <v>0.2133</v>
      </c>
      <c r="IZ258">
        <v>0.000996156149449386</v>
      </c>
      <c r="JA258">
        <v>0.001508328056841608</v>
      </c>
      <c r="JB258">
        <v>-4.279944224615399E-07</v>
      </c>
      <c r="JC258">
        <v>2.026670128534865E-10</v>
      </c>
      <c r="JD258">
        <v>-0.04486732872085866</v>
      </c>
      <c r="JE258">
        <v>-0.001179386599836408</v>
      </c>
      <c r="JF258">
        <v>0.0006983580007418804</v>
      </c>
      <c r="JG258">
        <v>-5.900263066608664E-06</v>
      </c>
      <c r="JH258">
        <v>1</v>
      </c>
      <c r="JI258">
        <v>2117</v>
      </c>
      <c r="JJ258">
        <v>1</v>
      </c>
      <c r="JK258">
        <v>26</v>
      </c>
      <c r="JL258">
        <v>197425.2</v>
      </c>
      <c r="JM258">
        <v>197425.1</v>
      </c>
      <c r="JN258">
        <v>1.91528</v>
      </c>
      <c r="JO258">
        <v>2.53296</v>
      </c>
      <c r="JP258">
        <v>1.39893</v>
      </c>
      <c r="JQ258">
        <v>2.34253</v>
      </c>
      <c r="JR258">
        <v>1.44897</v>
      </c>
      <c r="JS258">
        <v>2.5769</v>
      </c>
      <c r="JT258">
        <v>36.8366</v>
      </c>
      <c r="JU258">
        <v>23.9737</v>
      </c>
      <c r="JV258">
        <v>18</v>
      </c>
      <c r="JW258">
        <v>477.569</v>
      </c>
      <c r="JX258">
        <v>470.23</v>
      </c>
      <c r="JY258">
        <v>26.9266</v>
      </c>
      <c r="JZ258">
        <v>29.3775</v>
      </c>
      <c r="KA258">
        <v>30.0007</v>
      </c>
      <c r="KB258">
        <v>28.9406</v>
      </c>
      <c r="KC258">
        <v>28.9871</v>
      </c>
      <c r="KD258">
        <v>38.4789</v>
      </c>
      <c r="KE258">
        <v>25.2943</v>
      </c>
      <c r="KF258">
        <v>94.4327</v>
      </c>
      <c r="KG258">
        <v>26.8971</v>
      </c>
      <c r="KH258">
        <v>841.508</v>
      </c>
      <c r="KI258">
        <v>19.914</v>
      </c>
      <c r="KJ258">
        <v>100.821</v>
      </c>
      <c r="KK258">
        <v>100.211</v>
      </c>
    </row>
    <row r="259" spans="1:297">
      <c r="A259">
        <v>243</v>
      </c>
      <c r="B259">
        <v>1758994098.5</v>
      </c>
      <c r="C259">
        <v>6714.900000095367</v>
      </c>
      <c r="D259" t="s">
        <v>931</v>
      </c>
      <c r="E259" t="s">
        <v>932</v>
      </c>
      <c r="F259">
        <v>5</v>
      </c>
      <c r="G259" t="s">
        <v>832</v>
      </c>
      <c r="H259" t="s">
        <v>436</v>
      </c>
      <c r="I259">
        <v>1758994090.714286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840.890463324918</v>
      </c>
      <c r="AK259">
        <v>805.6152424242422</v>
      </c>
      <c r="AL259">
        <v>3.38411341843564</v>
      </c>
      <c r="AM259">
        <v>65.2416019771556</v>
      </c>
      <c r="AN259">
        <f>(AP259 - AO259 + DY259*1E3/(8.314*(EA259+273.15)) * AR259/DX259 * AQ259) * DX259/(100*DL259) * 1000/(1000 - AP259)</f>
        <v>0</v>
      </c>
      <c r="AO259">
        <v>19.8172190501423</v>
      </c>
      <c r="AP259">
        <v>22.63784666666666</v>
      </c>
      <c r="AQ259">
        <v>-7.63761602815023E-06</v>
      </c>
      <c r="AR259">
        <v>120.277626491751</v>
      </c>
      <c r="AS259">
        <v>3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4.16</v>
      </c>
      <c r="DM259">
        <v>0.5</v>
      </c>
      <c r="DN259" t="s">
        <v>438</v>
      </c>
      <c r="DO259">
        <v>2</v>
      </c>
      <c r="DP259" t="b">
        <v>1</v>
      </c>
      <c r="DQ259">
        <v>1758994090.714286</v>
      </c>
      <c r="DR259">
        <v>763.6031071428571</v>
      </c>
      <c r="DS259">
        <v>808.812392857143</v>
      </c>
      <c r="DT259">
        <v>22.65772857142857</v>
      </c>
      <c r="DU259">
        <v>19.71505</v>
      </c>
      <c r="DV259">
        <v>762.6108571428573</v>
      </c>
      <c r="DW259">
        <v>22.44397142857143</v>
      </c>
      <c r="DX259">
        <v>500.0486785714285</v>
      </c>
      <c r="DY259">
        <v>90.55403214285714</v>
      </c>
      <c r="DZ259">
        <v>0.05224049642857143</v>
      </c>
      <c r="EA259">
        <v>29.50547142857143</v>
      </c>
      <c r="EB259">
        <v>30.049775</v>
      </c>
      <c r="EC259">
        <v>999.9000000000002</v>
      </c>
      <c r="ED259">
        <v>0</v>
      </c>
      <c r="EE259">
        <v>0</v>
      </c>
      <c r="EF259">
        <v>10008.16142857143</v>
      </c>
      <c r="EG259">
        <v>0</v>
      </c>
      <c r="EH259">
        <v>11.5293</v>
      </c>
      <c r="EI259">
        <v>-45.20934285714285</v>
      </c>
      <c r="EJ259">
        <v>781.3053214285716</v>
      </c>
      <c r="EK259">
        <v>825.0799285714287</v>
      </c>
      <c r="EL259">
        <v>2.942664642857143</v>
      </c>
      <c r="EM259">
        <v>808.812392857143</v>
      </c>
      <c r="EN259">
        <v>19.71505</v>
      </c>
      <c r="EO259">
        <v>2.051746785714286</v>
      </c>
      <c r="EP259">
        <v>1.785277857142857</v>
      </c>
      <c r="EQ259">
        <v>17.84942857142857</v>
      </c>
      <c r="ER259">
        <v>15.65839642857143</v>
      </c>
      <c r="ES259">
        <v>2000.0025</v>
      </c>
      <c r="ET259">
        <v>0.980000892857143</v>
      </c>
      <c r="EU259">
        <v>0.01999911071428571</v>
      </c>
      <c r="EV259">
        <v>0</v>
      </c>
      <c r="EW259">
        <v>528.7098928571429</v>
      </c>
      <c r="EX259">
        <v>5.000560000000001</v>
      </c>
      <c r="EY259">
        <v>10747.82142857143</v>
      </c>
      <c r="EZ259">
        <v>17294.88571428571</v>
      </c>
      <c r="FA259">
        <v>42.06199999999999</v>
      </c>
      <c r="FB259">
        <v>42.28542857142855</v>
      </c>
      <c r="FC259">
        <v>41.77657142857142</v>
      </c>
      <c r="FD259">
        <v>41.43699999999999</v>
      </c>
      <c r="FE259">
        <v>42.75</v>
      </c>
      <c r="FF259">
        <v>1955.1025</v>
      </c>
      <c r="FG259">
        <v>39.9</v>
      </c>
      <c r="FH259">
        <v>0</v>
      </c>
      <c r="FI259">
        <v>1758994107.6</v>
      </c>
      <c r="FJ259">
        <v>0</v>
      </c>
      <c r="FK259">
        <v>528.7327307692308</v>
      </c>
      <c r="FL259">
        <v>1.764341883418303</v>
      </c>
      <c r="FM259">
        <v>36.09230765128897</v>
      </c>
      <c r="FN259">
        <v>10748.02692307692</v>
      </c>
      <c r="FO259">
        <v>15</v>
      </c>
      <c r="FP259">
        <v>0</v>
      </c>
      <c r="FQ259" t="s">
        <v>439</v>
      </c>
      <c r="FR259">
        <v>1747148579.5</v>
      </c>
      <c r="FS259">
        <v>1747148584.5</v>
      </c>
      <c r="FT259">
        <v>0</v>
      </c>
      <c r="FU259">
        <v>0.162</v>
      </c>
      <c r="FV259">
        <v>-0.001</v>
      </c>
      <c r="FW259">
        <v>0.139</v>
      </c>
      <c r="FX259">
        <v>0.058</v>
      </c>
      <c r="FY259">
        <v>420</v>
      </c>
      <c r="FZ259">
        <v>16</v>
      </c>
      <c r="GA259">
        <v>0.19</v>
      </c>
      <c r="GB259">
        <v>0.02</v>
      </c>
      <c r="GC259">
        <v>-45.36653170731707</v>
      </c>
      <c r="GD259">
        <v>1.440583275261301</v>
      </c>
      <c r="GE259">
        <v>0.3704495347211736</v>
      </c>
      <c r="GF259">
        <v>0</v>
      </c>
      <c r="GG259">
        <v>528.6444411764705</v>
      </c>
      <c r="GH259">
        <v>1.76389610845554</v>
      </c>
      <c r="GI259">
        <v>0.2494214707462136</v>
      </c>
      <c r="GJ259">
        <v>0</v>
      </c>
      <c r="GK259">
        <v>2.977965609756098</v>
      </c>
      <c r="GL259">
        <v>-0.9300967944250906</v>
      </c>
      <c r="GM259">
        <v>0.09509095733081888</v>
      </c>
      <c r="GN259">
        <v>0</v>
      </c>
      <c r="GO259">
        <v>0</v>
      </c>
      <c r="GP259">
        <v>3</v>
      </c>
      <c r="GQ259" t="s">
        <v>472</v>
      </c>
      <c r="GR259">
        <v>3.12775</v>
      </c>
      <c r="GS259">
        <v>2.7302</v>
      </c>
      <c r="GT259">
        <v>0.133967</v>
      </c>
      <c r="GU259">
        <v>0.13997</v>
      </c>
      <c r="GV259">
        <v>0.10276</v>
      </c>
      <c r="GW259">
        <v>0.09421</v>
      </c>
      <c r="GX259">
        <v>25939.7</v>
      </c>
      <c r="GY259">
        <v>24996.3</v>
      </c>
      <c r="GZ259">
        <v>30495.1</v>
      </c>
      <c r="HA259">
        <v>29320.7</v>
      </c>
      <c r="HB259">
        <v>37767</v>
      </c>
      <c r="HC259">
        <v>34945.5</v>
      </c>
      <c r="HD259">
        <v>46653.3</v>
      </c>
      <c r="HE259">
        <v>43565</v>
      </c>
      <c r="HF259">
        <v>1.8204</v>
      </c>
      <c r="HG259">
        <v>1.85693</v>
      </c>
      <c r="HH259">
        <v>0.111155</v>
      </c>
      <c r="HI259">
        <v>0</v>
      </c>
      <c r="HJ259">
        <v>28.2363</v>
      </c>
      <c r="HK259">
        <v>999.9</v>
      </c>
      <c r="HL259">
        <v>50.7</v>
      </c>
      <c r="HM259">
        <v>30.2</v>
      </c>
      <c r="HN259">
        <v>24.13</v>
      </c>
      <c r="HO259">
        <v>63.1248</v>
      </c>
      <c r="HP259">
        <v>16.6987</v>
      </c>
      <c r="HQ259">
        <v>1</v>
      </c>
      <c r="HR259">
        <v>0.175452</v>
      </c>
      <c r="HS259">
        <v>0.878069</v>
      </c>
      <c r="HT259">
        <v>20.198</v>
      </c>
      <c r="HU259">
        <v>5.22747</v>
      </c>
      <c r="HV259">
        <v>11.974</v>
      </c>
      <c r="HW259">
        <v>4.97</v>
      </c>
      <c r="HX259">
        <v>3.28958</v>
      </c>
      <c r="HY259">
        <v>9999</v>
      </c>
      <c r="HZ259">
        <v>9999</v>
      </c>
      <c r="IA259">
        <v>9999</v>
      </c>
      <c r="IB259">
        <v>24.1</v>
      </c>
      <c r="IC259">
        <v>4.9729</v>
      </c>
      <c r="ID259">
        <v>1.87723</v>
      </c>
      <c r="IE259">
        <v>1.87531</v>
      </c>
      <c r="IF259">
        <v>1.87811</v>
      </c>
      <c r="IG259">
        <v>1.87485</v>
      </c>
      <c r="IH259">
        <v>1.87845</v>
      </c>
      <c r="II259">
        <v>1.87555</v>
      </c>
      <c r="IJ259">
        <v>1.8767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1.023</v>
      </c>
      <c r="IY259">
        <v>0.2133</v>
      </c>
      <c r="IZ259">
        <v>0.000996156149449386</v>
      </c>
      <c r="JA259">
        <v>0.001508328056841608</v>
      </c>
      <c r="JB259">
        <v>-4.279944224615399E-07</v>
      </c>
      <c r="JC259">
        <v>2.026670128534865E-10</v>
      </c>
      <c r="JD259">
        <v>-0.04486732872085866</v>
      </c>
      <c r="JE259">
        <v>-0.001179386599836408</v>
      </c>
      <c r="JF259">
        <v>0.0006983580007418804</v>
      </c>
      <c r="JG259">
        <v>-5.900263066608664E-06</v>
      </c>
      <c r="JH259">
        <v>1</v>
      </c>
      <c r="JI259">
        <v>2117</v>
      </c>
      <c r="JJ259">
        <v>1</v>
      </c>
      <c r="JK259">
        <v>26</v>
      </c>
      <c r="JL259">
        <v>197425.3</v>
      </c>
      <c r="JM259">
        <v>197425.2</v>
      </c>
      <c r="JN259">
        <v>1.94824</v>
      </c>
      <c r="JO259">
        <v>2.53906</v>
      </c>
      <c r="JP259">
        <v>1.39893</v>
      </c>
      <c r="JQ259">
        <v>2.34253</v>
      </c>
      <c r="JR259">
        <v>1.44897</v>
      </c>
      <c r="JS259">
        <v>2.50854</v>
      </c>
      <c r="JT259">
        <v>36.8366</v>
      </c>
      <c r="JU259">
        <v>23.9737</v>
      </c>
      <c r="JV259">
        <v>18</v>
      </c>
      <c r="JW259">
        <v>477.513</v>
      </c>
      <c r="JX259">
        <v>470.291</v>
      </c>
      <c r="JY259">
        <v>26.8741</v>
      </c>
      <c r="JZ259">
        <v>29.3838</v>
      </c>
      <c r="KA259">
        <v>30.0005</v>
      </c>
      <c r="KB259">
        <v>28.9469</v>
      </c>
      <c r="KC259">
        <v>28.9927</v>
      </c>
      <c r="KD259">
        <v>39.0733</v>
      </c>
      <c r="KE259">
        <v>25.0177</v>
      </c>
      <c r="KF259">
        <v>94.4327</v>
      </c>
      <c r="KG259">
        <v>26.854</v>
      </c>
      <c r="KH259">
        <v>854.865</v>
      </c>
      <c r="KI259">
        <v>19.9804</v>
      </c>
      <c r="KJ259">
        <v>100.819</v>
      </c>
      <c r="KK259">
        <v>100.21</v>
      </c>
    </row>
    <row r="260" spans="1:297">
      <c r="A260">
        <v>244</v>
      </c>
      <c r="B260">
        <v>1758994103.5</v>
      </c>
      <c r="C260">
        <v>6719.900000095367</v>
      </c>
      <c r="D260" t="s">
        <v>933</v>
      </c>
      <c r="E260" t="s">
        <v>934</v>
      </c>
      <c r="F260">
        <v>5</v>
      </c>
      <c r="G260" t="s">
        <v>832</v>
      </c>
      <c r="H260" t="s">
        <v>436</v>
      </c>
      <c r="I260">
        <v>1758994096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857.9814637133946</v>
      </c>
      <c r="AK260">
        <v>822.5918787878782</v>
      </c>
      <c r="AL260">
        <v>3.388531847335169</v>
      </c>
      <c r="AM260">
        <v>65.2416019771556</v>
      </c>
      <c r="AN260">
        <f>(AP260 - AO260 + DY260*1E3/(8.314*(EA260+273.15)) * AR260/DX260 * AQ260) * DX260/(100*DL260) * 1000/(1000 - AP260)</f>
        <v>0</v>
      </c>
      <c r="AO260">
        <v>19.88825233881798</v>
      </c>
      <c r="AP260">
        <v>22.64045939393939</v>
      </c>
      <c r="AQ260">
        <v>0.0001473119072051122</v>
      </c>
      <c r="AR260">
        <v>120.277626491751</v>
      </c>
      <c r="AS260">
        <v>4</v>
      </c>
      <c r="AT260">
        <v>1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4.16</v>
      </c>
      <c r="DM260">
        <v>0.5</v>
      </c>
      <c r="DN260" t="s">
        <v>438</v>
      </c>
      <c r="DO260">
        <v>2</v>
      </c>
      <c r="DP260" t="b">
        <v>1</v>
      </c>
      <c r="DQ260">
        <v>1758994096</v>
      </c>
      <c r="DR260">
        <v>780.8645925925925</v>
      </c>
      <c r="DS260">
        <v>826.259888888889</v>
      </c>
      <c r="DT260">
        <v>22.64161111111111</v>
      </c>
      <c r="DU260">
        <v>19.79334444444444</v>
      </c>
      <c r="DV260">
        <v>779.8514444444445</v>
      </c>
      <c r="DW260">
        <v>22.42817777777778</v>
      </c>
      <c r="DX260">
        <v>500.0241111111112</v>
      </c>
      <c r="DY260">
        <v>90.55345185185186</v>
      </c>
      <c r="DZ260">
        <v>0.05238044074074074</v>
      </c>
      <c r="EA260">
        <v>29.49216666666667</v>
      </c>
      <c r="EB260">
        <v>30.04665925925926</v>
      </c>
      <c r="EC260">
        <v>999.9000000000001</v>
      </c>
      <c r="ED260">
        <v>0</v>
      </c>
      <c r="EE260">
        <v>0</v>
      </c>
      <c r="EF260">
        <v>10005.01111111111</v>
      </c>
      <c r="EG260">
        <v>0</v>
      </c>
      <c r="EH260">
        <v>11.5293</v>
      </c>
      <c r="EI260">
        <v>-45.39533703703704</v>
      </c>
      <c r="EJ260">
        <v>798.953962962963</v>
      </c>
      <c r="EK260">
        <v>842.9455925925927</v>
      </c>
      <c r="EL260">
        <v>2.848251851851852</v>
      </c>
      <c r="EM260">
        <v>826.259888888889</v>
      </c>
      <c r="EN260">
        <v>19.79334444444444</v>
      </c>
      <c r="EO260">
        <v>2.050274814814815</v>
      </c>
      <c r="EP260">
        <v>1.792356666666667</v>
      </c>
      <c r="EQ260">
        <v>17.83802962962963</v>
      </c>
      <c r="ER260">
        <v>15.7201962962963</v>
      </c>
      <c r="ES260">
        <v>1999.995925925926</v>
      </c>
      <c r="ET260">
        <v>0.980000888888889</v>
      </c>
      <c r="EU260">
        <v>0.01999911481481481</v>
      </c>
      <c r="EV260">
        <v>0</v>
      </c>
      <c r="EW260">
        <v>528.84</v>
      </c>
      <c r="EX260">
        <v>5.000560000000001</v>
      </c>
      <c r="EY260">
        <v>10750.92222222222</v>
      </c>
      <c r="EZ260">
        <v>17294.84444444445</v>
      </c>
      <c r="FA260">
        <v>42.06666666666666</v>
      </c>
      <c r="FB260">
        <v>42.28214814814814</v>
      </c>
      <c r="FC260">
        <v>41.78903703703703</v>
      </c>
      <c r="FD260">
        <v>41.43699999999999</v>
      </c>
      <c r="FE260">
        <v>42.75</v>
      </c>
      <c r="FF260">
        <v>1955.095925925926</v>
      </c>
      <c r="FG260">
        <v>39.9</v>
      </c>
      <c r="FH260">
        <v>0</v>
      </c>
      <c r="FI260">
        <v>1758994112.4</v>
      </c>
      <c r="FJ260">
        <v>0</v>
      </c>
      <c r="FK260">
        <v>528.8429230769231</v>
      </c>
      <c r="FL260">
        <v>0.4534017092064297</v>
      </c>
      <c r="FM260">
        <v>29.23076917012206</v>
      </c>
      <c r="FN260">
        <v>10750.77692307692</v>
      </c>
      <c r="FO260">
        <v>15</v>
      </c>
      <c r="FP260">
        <v>0</v>
      </c>
      <c r="FQ260" t="s">
        <v>439</v>
      </c>
      <c r="FR260">
        <v>1747148579.5</v>
      </c>
      <c r="FS260">
        <v>1747148584.5</v>
      </c>
      <c r="FT260">
        <v>0</v>
      </c>
      <c r="FU260">
        <v>0.162</v>
      </c>
      <c r="FV260">
        <v>-0.001</v>
      </c>
      <c r="FW260">
        <v>0.139</v>
      </c>
      <c r="FX260">
        <v>0.058</v>
      </c>
      <c r="FY260">
        <v>420</v>
      </c>
      <c r="FZ260">
        <v>16</v>
      </c>
      <c r="GA260">
        <v>0.19</v>
      </c>
      <c r="GB260">
        <v>0.02</v>
      </c>
      <c r="GC260">
        <v>-45.31011463414634</v>
      </c>
      <c r="GD260">
        <v>-2.152921254355356</v>
      </c>
      <c r="GE260">
        <v>0.3053676716808655</v>
      </c>
      <c r="GF260">
        <v>0</v>
      </c>
      <c r="GG260">
        <v>528.7673529411765</v>
      </c>
      <c r="GH260">
        <v>1.236241405818729</v>
      </c>
      <c r="GI260">
        <v>0.2146941576170101</v>
      </c>
      <c r="GJ260">
        <v>0</v>
      </c>
      <c r="GK260">
        <v>2.90362</v>
      </c>
      <c r="GL260">
        <v>-1.084380209059228</v>
      </c>
      <c r="GM260">
        <v>0.1079894046970779</v>
      </c>
      <c r="GN260">
        <v>0</v>
      </c>
      <c r="GO260">
        <v>0</v>
      </c>
      <c r="GP260">
        <v>3</v>
      </c>
      <c r="GQ260" t="s">
        <v>472</v>
      </c>
      <c r="GR260">
        <v>3.12784</v>
      </c>
      <c r="GS260">
        <v>2.73017</v>
      </c>
      <c r="GT260">
        <v>0.135823</v>
      </c>
      <c r="GU260">
        <v>0.141827</v>
      </c>
      <c r="GV260">
        <v>0.102765</v>
      </c>
      <c r="GW260">
        <v>0.0944907</v>
      </c>
      <c r="GX260">
        <v>25883.6</v>
      </c>
      <c r="GY260">
        <v>24942</v>
      </c>
      <c r="GZ260">
        <v>30494.5</v>
      </c>
      <c r="HA260">
        <v>29320.3</v>
      </c>
      <c r="HB260">
        <v>37766.6</v>
      </c>
      <c r="HC260">
        <v>34934.2</v>
      </c>
      <c r="HD260">
        <v>46652.8</v>
      </c>
      <c r="HE260">
        <v>43564.3</v>
      </c>
      <c r="HF260">
        <v>1.82038</v>
      </c>
      <c r="HG260">
        <v>1.85693</v>
      </c>
      <c r="HH260">
        <v>0.110887</v>
      </c>
      <c r="HI260">
        <v>0</v>
      </c>
      <c r="HJ260">
        <v>28.2315</v>
      </c>
      <c r="HK260">
        <v>999.9</v>
      </c>
      <c r="HL260">
        <v>50.7</v>
      </c>
      <c r="HM260">
        <v>30.2</v>
      </c>
      <c r="HN260">
        <v>24.1304</v>
      </c>
      <c r="HO260">
        <v>63.1948</v>
      </c>
      <c r="HP260">
        <v>16.6546</v>
      </c>
      <c r="HQ260">
        <v>1</v>
      </c>
      <c r="HR260">
        <v>0.175986</v>
      </c>
      <c r="HS260">
        <v>0.883622</v>
      </c>
      <c r="HT260">
        <v>20.198</v>
      </c>
      <c r="HU260">
        <v>5.22642</v>
      </c>
      <c r="HV260">
        <v>11.974</v>
      </c>
      <c r="HW260">
        <v>4.96955</v>
      </c>
      <c r="HX260">
        <v>3.28948</v>
      </c>
      <c r="HY260">
        <v>9999</v>
      </c>
      <c r="HZ260">
        <v>9999</v>
      </c>
      <c r="IA260">
        <v>9999</v>
      </c>
      <c r="IB260">
        <v>24.1</v>
      </c>
      <c r="IC260">
        <v>4.97293</v>
      </c>
      <c r="ID260">
        <v>1.87721</v>
      </c>
      <c r="IE260">
        <v>1.8753</v>
      </c>
      <c r="IF260">
        <v>1.87808</v>
      </c>
      <c r="IG260">
        <v>1.87485</v>
      </c>
      <c r="IH260">
        <v>1.8784</v>
      </c>
      <c r="II260">
        <v>1.87553</v>
      </c>
      <c r="IJ260">
        <v>1.87668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1.043</v>
      </c>
      <c r="IY260">
        <v>0.2134</v>
      </c>
      <c r="IZ260">
        <v>0.000996156149449386</v>
      </c>
      <c r="JA260">
        <v>0.001508328056841608</v>
      </c>
      <c r="JB260">
        <v>-4.279944224615399E-07</v>
      </c>
      <c r="JC260">
        <v>2.026670128534865E-10</v>
      </c>
      <c r="JD260">
        <v>-0.04486732872085866</v>
      </c>
      <c r="JE260">
        <v>-0.001179386599836408</v>
      </c>
      <c r="JF260">
        <v>0.0006983580007418804</v>
      </c>
      <c r="JG260">
        <v>-5.900263066608664E-06</v>
      </c>
      <c r="JH260">
        <v>1</v>
      </c>
      <c r="JI260">
        <v>2117</v>
      </c>
      <c r="JJ260">
        <v>1</v>
      </c>
      <c r="JK260">
        <v>26</v>
      </c>
      <c r="JL260">
        <v>197425.4</v>
      </c>
      <c r="JM260">
        <v>197425.3</v>
      </c>
      <c r="JN260">
        <v>1.97754</v>
      </c>
      <c r="JO260">
        <v>2.5415</v>
      </c>
      <c r="JP260">
        <v>1.39893</v>
      </c>
      <c r="JQ260">
        <v>2.34253</v>
      </c>
      <c r="JR260">
        <v>1.44897</v>
      </c>
      <c r="JS260">
        <v>2.48657</v>
      </c>
      <c r="JT260">
        <v>36.8366</v>
      </c>
      <c r="JU260">
        <v>23.9562</v>
      </c>
      <c r="JV260">
        <v>18</v>
      </c>
      <c r="JW260">
        <v>477.535</v>
      </c>
      <c r="JX260">
        <v>470.335</v>
      </c>
      <c r="JY260">
        <v>26.8312</v>
      </c>
      <c r="JZ260">
        <v>29.3901</v>
      </c>
      <c r="KA260">
        <v>30.0004</v>
      </c>
      <c r="KB260">
        <v>28.9523</v>
      </c>
      <c r="KC260">
        <v>28.9983</v>
      </c>
      <c r="KD260">
        <v>39.7164</v>
      </c>
      <c r="KE260">
        <v>25.0177</v>
      </c>
      <c r="KF260">
        <v>94.4327</v>
      </c>
      <c r="KG260">
        <v>26.8064</v>
      </c>
      <c r="KH260">
        <v>874.901</v>
      </c>
      <c r="KI260">
        <v>20.0443</v>
      </c>
      <c r="KJ260">
        <v>100.817</v>
      </c>
      <c r="KK260">
        <v>100.209</v>
      </c>
    </row>
    <row r="261" spans="1:297">
      <c r="A261">
        <v>245</v>
      </c>
      <c r="B261">
        <v>1758994108.5</v>
      </c>
      <c r="C261">
        <v>6724.900000095367</v>
      </c>
      <c r="D261" t="s">
        <v>935</v>
      </c>
      <c r="E261" t="s">
        <v>936</v>
      </c>
      <c r="F261">
        <v>5</v>
      </c>
      <c r="G261" t="s">
        <v>832</v>
      </c>
      <c r="H261" t="s">
        <v>436</v>
      </c>
      <c r="I261">
        <v>1758994100.714286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875.2687106500313</v>
      </c>
      <c r="AK261">
        <v>839.6405696969697</v>
      </c>
      <c r="AL261">
        <v>3.410129904107838</v>
      </c>
      <c r="AM261">
        <v>65.2416019771556</v>
      </c>
      <c r="AN261">
        <f>(AP261 - AO261 + DY261*1E3/(8.314*(EA261+273.15)) * AR261/DX261 * AQ261) * DX261/(100*DL261) * 1000/(1000 - AP261)</f>
        <v>0</v>
      </c>
      <c r="AO261">
        <v>19.96296683143033</v>
      </c>
      <c r="AP261">
        <v>22.65223454545455</v>
      </c>
      <c r="AQ261">
        <v>0.0002990265271088993</v>
      </c>
      <c r="AR261">
        <v>120.277626491751</v>
      </c>
      <c r="AS261">
        <v>4</v>
      </c>
      <c r="AT261">
        <v>1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4.16</v>
      </c>
      <c r="DM261">
        <v>0.5</v>
      </c>
      <c r="DN261" t="s">
        <v>438</v>
      </c>
      <c r="DO261">
        <v>2</v>
      </c>
      <c r="DP261" t="b">
        <v>1</v>
      </c>
      <c r="DQ261">
        <v>1758994100.714286</v>
      </c>
      <c r="DR261">
        <v>796.4045714285714</v>
      </c>
      <c r="DS261">
        <v>842.0577142857144</v>
      </c>
      <c r="DT261">
        <v>22.64108571428572</v>
      </c>
      <c r="DU261">
        <v>19.87144642857143</v>
      </c>
      <c r="DV261">
        <v>795.3726785714288</v>
      </c>
      <c r="DW261">
        <v>22.42767142857143</v>
      </c>
      <c r="DX261">
        <v>500.026</v>
      </c>
      <c r="DY261">
        <v>90.5528107142857</v>
      </c>
      <c r="DZ261">
        <v>0.05236280357142858</v>
      </c>
      <c r="EA261">
        <v>29.48031428571429</v>
      </c>
      <c r="EB261">
        <v>30.04168928571428</v>
      </c>
      <c r="EC261">
        <v>999.9000000000002</v>
      </c>
      <c r="ED261">
        <v>0</v>
      </c>
      <c r="EE261">
        <v>0</v>
      </c>
      <c r="EF261">
        <v>10005.99571428571</v>
      </c>
      <c r="EG261">
        <v>0</v>
      </c>
      <c r="EH261">
        <v>11.5293</v>
      </c>
      <c r="EI261">
        <v>-45.6531857142857</v>
      </c>
      <c r="EJ261">
        <v>814.8536428571427</v>
      </c>
      <c r="EK261">
        <v>859.1307857142856</v>
      </c>
      <c r="EL261">
        <v>2.769625714285714</v>
      </c>
      <c r="EM261">
        <v>842.0577142857144</v>
      </c>
      <c r="EN261">
        <v>19.87144642857143</v>
      </c>
      <c r="EO261">
        <v>2.050213571428572</v>
      </c>
      <c r="EP261">
        <v>1.799416428571429</v>
      </c>
      <c r="EQ261">
        <v>17.83755357142857</v>
      </c>
      <c r="ER261">
        <v>15.78164642857143</v>
      </c>
      <c r="ES261">
        <v>1999.991428571429</v>
      </c>
      <c r="ET261">
        <v>0.9800008928571431</v>
      </c>
      <c r="EU261">
        <v>0.01999911071428571</v>
      </c>
      <c r="EV261">
        <v>0</v>
      </c>
      <c r="EW261">
        <v>528.9042857142857</v>
      </c>
      <c r="EX261">
        <v>5.000560000000001</v>
      </c>
      <c r="EY261">
        <v>10753.65714285714</v>
      </c>
      <c r="EZ261">
        <v>17294.81071428572</v>
      </c>
      <c r="FA261">
        <v>42.07324999999999</v>
      </c>
      <c r="FB261">
        <v>42.29649999999999</v>
      </c>
      <c r="FC261">
        <v>41.80092857142856</v>
      </c>
      <c r="FD261">
        <v>41.43699999999999</v>
      </c>
      <c r="FE261">
        <v>42.75</v>
      </c>
      <c r="FF261">
        <v>1955.091428571428</v>
      </c>
      <c r="FG261">
        <v>39.9</v>
      </c>
      <c r="FH261">
        <v>0</v>
      </c>
      <c r="FI261">
        <v>1758994117.8</v>
      </c>
      <c r="FJ261">
        <v>0</v>
      </c>
      <c r="FK261">
        <v>528.91228</v>
      </c>
      <c r="FL261">
        <v>1.405076920059435</v>
      </c>
      <c r="FM261">
        <v>44.80769230467213</v>
      </c>
      <c r="FN261">
        <v>10754.288</v>
      </c>
      <c r="FO261">
        <v>15</v>
      </c>
      <c r="FP261">
        <v>0</v>
      </c>
      <c r="FQ261" t="s">
        <v>439</v>
      </c>
      <c r="FR261">
        <v>1747148579.5</v>
      </c>
      <c r="FS261">
        <v>1747148584.5</v>
      </c>
      <c r="FT261">
        <v>0</v>
      </c>
      <c r="FU261">
        <v>0.162</v>
      </c>
      <c r="FV261">
        <v>-0.001</v>
      </c>
      <c r="FW261">
        <v>0.139</v>
      </c>
      <c r="FX261">
        <v>0.058</v>
      </c>
      <c r="FY261">
        <v>420</v>
      </c>
      <c r="FZ261">
        <v>16</v>
      </c>
      <c r="GA261">
        <v>0.19</v>
      </c>
      <c r="GB261">
        <v>0.02</v>
      </c>
      <c r="GC261">
        <v>-45.42938536585366</v>
      </c>
      <c r="GD261">
        <v>-3.437092682926842</v>
      </c>
      <c r="GE261">
        <v>0.3520635083790751</v>
      </c>
      <c r="GF261">
        <v>0</v>
      </c>
      <c r="GG261">
        <v>528.8594411764707</v>
      </c>
      <c r="GH261">
        <v>0.8315202438385966</v>
      </c>
      <c r="GI261">
        <v>0.186769154648262</v>
      </c>
      <c r="GJ261">
        <v>1</v>
      </c>
      <c r="GK261">
        <v>2.835871219512195</v>
      </c>
      <c r="GL261">
        <v>-1.045753797909409</v>
      </c>
      <c r="GM261">
        <v>0.1043915088640021</v>
      </c>
      <c r="GN261">
        <v>0</v>
      </c>
      <c r="GO261">
        <v>1</v>
      </c>
      <c r="GP261">
        <v>3</v>
      </c>
      <c r="GQ261" t="s">
        <v>451</v>
      </c>
      <c r="GR261">
        <v>3.1278</v>
      </c>
      <c r="GS261">
        <v>2.73013</v>
      </c>
      <c r="GT261">
        <v>0.137672</v>
      </c>
      <c r="GU261">
        <v>0.14364</v>
      </c>
      <c r="GV261">
        <v>0.102799</v>
      </c>
      <c r="GW261">
        <v>0.0946946</v>
      </c>
      <c r="GX261">
        <v>25827.8</v>
      </c>
      <c r="GY261">
        <v>24889.1</v>
      </c>
      <c r="GZ261">
        <v>30494.1</v>
      </c>
      <c r="HA261">
        <v>29320.2</v>
      </c>
      <c r="HB261">
        <v>37764.8</v>
      </c>
      <c r="HC261">
        <v>34926</v>
      </c>
      <c r="HD261">
        <v>46652.2</v>
      </c>
      <c r="HE261">
        <v>43563.9</v>
      </c>
      <c r="HF261">
        <v>1.82012</v>
      </c>
      <c r="HG261">
        <v>1.85702</v>
      </c>
      <c r="HH261">
        <v>0.108413</v>
      </c>
      <c r="HI261">
        <v>0</v>
      </c>
      <c r="HJ261">
        <v>28.2261</v>
      </c>
      <c r="HK261">
        <v>999.9</v>
      </c>
      <c r="HL261">
        <v>50.8</v>
      </c>
      <c r="HM261">
        <v>30.2</v>
      </c>
      <c r="HN261">
        <v>24.1773</v>
      </c>
      <c r="HO261">
        <v>63.0848</v>
      </c>
      <c r="HP261">
        <v>16.7107</v>
      </c>
      <c r="HQ261">
        <v>1</v>
      </c>
      <c r="HR261">
        <v>0.176451</v>
      </c>
      <c r="HS261">
        <v>0.902693</v>
      </c>
      <c r="HT261">
        <v>20.1978</v>
      </c>
      <c r="HU261">
        <v>5.22672</v>
      </c>
      <c r="HV261">
        <v>11.974</v>
      </c>
      <c r="HW261">
        <v>4.9699</v>
      </c>
      <c r="HX261">
        <v>3.2895</v>
      </c>
      <c r="HY261">
        <v>9999</v>
      </c>
      <c r="HZ261">
        <v>9999</v>
      </c>
      <c r="IA261">
        <v>9999</v>
      </c>
      <c r="IB261">
        <v>24.1</v>
      </c>
      <c r="IC261">
        <v>4.97292</v>
      </c>
      <c r="ID261">
        <v>1.87723</v>
      </c>
      <c r="IE261">
        <v>1.87531</v>
      </c>
      <c r="IF261">
        <v>1.87807</v>
      </c>
      <c r="IG261">
        <v>1.87484</v>
      </c>
      <c r="IH261">
        <v>1.87839</v>
      </c>
      <c r="II261">
        <v>1.87553</v>
      </c>
      <c r="IJ261">
        <v>1.87668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1.063</v>
      </c>
      <c r="IY261">
        <v>0.2137</v>
      </c>
      <c r="IZ261">
        <v>0.000996156149449386</v>
      </c>
      <c r="JA261">
        <v>0.001508328056841608</v>
      </c>
      <c r="JB261">
        <v>-4.279944224615399E-07</v>
      </c>
      <c r="JC261">
        <v>2.026670128534865E-10</v>
      </c>
      <c r="JD261">
        <v>-0.04486732872085866</v>
      </c>
      <c r="JE261">
        <v>-0.001179386599836408</v>
      </c>
      <c r="JF261">
        <v>0.0006983580007418804</v>
      </c>
      <c r="JG261">
        <v>-5.900263066608664E-06</v>
      </c>
      <c r="JH261">
        <v>1</v>
      </c>
      <c r="JI261">
        <v>2117</v>
      </c>
      <c r="JJ261">
        <v>1</v>
      </c>
      <c r="JK261">
        <v>26</v>
      </c>
      <c r="JL261">
        <v>197425.5</v>
      </c>
      <c r="JM261">
        <v>197425.4</v>
      </c>
      <c r="JN261">
        <v>2.0105</v>
      </c>
      <c r="JO261">
        <v>2.5415</v>
      </c>
      <c r="JP261">
        <v>1.39893</v>
      </c>
      <c r="JQ261">
        <v>2.34253</v>
      </c>
      <c r="JR261">
        <v>1.44897</v>
      </c>
      <c r="JS261">
        <v>2.56836</v>
      </c>
      <c r="JT261">
        <v>36.8604</v>
      </c>
      <c r="JU261">
        <v>23.9649</v>
      </c>
      <c r="JV261">
        <v>18</v>
      </c>
      <c r="JW261">
        <v>477.434</v>
      </c>
      <c r="JX261">
        <v>470.446</v>
      </c>
      <c r="JY261">
        <v>26.7852</v>
      </c>
      <c r="JZ261">
        <v>29.3963</v>
      </c>
      <c r="KA261">
        <v>30.0007</v>
      </c>
      <c r="KB261">
        <v>28.9581</v>
      </c>
      <c r="KC261">
        <v>29.0038</v>
      </c>
      <c r="KD261">
        <v>40.3062</v>
      </c>
      <c r="KE261">
        <v>24.7472</v>
      </c>
      <c r="KF261">
        <v>94.4327</v>
      </c>
      <c r="KG261">
        <v>26.7657</v>
      </c>
      <c r="KH261">
        <v>888.2569999999999</v>
      </c>
      <c r="KI261">
        <v>20.104</v>
      </c>
      <c r="KJ261">
        <v>100.816</v>
      </c>
      <c r="KK261">
        <v>100.208</v>
      </c>
    </row>
    <row r="262" spans="1:297">
      <c r="A262">
        <v>246</v>
      </c>
      <c r="B262">
        <v>1758994113.5</v>
      </c>
      <c r="C262">
        <v>6729.900000095367</v>
      </c>
      <c r="D262" t="s">
        <v>937</v>
      </c>
      <c r="E262" t="s">
        <v>938</v>
      </c>
      <c r="F262">
        <v>5</v>
      </c>
      <c r="G262" t="s">
        <v>832</v>
      </c>
      <c r="H262" t="s">
        <v>436</v>
      </c>
      <c r="I262">
        <v>1758994106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892.4384111334062</v>
      </c>
      <c r="AK262">
        <v>856.8262787878784</v>
      </c>
      <c r="AL262">
        <v>3.443025300057081</v>
      </c>
      <c r="AM262">
        <v>65.2416019771556</v>
      </c>
      <c r="AN262">
        <f>(AP262 - AO262 + DY262*1E3/(8.314*(EA262+273.15)) * AR262/DX262 * AQ262) * DX262/(100*DL262) * 1000/(1000 - AP262)</f>
        <v>0</v>
      </c>
      <c r="AO262">
        <v>20.02194426590385</v>
      </c>
      <c r="AP262">
        <v>22.65688787878787</v>
      </c>
      <c r="AQ262">
        <v>7.08399393809038E-05</v>
      </c>
      <c r="AR262">
        <v>120.277626491751</v>
      </c>
      <c r="AS262">
        <v>4</v>
      </c>
      <c r="AT262">
        <v>1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4.16</v>
      </c>
      <c r="DM262">
        <v>0.5</v>
      </c>
      <c r="DN262" t="s">
        <v>438</v>
      </c>
      <c r="DO262">
        <v>2</v>
      </c>
      <c r="DP262" t="b">
        <v>1</v>
      </c>
      <c r="DQ262">
        <v>1758994106</v>
      </c>
      <c r="DR262">
        <v>813.9995555555555</v>
      </c>
      <c r="DS262">
        <v>859.7955555555557</v>
      </c>
      <c r="DT262">
        <v>22.64697777777777</v>
      </c>
      <c r="DU262">
        <v>19.94471481481482</v>
      </c>
      <c r="DV262">
        <v>812.9463333333333</v>
      </c>
      <c r="DW262">
        <v>22.43344444444444</v>
      </c>
      <c r="DX262">
        <v>500.0316296296296</v>
      </c>
      <c r="DY262">
        <v>90.55206666666666</v>
      </c>
      <c r="DZ262">
        <v>0.05228059259259261</v>
      </c>
      <c r="EA262">
        <v>29.47173703703704</v>
      </c>
      <c r="EB262">
        <v>29.99744444444444</v>
      </c>
      <c r="EC262">
        <v>999.9000000000001</v>
      </c>
      <c r="ED262">
        <v>0</v>
      </c>
      <c r="EE262">
        <v>0</v>
      </c>
      <c r="EF262">
        <v>10009.46037037037</v>
      </c>
      <c r="EG262">
        <v>0</v>
      </c>
      <c r="EH262">
        <v>11.5293</v>
      </c>
      <c r="EI262">
        <v>-45.79605925925926</v>
      </c>
      <c r="EJ262">
        <v>832.8612592592591</v>
      </c>
      <c r="EK262">
        <v>877.2937037037037</v>
      </c>
      <c r="EL262">
        <v>2.702241111111111</v>
      </c>
      <c r="EM262">
        <v>859.7955555555557</v>
      </c>
      <c r="EN262">
        <v>19.94471481481482</v>
      </c>
      <c r="EO262">
        <v>2.050729629629629</v>
      </c>
      <c r="EP262">
        <v>1.806037407407407</v>
      </c>
      <c r="EQ262">
        <v>17.84155185185185</v>
      </c>
      <c r="ER262">
        <v>15.83906666666667</v>
      </c>
      <c r="ES262">
        <v>1999.997037037037</v>
      </c>
      <c r="ET262">
        <v>0.9800010000000001</v>
      </c>
      <c r="EU262">
        <v>0.019999</v>
      </c>
      <c r="EV262">
        <v>0</v>
      </c>
      <c r="EW262">
        <v>529.1857407407407</v>
      </c>
      <c r="EX262">
        <v>5.000560000000001</v>
      </c>
      <c r="EY262">
        <v>10758.84444444444</v>
      </c>
      <c r="EZ262">
        <v>17294.86666666667</v>
      </c>
      <c r="FA262">
        <v>42.07366666666666</v>
      </c>
      <c r="FB262">
        <v>42.30051851851851</v>
      </c>
      <c r="FC262">
        <v>41.80970370370369</v>
      </c>
      <c r="FD262">
        <v>41.43699999999999</v>
      </c>
      <c r="FE262">
        <v>42.75</v>
      </c>
      <c r="FF262">
        <v>1955.097037037037</v>
      </c>
      <c r="FG262">
        <v>39.9</v>
      </c>
      <c r="FH262">
        <v>0</v>
      </c>
      <c r="FI262">
        <v>1758994122.6</v>
      </c>
      <c r="FJ262">
        <v>0</v>
      </c>
      <c r="FK262">
        <v>529.1691599999999</v>
      </c>
      <c r="FL262">
        <v>4.034076924354864</v>
      </c>
      <c r="FM262">
        <v>68.40769244831576</v>
      </c>
      <c r="FN262">
        <v>10758.908</v>
      </c>
      <c r="FO262">
        <v>15</v>
      </c>
      <c r="FP262">
        <v>0</v>
      </c>
      <c r="FQ262" t="s">
        <v>439</v>
      </c>
      <c r="FR262">
        <v>1747148579.5</v>
      </c>
      <c r="FS262">
        <v>1747148584.5</v>
      </c>
      <c r="FT262">
        <v>0</v>
      </c>
      <c r="FU262">
        <v>0.162</v>
      </c>
      <c r="FV262">
        <v>-0.001</v>
      </c>
      <c r="FW262">
        <v>0.139</v>
      </c>
      <c r="FX262">
        <v>0.058</v>
      </c>
      <c r="FY262">
        <v>420</v>
      </c>
      <c r="FZ262">
        <v>16</v>
      </c>
      <c r="GA262">
        <v>0.19</v>
      </c>
      <c r="GB262">
        <v>0.02</v>
      </c>
      <c r="GC262">
        <v>-45.6995475</v>
      </c>
      <c r="GD262">
        <v>-1.889836772982993</v>
      </c>
      <c r="GE262">
        <v>0.198180876962814</v>
      </c>
      <c r="GF262">
        <v>0</v>
      </c>
      <c r="GG262">
        <v>529.0418529411764</v>
      </c>
      <c r="GH262">
        <v>2.511795256226979</v>
      </c>
      <c r="GI262">
        <v>0.3361273508965864</v>
      </c>
      <c r="GJ262">
        <v>0</v>
      </c>
      <c r="GK262">
        <v>2.744566</v>
      </c>
      <c r="GL262">
        <v>-0.7831960975609806</v>
      </c>
      <c r="GM262">
        <v>0.07569310938916438</v>
      </c>
      <c r="GN262">
        <v>0</v>
      </c>
      <c r="GO262">
        <v>0</v>
      </c>
      <c r="GP262">
        <v>3</v>
      </c>
      <c r="GQ262" t="s">
        <v>472</v>
      </c>
      <c r="GR262">
        <v>3.12786</v>
      </c>
      <c r="GS262">
        <v>2.72971</v>
      </c>
      <c r="GT262">
        <v>0.139522</v>
      </c>
      <c r="GU262">
        <v>0.145446</v>
      </c>
      <c r="GV262">
        <v>0.102811</v>
      </c>
      <c r="GW262">
        <v>0.0948686</v>
      </c>
      <c r="GX262">
        <v>25772.7</v>
      </c>
      <c r="GY262">
        <v>24836.1</v>
      </c>
      <c r="GZ262">
        <v>30494.5</v>
      </c>
      <c r="HA262">
        <v>29319.6</v>
      </c>
      <c r="HB262">
        <v>37764.8</v>
      </c>
      <c r="HC262">
        <v>34918.9</v>
      </c>
      <c r="HD262">
        <v>46652.7</v>
      </c>
      <c r="HE262">
        <v>43563.2</v>
      </c>
      <c r="HF262">
        <v>1.82038</v>
      </c>
      <c r="HG262">
        <v>1.85697</v>
      </c>
      <c r="HH262">
        <v>0.102639</v>
      </c>
      <c r="HI262">
        <v>0</v>
      </c>
      <c r="HJ262">
        <v>28.2207</v>
      </c>
      <c r="HK262">
        <v>999.9</v>
      </c>
      <c r="HL262">
        <v>50.8</v>
      </c>
      <c r="HM262">
        <v>30.2</v>
      </c>
      <c r="HN262">
        <v>24.1765</v>
      </c>
      <c r="HO262">
        <v>63.1248</v>
      </c>
      <c r="HP262">
        <v>16.7708</v>
      </c>
      <c r="HQ262">
        <v>1</v>
      </c>
      <c r="HR262">
        <v>0.176735</v>
      </c>
      <c r="HS262">
        <v>-0.487467</v>
      </c>
      <c r="HT262">
        <v>20.195</v>
      </c>
      <c r="HU262">
        <v>5.22762</v>
      </c>
      <c r="HV262">
        <v>11.974</v>
      </c>
      <c r="HW262">
        <v>4.97015</v>
      </c>
      <c r="HX262">
        <v>3.28965</v>
      </c>
      <c r="HY262">
        <v>9999</v>
      </c>
      <c r="HZ262">
        <v>9999</v>
      </c>
      <c r="IA262">
        <v>9999</v>
      </c>
      <c r="IB262">
        <v>24.1</v>
      </c>
      <c r="IC262">
        <v>4.97291</v>
      </c>
      <c r="ID262">
        <v>1.8772</v>
      </c>
      <c r="IE262">
        <v>1.87527</v>
      </c>
      <c r="IF262">
        <v>1.87806</v>
      </c>
      <c r="IG262">
        <v>1.87483</v>
      </c>
      <c r="IH262">
        <v>1.8784</v>
      </c>
      <c r="II262">
        <v>1.87551</v>
      </c>
      <c r="IJ262">
        <v>1.87668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1.083</v>
      </c>
      <c r="IY262">
        <v>0.2137</v>
      </c>
      <c r="IZ262">
        <v>0.000996156149449386</v>
      </c>
      <c r="JA262">
        <v>0.001508328056841608</v>
      </c>
      <c r="JB262">
        <v>-4.279944224615399E-07</v>
      </c>
      <c r="JC262">
        <v>2.026670128534865E-10</v>
      </c>
      <c r="JD262">
        <v>-0.04486732872085866</v>
      </c>
      <c r="JE262">
        <v>-0.001179386599836408</v>
      </c>
      <c r="JF262">
        <v>0.0006983580007418804</v>
      </c>
      <c r="JG262">
        <v>-5.900263066608664E-06</v>
      </c>
      <c r="JH262">
        <v>1</v>
      </c>
      <c r="JI262">
        <v>2117</v>
      </c>
      <c r="JJ262">
        <v>1</v>
      </c>
      <c r="JK262">
        <v>26</v>
      </c>
      <c r="JL262">
        <v>197425.6</v>
      </c>
      <c r="JM262">
        <v>197425.5</v>
      </c>
      <c r="JN262">
        <v>2.03979</v>
      </c>
      <c r="JO262">
        <v>2.53906</v>
      </c>
      <c r="JP262">
        <v>1.39893</v>
      </c>
      <c r="JQ262">
        <v>2.34253</v>
      </c>
      <c r="JR262">
        <v>1.44897</v>
      </c>
      <c r="JS262">
        <v>2.6001</v>
      </c>
      <c r="JT262">
        <v>36.8604</v>
      </c>
      <c r="JU262">
        <v>23.9649</v>
      </c>
      <c r="JV262">
        <v>18</v>
      </c>
      <c r="JW262">
        <v>477.607</v>
      </c>
      <c r="JX262">
        <v>470.457</v>
      </c>
      <c r="JY262">
        <v>26.8005</v>
      </c>
      <c r="JZ262">
        <v>29.4015</v>
      </c>
      <c r="KA262">
        <v>30.0004</v>
      </c>
      <c r="KB262">
        <v>28.9636</v>
      </c>
      <c r="KC262">
        <v>29.0094</v>
      </c>
      <c r="KD262">
        <v>40.9501</v>
      </c>
      <c r="KE262">
        <v>24.4712</v>
      </c>
      <c r="KF262">
        <v>94.4327</v>
      </c>
      <c r="KG262">
        <v>27.2477</v>
      </c>
      <c r="KH262">
        <v>908.293</v>
      </c>
      <c r="KI262">
        <v>20.1696</v>
      </c>
      <c r="KJ262">
        <v>100.817</v>
      </c>
      <c r="KK262">
        <v>100.207</v>
      </c>
    </row>
    <row r="263" spans="1:297">
      <c r="A263">
        <v>247</v>
      </c>
      <c r="B263">
        <v>1758994118.5</v>
      </c>
      <c r="C263">
        <v>6734.900000095367</v>
      </c>
      <c r="D263" t="s">
        <v>939</v>
      </c>
      <c r="E263" t="s">
        <v>940</v>
      </c>
      <c r="F263">
        <v>5</v>
      </c>
      <c r="G263" t="s">
        <v>832</v>
      </c>
      <c r="H263" t="s">
        <v>436</v>
      </c>
      <c r="I263">
        <v>1758994110.714286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909.4600515871086</v>
      </c>
      <c r="AK263">
        <v>873.8943515151517</v>
      </c>
      <c r="AL263">
        <v>3.407598094872565</v>
      </c>
      <c r="AM263">
        <v>65.2416019771556</v>
      </c>
      <c r="AN263">
        <f>(AP263 - AO263 + DY263*1E3/(8.314*(EA263+273.15)) * AR263/DX263 * AQ263) * DX263/(100*DL263) * 1000/(1000 - AP263)</f>
        <v>0</v>
      </c>
      <c r="AO263">
        <v>20.10192898832256</v>
      </c>
      <c r="AP263">
        <v>22.67224242424242</v>
      </c>
      <c r="AQ263">
        <v>0.006306988931820618</v>
      </c>
      <c r="AR263">
        <v>120.277626491751</v>
      </c>
      <c r="AS263">
        <v>4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4.16</v>
      </c>
      <c r="DM263">
        <v>0.5</v>
      </c>
      <c r="DN263" t="s">
        <v>438</v>
      </c>
      <c r="DO263">
        <v>2</v>
      </c>
      <c r="DP263" t="b">
        <v>1</v>
      </c>
      <c r="DQ263">
        <v>1758994110.714286</v>
      </c>
      <c r="DR263">
        <v>829.74275</v>
      </c>
      <c r="DS263">
        <v>875.5958571428571</v>
      </c>
      <c r="DT263">
        <v>22.65389285714286</v>
      </c>
      <c r="DU263">
        <v>20.01097142857143</v>
      </c>
      <c r="DV263">
        <v>828.6703928571429</v>
      </c>
      <c r="DW263">
        <v>22.44023214285715</v>
      </c>
      <c r="DX263">
        <v>500.0282857142857</v>
      </c>
      <c r="DY263">
        <v>90.55240714285712</v>
      </c>
      <c r="DZ263">
        <v>0.05216832499999999</v>
      </c>
      <c r="EA263">
        <v>29.46166071428572</v>
      </c>
      <c r="EB263">
        <v>29.97612857142857</v>
      </c>
      <c r="EC263">
        <v>999.9000000000002</v>
      </c>
      <c r="ED263">
        <v>0</v>
      </c>
      <c r="EE263">
        <v>0</v>
      </c>
      <c r="EF263">
        <v>10004.23857142857</v>
      </c>
      <c r="EG263">
        <v>0</v>
      </c>
      <c r="EH263">
        <v>11.5293</v>
      </c>
      <c r="EI263">
        <v>-45.85321428571429</v>
      </c>
      <c r="EJ263">
        <v>848.9753214285714</v>
      </c>
      <c r="EK263">
        <v>893.476</v>
      </c>
      <c r="EL263">
        <v>2.642903214285714</v>
      </c>
      <c r="EM263">
        <v>875.5958571428571</v>
      </c>
      <c r="EN263">
        <v>20.01097142857143</v>
      </c>
      <c r="EO263">
        <v>2.051363214285714</v>
      </c>
      <c r="EP263">
        <v>1.812043214285714</v>
      </c>
      <c r="EQ263">
        <v>17.84646071428572</v>
      </c>
      <c r="ER263">
        <v>15.89099642857143</v>
      </c>
      <c r="ES263">
        <v>1999.993928571428</v>
      </c>
      <c r="ET263">
        <v>0.9800010000000002</v>
      </c>
      <c r="EU263">
        <v>0.019999</v>
      </c>
      <c r="EV263">
        <v>0</v>
      </c>
      <c r="EW263">
        <v>529.2978214285714</v>
      </c>
      <c r="EX263">
        <v>5.000560000000001</v>
      </c>
      <c r="EY263">
        <v>10760.43214285714</v>
      </c>
      <c r="EZ263">
        <v>17294.83928571429</v>
      </c>
      <c r="FA263">
        <v>42.07549999999999</v>
      </c>
      <c r="FB263">
        <v>42.31199999999999</v>
      </c>
      <c r="FC263">
        <v>41.81199999999999</v>
      </c>
      <c r="FD263">
        <v>41.43699999999999</v>
      </c>
      <c r="FE263">
        <v>42.75</v>
      </c>
      <c r="FF263">
        <v>1955.093928571428</v>
      </c>
      <c r="FG263">
        <v>39.9</v>
      </c>
      <c r="FH263">
        <v>0</v>
      </c>
      <c r="FI263">
        <v>1758994127.4</v>
      </c>
      <c r="FJ263">
        <v>0</v>
      </c>
      <c r="FK263">
        <v>529.2809199999999</v>
      </c>
      <c r="FL263">
        <v>1.249692289698033</v>
      </c>
      <c r="FM263">
        <v>10.01538458115833</v>
      </c>
      <c r="FN263">
        <v>10760.632</v>
      </c>
      <c r="FO263">
        <v>15</v>
      </c>
      <c r="FP263">
        <v>0</v>
      </c>
      <c r="FQ263" t="s">
        <v>439</v>
      </c>
      <c r="FR263">
        <v>1747148579.5</v>
      </c>
      <c r="FS263">
        <v>1747148584.5</v>
      </c>
      <c r="FT263">
        <v>0</v>
      </c>
      <c r="FU263">
        <v>0.162</v>
      </c>
      <c r="FV263">
        <v>-0.001</v>
      </c>
      <c r="FW263">
        <v>0.139</v>
      </c>
      <c r="FX263">
        <v>0.058</v>
      </c>
      <c r="FY263">
        <v>420</v>
      </c>
      <c r="FZ263">
        <v>16</v>
      </c>
      <c r="GA263">
        <v>0.19</v>
      </c>
      <c r="GB263">
        <v>0.02</v>
      </c>
      <c r="GC263">
        <v>-45.7850825</v>
      </c>
      <c r="GD263">
        <v>-0.7913797373357877</v>
      </c>
      <c r="GE263">
        <v>0.1266106727087019</v>
      </c>
      <c r="GF263">
        <v>0</v>
      </c>
      <c r="GG263">
        <v>529.1814411764707</v>
      </c>
      <c r="GH263">
        <v>2.13245224965082</v>
      </c>
      <c r="GI263">
        <v>0.3255748031131042</v>
      </c>
      <c r="GJ263">
        <v>0</v>
      </c>
      <c r="GK263">
        <v>2.68131175</v>
      </c>
      <c r="GL263">
        <v>-0.7404665290806847</v>
      </c>
      <c r="GM263">
        <v>0.07166028505690933</v>
      </c>
      <c r="GN263">
        <v>0</v>
      </c>
      <c r="GO263">
        <v>0</v>
      </c>
      <c r="GP263">
        <v>3</v>
      </c>
      <c r="GQ263" t="s">
        <v>472</v>
      </c>
      <c r="GR263">
        <v>3.12779</v>
      </c>
      <c r="GS263">
        <v>2.73009</v>
      </c>
      <c r="GT263">
        <v>0.141331</v>
      </c>
      <c r="GU263">
        <v>0.147251</v>
      </c>
      <c r="GV263">
        <v>0.102874</v>
      </c>
      <c r="GW263">
        <v>0.0951454</v>
      </c>
      <c r="GX263">
        <v>25718.1</v>
      </c>
      <c r="GY263">
        <v>24783.9</v>
      </c>
      <c r="GZ263">
        <v>30494</v>
      </c>
      <c r="HA263">
        <v>29319.9</v>
      </c>
      <c r="HB263">
        <v>37762</v>
      </c>
      <c r="HC263">
        <v>34908.4</v>
      </c>
      <c r="HD263">
        <v>46652.4</v>
      </c>
      <c r="HE263">
        <v>43563.4</v>
      </c>
      <c r="HF263">
        <v>1.82025</v>
      </c>
      <c r="HG263">
        <v>1.85695</v>
      </c>
      <c r="HH263">
        <v>0.111483</v>
      </c>
      <c r="HI263">
        <v>0</v>
      </c>
      <c r="HJ263">
        <v>28.2147</v>
      </c>
      <c r="HK263">
        <v>999.9</v>
      </c>
      <c r="HL263">
        <v>50.8</v>
      </c>
      <c r="HM263">
        <v>30.2</v>
      </c>
      <c r="HN263">
        <v>24.1773</v>
      </c>
      <c r="HO263">
        <v>63.1048</v>
      </c>
      <c r="HP263">
        <v>16.7869</v>
      </c>
      <c r="HQ263">
        <v>1</v>
      </c>
      <c r="HR263">
        <v>0.17622</v>
      </c>
      <c r="HS263">
        <v>-0.550199</v>
      </c>
      <c r="HT263">
        <v>20.1991</v>
      </c>
      <c r="HU263">
        <v>5.22777</v>
      </c>
      <c r="HV263">
        <v>11.974</v>
      </c>
      <c r="HW263">
        <v>4.9702</v>
      </c>
      <c r="HX263">
        <v>3.28965</v>
      </c>
      <c r="HY263">
        <v>9999</v>
      </c>
      <c r="HZ263">
        <v>9999</v>
      </c>
      <c r="IA263">
        <v>9999</v>
      </c>
      <c r="IB263">
        <v>24.1</v>
      </c>
      <c r="IC263">
        <v>4.97291</v>
      </c>
      <c r="ID263">
        <v>1.87725</v>
      </c>
      <c r="IE263">
        <v>1.8753</v>
      </c>
      <c r="IF263">
        <v>1.87807</v>
      </c>
      <c r="IG263">
        <v>1.87485</v>
      </c>
      <c r="IH263">
        <v>1.87843</v>
      </c>
      <c r="II263">
        <v>1.87556</v>
      </c>
      <c r="IJ263">
        <v>1.87668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1.104</v>
      </c>
      <c r="IY263">
        <v>0.2141</v>
      </c>
      <c r="IZ263">
        <v>0.000996156149449386</v>
      </c>
      <c r="JA263">
        <v>0.001508328056841608</v>
      </c>
      <c r="JB263">
        <v>-4.279944224615399E-07</v>
      </c>
      <c r="JC263">
        <v>2.026670128534865E-10</v>
      </c>
      <c r="JD263">
        <v>-0.04486732872085866</v>
      </c>
      <c r="JE263">
        <v>-0.001179386599836408</v>
      </c>
      <c r="JF263">
        <v>0.0006983580007418804</v>
      </c>
      <c r="JG263">
        <v>-5.900263066608664E-06</v>
      </c>
      <c r="JH263">
        <v>1</v>
      </c>
      <c r="JI263">
        <v>2117</v>
      </c>
      <c r="JJ263">
        <v>1</v>
      </c>
      <c r="JK263">
        <v>26</v>
      </c>
      <c r="JL263">
        <v>197425.6</v>
      </c>
      <c r="JM263">
        <v>197425.6</v>
      </c>
      <c r="JN263">
        <v>2.07153</v>
      </c>
      <c r="JO263">
        <v>2.5293</v>
      </c>
      <c r="JP263">
        <v>1.39893</v>
      </c>
      <c r="JQ263">
        <v>2.34253</v>
      </c>
      <c r="JR263">
        <v>1.44897</v>
      </c>
      <c r="JS263">
        <v>2.58667</v>
      </c>
      <c r="JT263">
        <v>36.8604</v>
      </c>
      <c r="JU263">
        <v>23.9737</v>
      </c>
      <c r="JV263">
        <v>18</v>
      </c>
      <c r="JW263">
        <v>477.575</v>
      </c>
      <c r="JX263">
        <v>470.485</v>
      </c>
      <c r="JY263">
        <v>27.2271</v>
      </c>
      <c r="JZ263">
        <v>29.4078</v>
      </c>
      <c r="KA263">
        <v>29.9999</v>
      </c>
      <c r="KB263">
        <v>28.9692</v>
      </c>
      <c r="KC263">
        <v>29.015</v>
      </c>
      <c r="KD263">
        <v>41.5251</v>
      </c>
      <c r="KE263">
        <v>24.4712</v>
      </c>
      <c r="KF263">
        <v>94.4327</v>
      </c>
      <c r="KG263">
        <v>27.3088</v>
      </c>
      <c r="KH263">
        <v>921.65</v>
      </c>
      <c r="KI263">
        <v>20.1964</v>
      </c>
      <c r="KJ263">
        <v>100.816</v>
      </c>
      <c r="KK263">
        <v>100.207</v>
      </c>
    </row>
    <row r="264" spans="1:297">
      <c r="A264">
        <v>248</v>
      </c>
      <c r="B264">
        <v>1758994123</v>
      </c>
      <c r="C264">
        <v>6739.400000095367</v>
      </c>
      <c r="D264" t="s">
        <v>941</v>
      </c>
      <c r="E264" t="s">
        <v>942</v>
      </c>
      <c r="F264">
        <v>5</v>
      </c>
      <c r="G264" t="s">
        <v>832</v>
      </c>
      <c r="H264" t="s">
        <v>436</v>
      </c>
      <c r="I264">
        <v>1758994115.160714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925.1211043440744</v>
      </c>
      <c r="AK264">
        <v>889.3081757575757</v>
      </c>
      <c r="AL264">
        <v>3.428840579157051</v>
      </c>
      <c r="AM264">
        <v>65.2416019771556</v>
      </c>
      <c r="AN264">
        <f>(AP264 - AO264 + DY264*1E3/(8.314*(EA264+273.15)) * AR264/DX264 * AQ264) * DX264/(100*DL264) * 1000/(1000 - AP264)</f>
        <v>0</v>
      </c>
      <c r="AO264">
        <v>20.1250635515124</v>
      </c>
      <c r="AP264">
        <v>22.7016303030303</v>
      </c>
      <c r="AQ264">
        <v>0.005197060443009651</v>
      </c>
      <c r="AR264">
        <v>120.277626491751</v>
      </c>
      <c r="AS264">
        <v>4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4.16</v>
      </c>
      <c r="DM264">
        <v>0.5</v>
      </c>
      <c r="DN264" t="s">
        <v>438</v>
      </c>
      <c r="DO264">
        <v>2</v>
      </c>
      <c r="DP264" t="b">
        <v>1</v>
      </c>
      <c r="DQ264">
        <v>1758994115.160714</v>
      </c>
      <c r="DR264">
        <v>844.6020357142858</v>
      </c>
      <c r="DS264">
        <v>890.4946428571427</v>
      </c>
      <c r="DT264">
        <v>22.66737857142857</v>
      </c>
      <c r="DU264">
        <v>20.06265714285714</v>
      </c>
      <c r="DV264">
        <v>843.5116071428571</v>
      </c>
      <c r="DW264">
        <v>22.45344285714286</v>
      </c>
      <c r="DX264">
        <v>500.0320714285714</v>
      </c>
      <c r="DY264">
        <v>90.55300714285714</v>
      </c>
      <c r="DZ264">
        <v>0.05206251071428571</v>
      </c>
      <c r="EA264">
        <v>29.458975</v>
      </c>
      <c r="EB264">
        <v>29.96926785714286</v>
      </c>
      <c r="EC264">
        <v>999.9000000000002</v>
      </c>
      <c r="ED264">
        <v>0</v>
      </c>
      <c r="EE264">
        <v>0</v>
      </c>
      <c r="EF264">
        <v>10005.23642857143</v>
      </c>
      <c r="EG264">
        <v>0</v>
      </c>
      <c r="EH264">
        <v>11.5293</v>
      </c>
      <c r="EI264">
        <v>-45.89269999999999</v>
      </c>
      <c r="EJ264">
        <v>864.1911785714286</v>
      </c>
      <c r="EK264">
        <v>908.7269285714285</v>
      </c>
      <c r="EL264">
        <v>2.604713571428571</v>
      </c>
      <c r="EM264">
        <v>890.4946428571427</v>
      </c>
      <c r="EN264">
        <v>20.06265714285714</v>
      </c>
      <c r="EO264">
        <v>2.052598571428571</v>
      </c>
      <c r="EP264">
        <v>1.816735357142857</v>
      </c>
      <c r="EQ264">
        <v>17.85602142857143</v>
      </c>
      <c r="ER264">
        <v>15.93147142857143</v>
      </c>
      <c r="ES264">
        <v>1999.992857142857</v>
      </c>
      <c r="ET264">
        <v>0.9800010000000002</v>
      </c>
      <c r="EU264">
        <v>0.019999</v>
      </c>
      <c r="EV264">
        <v>0</v>
      </c>
      <c r="EW264">
        <v>529.3974285714286</v>
      </c>
      <c r="EX264">
        <v>5.000560000000001</v>
      </c>
      <c r="EY264">
        <v>10762.23571428571</v>
      </c>
      <c r="EZ264">
        <v>17294.81785714286</v>
      </c>
      <c r="FA264">
        <v>42.08224999999999</v>
      </c>
      <c r="FB264">
        <v>42.31199999999999</v>
      </c>
      <c r="FC264">
        <v>41.81199999999999</v>
      </c>
      <c r="FD264">
        <v>41.4415</v>
      </c>
      <c r="FE264">
        <v>42.75</v>
      </c>
      <c r="FF264">
        <v>1955.092857142857</v>
      </c>
      <c r="FG264">
        <v>39.9</v>
      </c>
      <c r="FH264">
        <v>0</v>
      </c>
      <c r="FI264">
        <v>1758994132.2</v>
      </c>
      <c r="FJ264">
        <v>0</v>
      </c>
      <c r="FK264">
        <v>529.39856</v>
      </c>
      <c r="FL264">
        <v>-0.9960769300580553</v>
      </c>
      <c r="FM264">
        <v>-20.71538461780056</v>
      </c>
      <c r="FN264">
        <v>10762.188</v>
      </c>
      <c r="FO264">
        <v>15</v>
      </c>
      <c r="FP264">
        <v>0</v>
      </c>
      <c r="FQ264" t="s">
        <v>439</v>
      </c>
      <c r="FR264">
        <v>1747148579.5</v>
      </c>
      <c r="FS264">
        <v>1747148584.5</v>
      </c>
      <c r="FT264">
        <v>0</v>
      </c>
      <c r="FU264">
        <v>0.162</v>
      </c>
      <c r="FV264">
        <v>-0.001</v>
      </c>
      <c r="FW264">
        <v>0.139</v>
      </c>
      <c r="FX264">
        <v>0.058</v>
      </c>
      <c r="FY264">
        <v>420</v>
      </c>
      <c r="FZ264">
        <v>16</v>
      </c>
      <c r="GA264">
        <v>0.19</v>
      </c>
      <c r="GB264">
        <v>0.02</v>
      </c>
      <c r="GC264">
        <v>-45.8847175</v>
      </c>
      <c r="GD264">
        <v>-0.3473414634145874</v>
      </c>
      <c r="GE264">
        <v>0.09725492503595946</v>
      </c>
      <c r="GF264">
        <v>1</v>
      </c>
      <c r="GG264">
        <v>529.2514705882353</v>
      </c>
      <c r="GH264">
        <v>1.151841094238413</v>
      </c>
      <c r="GI264">
        <v>0.3230413591526242</v>
      </c>
      <c r="GJ264">
        <v>0</v>
      </c>
      <c r="GK264">
        <v>2.6282765</v>
      </c>
      <c r="GL264">
        <v>-0.555821313320831</v>
      </c>
      <c r="GM264">
        <v>0.05529956236490484</v>
      </c>
      <c r="GN264">
        <v>0</v>
      </c>
      <c r="GO264">
        <v>1</v>
      </c>
      <c r="GP264">
        <v>3</v>
      </c>
      <c r="GQ264" t="s">
        <v>451</v>
      </c>
      <c r="GR264">
        <v>3.12787</v>
      </c>
      <c r="GS264">
        <v>2.7297</v>
      </c>
      <c r="GT264">
        <v>0.142953</v>
      </c>
      <c r="GU264">
        <v>0.148803</v>
      </c>
      <c r="GV264">
        <v>0.10296</v>
      </c>
      <c r="GW264">
        <v>0.0951883</v>
      </c>
      <c r="GX264">
        <v>25669.2</v>
      </c>
      <c r="GY264">
        <v>24738.3</v>
      </c>
      <c r="GZ264">
        <v>30493.7</v>
      </c>
      <c r="HA264">
        <v>29319.4</v>
      </c>
      <c r="HB264">
        <v>37758.1</v>
      </c>
      <c r="HC264">
        <v>34906.3</v>
      </c>
      <c r="HD264">
        <v>46651.9</v>
      </c>
      <c r="HE264">
        <v>43562.7</v>
      </c>
      <c r="HF264">
        <v>1.82015</v>
      </c>
      <c r="HG264">
        <v>1.85718</v>
      </c>
      <c r="HH264">
        <v>0.106845</v>
      </c>
      <c r="HI264">
        <v>0</v>
      </c>
      <c r="HJ264">
        <v>28.2101</v>
      </c>
      <c r="HK264">
        <v>999.9</v>
      </c>
      <c r="HL264">
        <v>50.8</v>
      </c>
      <c r="HM264">
        <v>30.2</v>
      </c>
      <c r="HN264">
        <v>24.1759</v>
      </c>
      <c r="HO264">
        <v>63.3548</v>
      </c>
      <c r="HP264">
        <v>16.5304</v>
      </c>
      <c r="HQ264">
        <v>1</v>
      </c>
      <c r="HR264">
        <v>0.176207</v>
      </c>
      <c r="HS264">
        <v>-0.06803380000000001</v>
      </c>
      <c r="HT264">
        <v>20.2006</v>
      </c>
      <c r="HU264">
        <v>5.22732</v>
      </c>
      <c r="HV264">
        <v>11.974</v>
      </c>
      <c r="HW264">
        <v>4.97015</v>
      </c>
      <c r="HX264">
        <v>3.28968</v>
      </c>
      <c r="HY264">
        <v>9999</v>
      </c>
      <c r="HZ264">
        <v>9999</v>
      </c>
      <c r="IA264">
        <v>9999</v>
      </c>
      <c r="IB264">
        <v>24.1</v>
      </c>
      <c r="IC264">
        <v>4.9729</v>
      </c>
      <c r="ID264">
        <v>1.87724</v>
      </c>
      <c r="IE264">
        <v>1.87531</v>
      </c>
      <c r="IF264">
        <v>1.87807</v>
      </c>
      <c r="IG264">
        <v>1.87485</v>
      </c>
      <c r="IH264">
        <v>1.8784</v>
      </c>
      <c r="II264">
        <v>1.87555</v>
      </c>
      <c r="IJ264">
        <v>1.87667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1.123</v>
      </c>
      <c r="IY264">
        <v>0.2147</v>
      </c>
      <c r="IZ264">
        <v>0.000996156149449386</v>
      </c>
      <c r="JA264">
        <v>0.001508328056841608</v>
      </c>
      <c r="JB264">
        <v>-4.279944224615399E-07</v>
      </c>
      <c r="JC264">
        <v>2.026670128534865E-10</v>
      </c>
      <c r="JD264">
        <v>-0.04486732872085866</v>
      </c>
      <c r="JE264">
        <v>-0.001179386599836408</v>
      </c>
      <c r="JF264">
        <v>0.0006983580007418804</v>
      </c>
      <c r="JG264">
        <v>-5.900263066608664E-06</v>
      </c>
      <c r="JH264">
        <v>1</v>
      </c>
      <c r="JI264">
        <v>2117</v>
      </c>
      <c r="JJ264">
        <v>1</v>
      </c>
      <c r="JK264">
        <v>26</v>
      </c>
      <c r="JL264">
        <v>197425.7</v>
      </c>
      <c r="JM264">
        <v>197425.6</v>
      </c>
      <c r="JN264">
        <v>2.09839</v>
      </c>
      <c r="JO264">
        <v>2.53052</v>
      </c>
      <c r="JP264">
        <v>1.39893</v>
      </c>
      <c r="JQ264">
        <v>2.34375</v>
      </c>
      <c r="JR264">
        <v>1.44897</v>
      </c>
      <c r="JS264">
        <v>2.58423</v>
      </c>
      <c r="JT264">
        <v>36.8604</v>
      </c>
      <c r="JU264">
        <v>23.9824</v>
      </c>
      <c r="JV264">
        <v>18</v>
      </c>
      <c r="JW264">
        <v>477.552</v>
      </c>
      <c r="JX264">
        <v>470.671</v>
      </c>
      <c r="JY264">
        <v>27.3468</v>
      </c>
      <c r="JZ264">
        <v>29.4135</v>
      </c>
      <c r="KA264">
        <v>29.9999</v>
      </c>
      <c r="KB264">
        <v>28.9742</v>
      </c>
      <c r="KC264">
        <v>29.02</v>
      </c>
      <c r="KD264">
        <v>42.0643</v>
      </c>
      <c r="KE264">
        <v>24.1862</v>
      </c>
      <c r="KF264">
        <v>94.4327</v>
      </c>
      <c r="KG264">
        <v>27.2822</v>
      </c>
      <c r="KH264">
        <v>941.6849999999999</v>
      </c>
      <c r="KI264">
        <v>20.2266</v>
      </c>
      <c r="KJ264">
        <v>100.815</v>
      </c>
      <c r="KK264">
        <v>100.206</v>
      </c>
    </row>
    <row r="265" spans="1:297">
      <c r="A265">
        <v>249</v>
      </c>
      <c r="B265">
        <v>1758994128.5</v>
      </c>
      <c r="C265">
        <v>6744.900000095367</v>
      </c>
      <c r="D265" t="s">
        <v>943</v>
      </c>
      <c r="E265" t="s">
        <v>944</v>
      </c>
      <c r="F265">
        <v>5</v>
      </c>
      <c r="G265" t="s">
        <v>832</v>
      </c>
      <c r="H265" t="s">
        <v>436</v>
      </c>
      <c r="I265">
        <v>1758994120.732143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943.7539828415723</v>
      </c>
      <c r="AK265">
        <v>908.0990484848488</v>
      </c>
      <c r="AL265">
        <v>3.421403962664843</v>
      </c>
      <c r="AM265">
        <v>65.2416019771556</v>
      </c>
      <c r="AN265">
        <f>(AP265 - AO265 + DY265*1E3/(8.314*(EA265+273.15)) * AR265/DX265 * AQ265) * DX265/(100*DL265) * 1000/(1000 - AP265)</f>
        <v>0</v>
      </c>
      <c r="AO265">
        <v>20.17307585079383</v>
      </c>
      <c r="AP265">
        <v>22.70674242424242</v>
      </c>
      <c r="AQ265">
        <v>8.287623402414361E-05</v>
      </c>
      <c r="AR265">
        <v>120.277626491751</v>
      </c>
      <c r="AS265">
        <v>4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4.16</v>
      </c>
      <c r="DM265">
        <v>0.5</v>
      </c>
      <c r="DN265" t="s">
        <v>438</v>
      </c>
      <c r="DO265">
        <v>2</v>
      </c>
      <c r="DP265" t="b">
        <v>1</v>
      </c>
      <c r="DQ265">
        <v>1758994120.732143</v>
      </c>
      <c r="DR265">
        <v>863.2098214285714</v>
      </c>
      <c r="DS265">
        <v>909.1375357142858</v>
      </c>
      <c r="DT265">
        <v>22.68591785714286</v>
      </c>
      <c r="DU265">
        <v>20.11863571428572</v>
      </c>
      <c r="DV265">
        <v>862.0966785714285</v>
      </c>
      <c r="DW265">
        <v>22.47158928571429</v>
      </c>
      <c r="DX265">
        <v>499.9978214285715</v>
      </c>
      <c r="DY265">
        <v>90.55391785714285</v>
      </c>
      <c r="DZ265">
        <v>0.05216188571428571</v>
      </c>
      <c r="EA265">
        <v>29.467375</v>
      </c>
      <c r="EB265">
        <v>29.95146428571429</v>
      </c>
      <c r="EC265">
        <v>999.9000000000002</v>
      </c>
      <c r="ED265">
        <v>0</v>
      </c>
      <c r="EE265">
        <v>0</v>
      </c>
      <c r="EF265">
        <v>9993.8575</v>
      </c>
      <c r="EG265">
        <v>0</v>
      </c>
      <c r="EH265">
        <v>11.5293</v>
      </c>
      <c r="EI265">
        <v>-45.92778214285715</v>
      </c>
      <c r="EJ265">
        <v>883.2475000000001</v>
      </c>
      <c r="EK265">
        <v>927.8043214285714</v>
      </c>
      <c r="EL265">
        <v>2.567278214285714</v>
      </c>
      <c r="EM265">
        <v>909.1375357142858</v>
      </c>
      <c r="EN265">
        <v>20.11863571428572</v>
      </c>
      <c r="EO265">
        <v>2.054297857142857</v>
      </c>
      <c r="EP265">
        <v>1.821821428571429</v>
      </c>
      <c r="EQ265">
        <v>17.86916071428572</v>
      </c>
      <c r="ER265">
        <v>15.97525714285714</v>
      </c>
      <c r="ES265">
        <v>1999.994285714286</v>
      </c>
      <c r="ET265">
        <v>0.9800010000000002</v>
      </c>
      <c r="EU265">
        <v>0.019999</v>
      </c>
      <c r="EV265">
        <v>0</v>
      </c>
      <c r="EW265">
        <v>529.4379285714285</v>
      </c>
      <c r="EX265">
        <v>5.000560000000001</v>
      </c>
      <c r="EY265">
        <v>10763.07857142857</v>
      </c>
      <c r="EZ265">
        <v>17294.82857142857</v>
      </c>
      <c r="FA265">
        <v>42.09125</v>
      </c>
      <c r="FB265">
        <v>42.31199999999999</v>
      </c>
      <c r="FC265">
        <v>41.81199999999999</v>
      </c>
      <c r="FD265">
        <v>41.4595</v>
      </c>
      <c r="FE265">
        <v>42.75</v>
      </c>
      <c r="FF265">
        <v>1955.094285714285</v>
      </c>
      <c r="FG265">
        <v>39.9</v>
      </c>
      <c r="FH265">
        <v>0</v>
      </c>
      <c r="FI265">
        <v>1758994137.6</v>
      </c>
      <c r="FJ265">
        <v>0</v>
      </c>
      <c r="FK265">
        <v>529.4323461538462</v>
      </c>
      <c r="FL265">
        <v>2.266632468842942</v>
      </c>
      <c r="FM265">
        <v>50.90598287127331</v>
      </c>
      <c r="FN265">
        <v>10763.10769230769</v>
      </c>
      <c r="FO265">
        <v>15</v>
      </c>
      <c r="FP265">
        <v>0</v>
      </c>
      <c r="FQ265" t="s">
        <v>439</v>
      </c>
      <c r="FR265">
        <v>1747148579.5</v>
      </c>
      <c r="FS265">
        <v>1747148584.5</v>
      </c>
      <c r="FT265">
        <v>0</v>
      </c>
      <c r="FU265">
        <v>0.162</v>
      </c>
      <c r="FV265">
        <v>-0.001</v>
      </c>
      <c r="FW265">
        <v>0.139</v>
      </c>
      <c r="FX265">
        <v>0.058</v>
      </c>
      <c r="FY265">
        <v>420</v>
      </c>
      <c r="FZ265">
        <v>16</v>
      </c>
      <c r="GA265">
        <v>0.19</v>
      </c>
      <c r="GB265">
        <v>0.02</v>
      </c>
      <c r="GC265">
        <v>-45.91454390243902</v>
      </c>
      <c r="GD265">
        <v>-0.5136857142858232</v>
      </c>
      <c r="GE265">
        <v>0.1198135809085802</v>
      </c>
      <c r="GF265">
        <v>0</v>
      </c>
      <c r="GG265">
        <v>529.4460588235295</v>
      </c>
      <c r="GH265">
        <v>0.4929258933801104</v>
      </c>
      <c r="GI265">
        <v>0.2815911660103785</v>
      </c>
      <c r="GJ265">
        <v>1</v>
      </c>
      <c r="GK265">
        <v>2.589109268292683</v>
      </c>
      <c r="GL265">
        <v>-0.3914466898954682</v>
      </c>
      <c r="GM265">
        <v>0.04186182738662435</v>
      </c>
      <c r="GN265">
        <v>0</v>
      </c>
      <c r="GO265">
        <v>1</v>
      </c>
      <c r="GP265">
        <v>3</v>
      </c>
      <c r="GQ265" t="s">
        <v>451</v>
      </c>
      <c r="GR265">
        <v>3.12765</v>
      </c>
      <c r="GS265">
        <v>2.73022</v>
      </c>
      <c r="GT265">
        <v>0.144911</v>
      </c>
      <c r="GU265">
        <v>0.150772</v>
      </c>
      <c r="GV265">
        <v>0.102969</v>
      </c>
      <c r="GW265">
        <v>0.0953594</v>
      </c>
      <c r="GX265">
        <v>25610</v>
      </c>
      <c r="GY265">
        <v>24680.6</v>
      </c>
      <c r="GZ265">
        <v>30493.2</v>
      </c>
      <c r="HA265">
        <v>29318.9</v>
      </c>
      <c r="HB265">
        <v>37757.1</v>
      </c>
      <c r="HC265">
        <v>34899.3</v>
      </c>
      <c r="HD265">
        <v>46650.9</v>
      </c>
      <c r="HE265">
        <v>43562.2</v>
      </c>
      <c r="HF265">
        <v>1.8198</v>
      </c>
      <c r="HG265">
        <v>1.85737</v>
      </c>
      <c r="HH265">
        <v>0.101089</v>
      </c>
      <c r="HI265">
        <v>0</v>
      </c>
      <c r="HJ265">
        <v>28.2056</v>
      </c>
      <c r="HK265">
        <v>999.9</v>
      </c>
      <c r="HL265">
        <v>50.8</v>
      </c>
      <c r="HM265">
        <v>30.3</v>
      </c>
      <c r="HN265">
        <v>24.316</v>
      </c>
      <c r="HO265">
        <v>63.4848</v>
      </c>
      <c r="HP265">
        <v>16.6106</v>
      </c>
      <c r="HQ265">
        <v>1</v>
      </c>
      <c r="HR265">
        <v>0.176832</v>
      </c>
      <c r="HS265">
        <v>0.183742</v>
      </c>
      <c r="HT265">
        <v>20.2009</v>
      </c>
      <c r="HU265">
        <v>5.22702</v>
      </c>
      <c r="HV265">
        <v>11.974</v>
      </c>
      <c r="HW265">
        <v>4.96965</v>
      </c>
      <c r="HX265">
        <v>3.2896</v>
      </c>
      <c r="HY265">
        <v>9999</v>
      </c>
      <c r="HZ265">
        <v>9999</v>
      </c>
      <c r="IA265">
        <v>9999</v>
      </c>
      <c r="IB265">
        <v>24.1</v>
      </c>
      <c r="IC265">
        <v>4.97291</v>
      </c>
      <c r="ID265">
        <v>1.87719</v>
      </c>
      <c r="IE265">
        <v>1.87528</v>
      </c>
      <c r="IF265">
        <v>1.87805</v>
      </c>
      <c r="IG265">
        <v>1.87484</v>
      </c>
      <c r="IH265">
        <v>1.87839</v>
      </c>
      <c r="II265">
        <v>1.87549</v>
      </c>
      <c r="IJ265">
        <v>1.87667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1.144</v>
      </c>
      <c r="IY265">
        <v>0.2147</v>
      </c>
      <c r="IZ265">
        <v>0.000996156149449386</v>
      </c>
      <c r="JA265">
        <v>0.001508328056841608</v>
      </c>
      <c r="JB265">
        <v>-4.279944224615399E-07</v>
      </c>
      <c r="JC265">
        <v>2.026670128534865E-10</v>
      </c>
      <c r="JD265">
        <v>-0.04486732872085866</v>
      </c>
      <c r="JE265">
        <v>-0.001179386599836408</v>
      </c>
      <c r="JF265">
        <v>0.0006983580007418804</v>
      </c>
      <c r="JG265">
        <v>-5.900263066608664E-06</v>
      </c>
      <c r="JH265">
        <v>1</v>
      </c>
      <c r="JI265">
        <v>2117</v>
      </c>
      <c r="JJ265">
        <v>1</v>
      </c>
      <c r="JK265">
        <v>26</v>
      </c>
      <c r="JL265">
        <v>197425.8</v>
      </c>
      <c r="JM265">
        <v>197425.7</v>
      </c>
      <c r="JN265">
        <v>2.13257</v>
      </c>
      <c r="JO265">
        <v>2.54395</v>
      </c>
      <c r="JP265">
        <v>1.39893</v>
      </c>
      <c r="JQ265">
        <v>2.34253</v>
      </c>
      <c r="JR265">
        <v>1.44897</v>
      </c>
      <c r="JS265">
        <v>2.46216</v>
      </c>
      <c r="JT265">
        <v>36.8604</v>
      </c>
      <c r="JU265">
        <v>23.9737</v>
      </c>
      <c r="JV265">
        <v>18</v>
      </c>
      <c r="JW265">
        <v>477.401</v>
      </c>
      <c r="JX265">
        <v>470.847</v>
      </c>
      <c r="JY265">
        <v>27.3424</v>
      </c>
      <c r="JZ265">
        <v>29.4192</v>
      </c>
      <c r="KA265">
        <v>30.0005</v>
      </c>
      <c r="KB265">
        <v>28.9805</v>
      </c>
      <c r="KC265">
        <v>29.0255</v>
      </c>
      <c r="KD265">
        <v>42.7437</v>
      </c>
      <c r="KE265">
        <v>24.1862</v>
      </c>
      <c r="KF265">
        <v>94.4327</v>
      </c>
      <c r="KG265">
        <v>27.3159</v>
      </c>
      <c r="KH265">
        <v>955.058</v>
      </c>
      <c r="KI265">
        <v>20.2797</v>
      </c>
      <c r="KJ265">
        <v>100.813</v>
      </c>
      <c r="KK265">
        <v>100.204</v>
      </c>
    </row>
    <row r="266" spans="1:297">
      <c r="A266">
        <v>250</v>
      </c>
      <c r="B266">
        <v>1758994133.5</v>
      </c>
      <c r="C266">
        <v>6749.900000095367</v>
      </c>
      <c r="D266" t="s">
        <v>945</v>
      </c>
      <c r="E266" t="s">
        <v>946</v>
      </c>
      <c r="F266">
        <v>5</v>
      </c>
      <c r="G266" t="s">
        <v>832</v>
      </c>
      <c r="H266" t="s">
        <v>436</v>
      </c>
      <c r="I266">
        <v>1758994126.018518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961.1135259388167</v>
      </c>
      <c r="AK266">
        <v>925.3056727272724</v>
      </c>
      <c r="AL266">
        <v>3.445699904740083</v>
      </c>
      <c r="AM266">
        <v>65.2416019771556</v>
      </c>
      <c r="AN266">
        <f>(AP266 - AO266 + DY266*1E3/(8.314*(EA266+273.15)) * AR266/DX266 * AQ266) * DX266/(100*DL266) * 1000/(1000 - AP266)</f>
        <v>0</v>
      </c>
      <c r="AO266">
        <v>20.19421719728053</v>
      </c>
      <c r="AP266">
        <v>22.70705999999999</v>
      </c>
      <c r="AQ266">
        <v>-0.0001467440790361369</v>
      </c>
      <c r="AR266">
        <v>120.277626491751</v>
      </c>
      <c r="AS266">
        <v>4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4.16</v>
      </c>
      <c r="DM266">
        <v>0.5</v>
      </c>
      <c r="DN266" t="s">
        <v>438</v>
      </c>
      <c r="DO266">
        <v>2</v>
      </c>
      <c r="DP266" t="b">
        <v>1</v>
      </c>
      <c r="DQ266">
        <v>1758994126.018518</v>
      </c>
      <c r="DR266">
        <v>880.8756666666667</v>
      </c>
      <c r="DS266">
        <v>926.9127037037035</v>
      </c>
      <c r="DT266">
        <v>22.70284444444444</v>
      </c>
      <c r="DU266">
        <v>20.15852962962963</v>
      </c>
      <c r="DV266">
        <v>879.7410370370371</v>
      </c>
      <c r="DW266">
        <v>22.48815555555555</v>
      </c>
      <c r="DX266">
        <v>500.0154814814814</v>
      </c>
      <c r="DY266">
        <v>90.55438888888888</v>
      </c>
      <c r="DZ266">
        <v>0.05228588888888889</v>
      </c>
      <c r="EA266">
        <v>29.48469259259259</v>
      </c>
      <c r="EB266">
        <v>29.91441111111111</v>
      </c>
      <c r="EC266">
        <v>999.9000000000001</v>
      </c>
      <c r="ED266">
        <v>0</v>
      </c>
      <c r="EE266">
        <v>0</v>
      </c>
      <c r="EF266">
        <v>10001.45851851852</v>
      </c>
      <c r="EG266">
        <v>0</v>
      </c>
      <c r="EH266">
        <v>11.5293</v>
      </c>
      <c r="EI266">
        <v>-46.0370074074074</v>
      </c>
      <c r="EJ266">
        <v>901.3388518518518</v>
      </c>
      <c r="EK266">
        <v>945.9827407407407</v>
      </c>
      <c r="EL266">
        <v>2.544308888888889</v>
      </c>
      <c r="EM266">
        <v>926.9127037037035</v>
      </c>
      <c r="EN266">
        <v>20.15852962962963</v>
      </c>
      <c r="EO266">
        <v>2.055841851851852</v>
      </c>
      <c r="EP266">
        <v>1.825443703703704</v>
      </c>
      <c r="EQ266">
        <v>17.8811037037037</v>
      </c>
      <c r="ER266">
        <v>16.00637037037037</v>
      </c>
      <c r="ES266">
        <v>1999.991851851852</v>
      </c>
      <c r="ET266">
        <v>0.9800010000000001</v>
      </c>
      <c r="EU266">
        <v>0.019999</v>
      </c>
      <c r="EV266">
        <v>0</v>
      </c>
      <c r="EW266">
        <v>529.5840740740741</v>
      </c>
      <c r="EX266">
        <v>5.000560000000001</v>
      </c>
      <c r="EY266">
        <v>10766.00370370371</v>
      </c>
      <c r="EZ266">
        <v>17294.8037037037</v>
      </c>
      <c r="FA266">
        <v>42.10633333333334</v>
      </c>
      <c r="FB266">
        <v>42.31199999999999</v>
      </c>
      <c r="FC266">
        <v>41.81199999999999</v>
      </c>
      <c r="FD266">
        <v>41.46033333333332</v>
      </c>
      <c r="FE266">
        <v>42.75</v>
      </c>
      <c r="FF266">
        <v>1955.091851851852</v>
      </c>
      <c r="FG266">
        <v>39.9</v>
      </c>
      <c r="FH266">
        <v>0</v>
      </c>
      <c r="FI266">
        <v>1758994142.4</v>
      </c>
      <c r="FJ266">
        <v>0</v>
      </c>
      <c r="FK266">
        <v>529.5434615384615</v>
      </c>
      <c r="FL266">
        <v>2.524649567037165</v>
      </c>
      <c r="FM266">
        <v>36.49914522671955</v>
      </c>
      <c r="FN266">
        <v>10765.51538461539</v>
      </c>
      <c r="FO266">
        <v>15</v>
      </c>
      <c r="FP266">
        <v>0</v>
      </c>
      <c r="FQ266" t="s">
        <v>439</v>
      </c>
      <c r="FR266">
        <v>1747148579.5</v>
      </c>
      <c r="FS266">
        <v>1747148584.5</v>
      </c>
      <c r="FT266">
        <v>0</v>
      </c>
      <c r="FU266">
        <v>0.162</v>
      </c>
      <c r="FV266">
        <v>-0.001</v>
      </c>
      <c r="FW266">
        <v>0.139</v>
      </c>
      <c r="FX266">
        <v>0.058</v>
      </c>
      <c r="FY266">
        <v>420</v>
      </c>
      <c r="FZ266">
        <v>16</v>
      </c>
      <c r="GA266">
        <v>0.19</v>
      </c>
      <c r="GB266">
        <v>0.02</v>
      </c>
      <c r="GC266">
        <v>-45.96320487804878</v>
      </c>
      <c r="GD266">
        <v>-1.076354006968662</v>
      </c>
      <c r="GE266">
        <v>0.1495333455775643</v>
      </c>
      <c r="GF266">
        <v>0</v>
      </c>
      <c r="GG266">
        <v>529.4905</v>
      </c>
      <c r="GH266">
        <v>1.774988539367265</v>
      </c>
      <c r="GI266">
        <v>0.295536127979602</v>
      </c>
      <c r="GJ266">
        <v>0</v>
      </c>
      <c r="GK266">
        <v>2.563016097560976</v>
      </c>
      <c r="GL266">
        <v>-0.3010103832752595</v>
      </c>
      <c r="GM266">
        <v>0.0325769945669467</v>
      </c>
      <c r="GN266">
        <v>0</v>
      </c>
      <c r="GO266">
        <v>0</v>
      </c>
      <c r="GP266">
        <v>3</v>
      </c>
      <c r="GQ266" t="s">
        <v>472</v>
      </c>
      <c r="GR266">
        <v>3.12784</v>
      </c>
      <c r="GS266">
        <v>2.73048</v>
      </c>
      <c r="GT266">
        <v>0.146686</v>
      </c>
      <c r="GU266">
        <v>0.152502</v>
      </c>
      <c r="GV266">
        <v>0.102968</v>
      </c>
      <c r="GW266">
        <v>0.0954545</v>
      </c>
      <c r="GX266">
        <v>25556.5</v>
      </c>
      <c r="GY266">
        <v>24630.4</v>
      </c>
      <c r="GZ266">
        <v>30492.8</v>
      </c>
      <c r="HA266">
        <v>29319.1</v>
      </c>
      <c r="HB266">
        <v>37757.1</v>
      </c>
      <c r="HC266">
        <v>34895.8</v>
      </c>
      <c r="HD266">
        <v>46650.7</v>
      </c>
      <c r="HE266">
        <v>43562.2</v>
      </c>
      <c r="HF266">
        <v>1.82</v>
      </c>
      <c r="HG266">
        <v>1.85732</v>
      </c>
      <c r="HH266">
        <v>0.103854</v>
      </c>
      <c r="HI266">
        <v>0</v>
      </c>
      <c r="HJ266">
        <v>28.2002</v>
      </c>
      <c r="HK266">
        <v>999.9</v>
      </c>
      <c r="HL266">
        <v>50.8</v>
      </c>
      <c r="HM266">
        <v>30.3</v>
      </c>
      <c r="HN266">
        <v>24.3146</v>
      </c>
      <c r="HO266">
        <v>63.4048</v>
      </c>
      <c r="HP266">
        <v>16.6306</v>
      </c>
      <c r="HQ266">
        <v>1</v>
      </c>
      <c r="HR266">
        <v>0.177599</v>
      </c>
      <c r="HS266">
        <v>0.0441803</v>
      </c>
      <c r="HT266">
        <v>20.2008</v>
      </c>
      <c r="HU266">
        <v>5.22642</v>
      </c>
      <c r="HV266">
        <v>11.974</v>
      </c>
      <c r="HW266">
        <v>4.9694</v>
      </c>
      <c r="HX266">
        <v>3.2895</v>
      </c>
      <c r="HY266">
        <v>9999</v>
      </c>
      <c r="HZ266">
        <v>9999</v>
      </c>
      <c r="IA266">
        <v>9999</v>
      </c>
      <c r="IB266">
        <v>24.1</v>
      </c>
      <c r="IC266">
        <v>4.97291</v>
      </c>
      <c r="ID266">
        <v>1.87721</v>
      </c>
      <c r="IE266">
        <v>1.87528</v>
      </c>
      <c r="IF266">
        <v>1.87808</v>
      </c>
      <c r="IG266">
        <v>1.87483</v>
      </c>
      <c r="IH266">
        <v>1.8784</v>
      </c>
      <c r="II266">
        <v>1.87549</v>
      </c>
      <c r="IJ266">
        <v>1.87668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1.165</v>
      </c>
      <c r="IY266">
        <v>0.2148</v>
      </c>
      <c r="IZ266">
        <v>0.000996156149449386</v>
      </c>
      <c r="JA266">
        <v>0.001508328056841608</v>
      </c>
      <c r="JB266">
        <v>-4.279944224615399E-07</v>
      </c>
      <c r="JC266">
        <v>2.026670128534865E-10</v>
      </c>
      <c r="JD266">
        <v>-0.04486732872085866</v>
      </c>
      <c r="JE266">
        <v>-0.001179386599836408</v>
      </c>
      <c r="JF266">
        <v>0.0006983580007418804</v>
      </c>
      <c r="JG266">
        <v>-5.900263066608664E-06</v>
      </c>
      <c r="JH266">
        <v>1</v>
      </c>
      <c r="JI266">
        <v>2117</v>
      </c>
      <c r="JJ266">
        <v>1</v>
      </c>
      <c r="JK266">
        <v>26</v>
      </c>
      <c r="JL266">
        <v>197425.9</v>
      </c>
      <c r="JM266">
        <v>197425.8</v>
      </c>
      <c r="JN266">
        <v>2.16064</v>
      </c>
      <c r="JO266">
        <v>2.54395</v>
      </c>
      <c r="JP266">
        <v>1.39893</v>
      </c>
      <c r="JQ266">
        <v>2.34253</v>
      </c>
      <c r="JR266">
        <v>1.44897</v>
      </c>
      <c r="JS266">
        <v>2.55127</v>
      </c>
      <c r="JT266">
        <v>36.8842</v>
      </c>
      <c r="JU266">
        <v>23.9737</v>
      </c>
      <c r="JV266">
        <v>18</v>
      </c>
      <c r="JW266">
        <v>477.542</v>
      </c>
      <c r="JX266">
        <v>470.854</v>
      </c>
      <c r="JY266">
        <v>27.3586</v>
      </c>
      <c r="JZ266">
        <v>29.4255</v>
      </c>
      <c r="KA266">
        <v>30.0007</v>
      </c>
      <c r="KB266">
        <v>28.9855</v>
      </c>
      <c r="KC266">
        <v>29.0305</v>
      </c>
      <c r="KD266">
        <v>43.3797</v>
      </c>
      <c r="KE266">
        <v>23.9028</v>
      </c>
      <c r="KF266">
        <v>94.4327</v>
      </c>
      <c r="KG266">
        <v>27.4168</v>
      </c>
      <c r="KH266">
        <v>975.092</v>
      </c>
      <c r="KI266">
        <v>20.3269</v>
      </c>
      <c r="KJ266">
        <v>100.812</v>
      </c>
      <c r="KK266">
        <v>100.204</v>
      </c>
    </row>
    <row r="267" spans="1:297">
      <c r="A267">
        <v>251</v>
      </c>
      <c r="B267">
        <v>1758994138.5</v>
      </c>
      <c r="C267">
        <v>6754.900000095367</v>
      </c>
      <c r="D267" t="s">
        <v>947</v>
      </c>
      <c r="E267" t="s">
        <v>948</v>
      </c>
      <c r="F267">
        <v>5</v>
      </c>
      <c r="G267" t="s">
        <v>832</v>
      </c>
      <c r="H267" t="s">
        <v>436</v>
      </c>
      <c r="I267">
        <v>1758994130.732143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978.0820215707937</v>
      </c>
      <c r="AK267">
        <v>942.3994242424242</v>
      </c>
      <c r="AL267">
        <v>3.413752333781821</v>
      </c>
      <c r="AM267">
        <v>65.2416019771556</v>
      </c>
      <c r="AN267">
        <f>(AP267 - AO267 + DY267*1E3/(8.314*(EA267+273.15)) * AR267/DX267 * AQ267) * DX267/(100*DL267) * 1000/(1000 - AP267)</f>
        <v>0</v>
      </c>
      <c r="AO267">
        <v>20.26513445243112</v>
      </c>
      <c r="AP267">
        <v>22.72035818181818</v>
      </c>
      <c r="AQ267">
        <v>0.0005702483751192864</v>
      </c>
      <c r="AR267">
        <v>120.277626491751</v>
      </c>
      <c r="AS267">
        <v>4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4.16</v>
      </c>
      <c r="DM267">
        <v>0.5</v>
      </c>
      <c r="DN267" t="s">
        <v>438</v>
      </c>
      <c r="DO267">
        <v>2</v>
      </c>
      <c r="DP267" t="b">
        <v>1</v>
      </c>
      <c r="DQ267">
        <v>1758994130.732143</v>
      </c>
      <c r="DR267">
        <v>896.6521071428571</v>
      </c>
      <c r="DS267">
        <v>942.7015357142857</v>
      </c>
      <c r="DT267">
        <v>22.70854285714286</v>
      </c>
      <c r="DU267">
        <v>20.19818214285714</v>
      </c>
      <c r="DV267">
        <v>895.4980357142857</v>
      </c>
      <c r="DW267">
        <v>22.49373214285714</v>
      </c>
      <c r="DX267">
        <v>500.0076785714285</v>
      </c>
      <c r="DY267">
        <v>90.55523928571429</v>
      </c>
      <c r="DZ267">
        <v>0.0524432392857143</v>
      </c>
      <c r="EA267">
        <v>29.49373214285714</v>
      </c>
      <c r="EB267">
        <v>29.90753928571429</v>
      </c>
      <c r="EC267">
        <v>999.9000000000002</v>
      </c>
      <c r="ED267">
        <v>0</v>
      </c>
      <c r="EE267">
        <v>0</v>
      </c>
      <c r="EF267">
        <v>9997.995357142858</v>
      </c>
      <c r="EG267">
        <v>0</v>
      </c>
      <c r="EH267">
        <v>11.5293</v>
      </c>
      <c r="EI267">
        <v>-46.0493892857143</v>
      </c>
      <c r="EJ267">
        <v>917.4869642857144</v>
      </c>
      <c r="EK267">
        <v>962.1355</v>
      </c>
      <c r="EL267">
        <v>2.510348571428572</v>
      </c>
      <c r="EM267">
        <v>942.7015357142857</v>
      </c>
      <c r="EN267">
        <v>20.19818214285714</v>
      </c>
      <c r="EO267">
        <v>2.056377142857143</v>
      </c>
      <c r="EP267">
        <v>1.829051071428571</v>
      </c>
      <c r="EQ267">
        <v>17.88523214285714</v>
      </c>
      <c r="ER267">
        <v>16.03727142857143</v>
      </c>
      <c r="ES267">
        <v>1999.9975</v>
      </c>
      <c r="ET267">
        <v>0.9800011071428573</v>
      </c>
      <c r="EU267">
        <v>0.01999888571428571</v>
      </c>
      <c r="EV267">
        <v>0</v>
      </c>
      <c r="EW267">
        <v>529.5620357142858</v>
      </c>
      <c r="EX267">
        <v>5.000560000000001</v>
      </c>
      <c r="EY267">
        <v>10765.76785714286</v>
      </c>
      <c r="EZ267">
        <v>17294.85714285714</v>
      </c>
      <c r="FA267">
        <v>42.116</v>
      </c>
      <c r="FB267">
        <v>42.31199999999999</v>
      </c>
      <c r="FC267">
        <v>41.81199999999999</v>
      </c>
      <c r="FD267">
        <v>41.464</v>
      </c>
      <c r="FE267">
        <v>42.75</v>
      </c>
      <c r="FF267">
        <v>1955.0975</v>
      </c>
      <c r="FG267">
        <v>39.9</v>
      </c>
      <c r="FH267">
        <v>0</v>
      </c>
      <c r="FI267">
        <v>1758994147.8</v>
      </c>
      <c r="FJ267">
        <v>0</v>
      </c>
      <c r="FK267">
        <v>529.54012</v>
      </c>
      <c r="FL267">
        <v>-2.15323078102113</v>
      </c>
      <c r="FM267">
        <v>-31.8923077916416</v>
      </c>
      <c r="FN267">
        <v>10765.78</v>
      </c>
      <c r="FO267">
        <v>15</v>
      </c>
      <c r="FP267">
        <v>0</v>
      </c>
      <c r="FQ267" t="s">
        <v>439</v>
      </c>
      <c r="FR267">
        <v>1747148579.5</v>
      </c>
      <c r="FS267">
        <v>1747148584.5</v>
      </c>
      <c r="FT267">
        <v>0</v>
      </c>
      <c r="FU267">
        <v>0.162</v>
      </c>
      <c r="FV267">
        <v>-0.001</v>
      </c>
      <c r="FW267">
        <v>0.139</v>
      </c>
      <c r="FX267">
        <v>0.058</v>
      </c>
      <c r="FY267">
        <v>420</v>
      </c>
      <c r="FZ267">
        <v>16</v>
      </c>
      <c r="GA267">
        <v>0.19</v>
      </c>
      <c r="GB267">
        <v>0.02</v>
      </c>
      <c r="GC267">
        <v>-46.03140243902439</v>
      </c>
      <c r="GD267">
        <v>-0.3517735191637944</v>
      </c>
      <c r="GE267">
        <v>0.1124107634977568</v>
      </c>
      <c r="GF267">
        <v>1</v>
      </c>
      <c r="GG267">
        <v>529.4808529411765</v>
      </c>
      <c r="GH267">
        <v>0.2480213877871646</v>
      </c>
      <c r="GI267">
        <v>0.3049680920969129</v>
      </c>
      <c r="GJ267">
        <v>1</v>
      </c>
      <c r="GK267">
        <v>2.525798048780488</v>
      </c>
      <c r="GL267">
        <v>-0.3904333797909365</v>
      </c>
      <c r="GM267">
        <v>0.04078079463211682</v>
      </c>
      <c r="GN267">
        <v>0</v>
      </c>
      <c r="GO267">
        <v>2</v>
      </c>
      <c r="GP267">
        <v>3</v>
      </c>
      <c r="GQ267" t="s">
        <v>446</v>
      </c>
      <c r="GR267">
        <v>3.12785</v>
      </c>
      <c r="GS267">
        <v>2.72984</v>
      </c>
      <c r="GT267">
        <v>0.148427</v>
      </c>
      <c r="GU267">
        <v>0.154227</v>
      </c>
      <c r="GV267">
        <v>0.103016</v>
      </c>
      <c r="GW267">
        <v>0.09565220000000001</v>
      </c>
      <c r="GX267">
        <v>25504.1</v>
      </c>
      <c r="GY267">
        <v>24579.6</v>
      </c>
      <c r="GZ267">
        <v>30492.6</v>
      </c>
      <c r="HA267">
        <v>29318.4</v>
      </c>
      <c r="HB267">
        <v>37754.8</v>
      </c>
      <c r="HC267">
        <v>34887.6</v>
      </c>
      <c r="HD267">
        <v>46650.2</v>
      </c>
      <c r="HE267">
        <v>43561.5</v>
      </c>
      <c r="HF267">
        <v>1.81998</v>
      </c>
      <c r="HG267">
        <v>1.85728</v>
      </c>
      <c r="HH267">
        <v>0.110194</v>
      </c>
      <c r="HI267">
        <v>0</v>
      </c>
      <c r="HJ267">
        <v>28.1966</v>
      </c>
      <c r="HK267">
        <v>999.9</v>
      </c>
      <c r="HL267">
        <v>50.8</v>
      </c>
      <c r="HM267">
        <v>30.2</v>
      </c>
      <c r="HN267">
        <v>24.1756</v>
      </c>
      <c r="HO267">
        <v>62.7248</v>
      </c>
      <c r="HP267">
        <v>16.6987</v>
      </c>
      <c r="HQ267">
        <v>1</v>
      </c>
      <c r="HR267">
        <v>0.177226</v>
      </c>
      <c r="HS267">
        <v>-0.0563535</v>
      </c>
      <c r="HT267">
        <v>20.2009</v>
      </c>
      <c r="HU267">
        <v>5.22613</v>
      </c>
      <c r="HV267">
        <v>11.974</v>
      </c>
      <c r="HW267">
        <v>4.96955</v>
      </c>
      <c r="HX267">
        <v>3.28948</v>
      </c>
      <c r="HY267">
        <v>9999</v>
      </c>
      <c r="HZ267">
        <v>9999</v>
      </c>
      <c r="IA267">
        <v>9999</v>
      </c>
      <c r="IB267">
        <v>24.1</v>
      </c>
      <c r="IC267">
        <v>4.97289</v>
      </c>
      <c r="ID267">
        <v>1.87721</v>
      </c>
      <c r="IE267">
        <v>1.87525</v>
      </c>
      <c r="IF267">
        <v>1.87806</v>
      </c>
      <c r="IG267">
        <v>1.87483</v>
      </c>
      <c r="IH267">
        <v>1.87839</v>
      </c>
      <c r="II267">
        <v>1.8755</v>
      </c>
      <c r="IJ267">
        <v>1.87667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1.186</v>
      </c>
      <c r="IY267">
        <v>0.2151</v>
      </c>
      <c r="IZ267">
        <v>0.000996156149449386</v>
      </c>
      <c r="JA267">
        <v>0.001508328056841608</v>
      </c>
      <c r="JB267">
        <v>-4.279944224615399E-07</v>
      </c>
      <c r="JC267">
        <v>2.026670128534865E-10</v>
      </c>
      <c r="JD267">
        <v>-0.04486732872085866</v>
      </c>
      <c r="JE267">
        <v>-0.001179386599836408</v>
      </c>
      <c r="JF267">
        <v>0.0006983580007418804</v>
      </c>
      <c r="JG267">
        <v>-5.900263066608664E-06</v>
      </c>
      <c r="JH267">
        <v>1</v>
      </c>
      <c r="JI267">
        <v>2117</v>
      </c>
      <c r="JJ267">
        <v>1</v>
      </c>
      <c r="JK267">
        <v>26</v>
      </c>
      <c r="JL267">
        <v>197426</v>
      </c>
      <c r="JM267">
        <v>197425.9</v>
      </c>
      <c r="JN267">
        <v>2.19238</v>
      </c>
      <c r="JO267">
        <v>2.53296</v>
      </c>
      <c r="JP267">
        <v>1.39893</v>
      </c>
      <c r="JQ267">
        <v>2.34253</v>
      </c>
      <c r="JR267">
        <v>1.44897</v>
      </c>
      <c r="JS267">
        <v>2.60254</v>
      </c>
      <c r="JT267">
        <v>36.8842</v>
      </c>
      <c r="JU267">
        <v>23.9824</v>
      </c>
      <c r="JV267">
        <v>18</v>
      </c>
      <c r="JW267">
        <v>477.564</v>
      </c>
      <c r="JX267">
        <v>470.87</v>
      </c>
      <c r="JY267">
        <v>27.4387</v>
      </c>
      <c r="JZ267">
        <v>29.4317</v>
      </c>
      <c r="KA267">
        <v>30.0002</v>
      </c>
      <c r="KB267">
        <v>28.991</v>
      </c>
      <c r="KC267">
        <v>29.0367</v>
      </c>
      <c r="KD267">
        <v>43.9448</v>
      </c>
      <c r="KE267">
        <v>23.9028</v>
      </c>
      <c r="KF267">
        <v>94.4327</v>
      </c>
      <c r="KG267">
        <v>27.4775</v>
      </c>
      <c r="KH267">
        <v>988.447</v>
      </c>
      <c r="KI267">
        <v>20.3533</v>
      </c>
      <c r="KJ267">
        <v>100.811</v>
      </c>
      <c r="KK267">
        <v>100.203</v>
      </c>
    </row>
    <row r="268" spans="1:297">
      <c r="A268">
        <v>252</v>
      </c>
      <c r="B268">
        <v>1758994143.5</v>
      </c>
      <c r="C268">
        <v>6759.900000095367</v>
      </c>
      <c r="D268" t="s">
        <v>949</v>
      </c>
      <c r="E268" t="s">
        <v>950</v>
      </c>
      <c r="F268">
        <v>5</v>
      </c>
      <c r="G268" t="s">
        <v>832</v>
      </c>
      <c r="H268" t="s">
        <v>436</v>
      </c>
      <c r="I268">
        <v>1758994136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995.288512971205</v>
      </c>
      <c r="AK268">
        <v>959.4857636363637</v>
      </c>
      <c r="AL268">
        <v>3.411011329141871</v>
      </c>
      <c r="AM268">
        <v>65.2416019771556</v>
      </c>
      <c r="AN268">
        <f>(AP268 - AO268 + DY268*1E3/(8.314*(EA268+273.15)) * AR268/DX268 * AQ268) * DX268/(100*DL268) * 1000/(1000 - AP268)</f>
        <v>0</v>
      </c>
      <c r="AO268">
        <v>20.27884486717508</v>
      </c>
      <c r="AP268">
        <v>22.73556242424243</v>
      </c>
      <c r="AQ268">
        <v>0.0007372400964201801</v>
      </c>
      <c r="AR268">
        <v>120.277626491751</v>
      </c>
      <c r="AS268">
        <v>4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4.16</v>
      </c>
      <c r="DM268">
        <v>0.5</v>
      </c>
      <c r="DN268" t="s">
        <v>438</v>
      </c>
      <c r="DO268">
        <v>2</v>
      </c>
      <c r="DP268" t="b">
        <v>1</v>
      </c>
      <c r="DQ268">
        <v>1758994136</v>
      </c>
      <c r="DR268">
        <v>914.2965555555555</v>
      </c>
      <c r="DS268">
        <v>960.3843703703704</v>
      </c>
      <c r="DT268">
        <v>22.71686666666667</v>
      </c>
      <c r="DU268">
        <v>20.23899259259259</v>
      </c>
      <c r="DV268">
        <v>913.1208518518519</v>
      </c>
      <c r="DW268">
        <v>22.50189259259259</v>
      </c>
      <c r="DX268">
        <v>500.036</v>
      </c>
      <c r="DY268">
        <v>90.55561111111109</v>
      </c>
      <c r="DZ268">
        <v>0.0523026888888889</v>
      </c>
      <c r="EA268">
        <v>29.49971851851852</v>
      </c>
      <c r="EB268">
        <v>29.92082962962963</v>
      </c>
      <c r="EC268">
        <v>999.9000000000001</v>
      </c>
      <c r="ED268">
        <v>0</v>
      </c>
      <c r="EE268">
        <v>0</v>
      </c>
      <c r="EF268">
        <v>10006.96703703704</v>
      </c>
      <c r="EG268">
        <v>0</v>
      </c>
      <c r="EH268">
        <v>11.5293</v>
      </c>
      <c r="EI268">
        <v>-46.08774074074073</v>
      </c>
      <c r="EJ268">
        <v>935.5494074074076</v>
      </c>
      <c r="EK268">
        <v>980.2240370370372</v>
      </c>
      <c r="EL268">
        <v>2.477862962962963</v>
      </c>
      <c r="EM268">
        <v>960.3843703703704</v>
      </c>
      <c r="EN268">
        <v>20.23899259259259</v>
      </c>
      <c r="EO268">
        <v>2.05714</v>
      </c>
      <c r="EP268">
        <v>1.832754074074074</v>
      </c>
      <c r="EQ268">
        <v>17.89112962962963</v>
      </c>
      <c r="ER268">
        <v>16.06895925925926</v>
      </c>
      <c r="ES268">
        <v>2000.002222222222</v>
      </c>
      <c r="ET268">
        <v>0.9800013333333334</v>
      </c>
      <c r="EU268">
        <v>0.01999865185185185</v>
      </c>
      <c r="EV268">
        <v>0</v>
      </c>
      <c r="EW268">
        <v>529.5558518518518</v>
      </c>
      <c r="EX268">
        <v>5.000560000000001</v>
      </c>
      <c r="EY268">
        <v>10765.4962962963</v>
      </c>
      <c r="EZ268">
        <v>17294.9</v>
      </c>
      <c r="FA268">
        <v>42.125</v>
      </c>
      <c r="FB268">
        <v>42.31199999999999</v>
      </c>
      <c r="FC268">
        <v>41.81199999999999</v>
      </c>
      <c r="FD268">
        <v>41.458</v>
      </c>
      <c r="FE268">
        <v>42.75</v>
      </c>
      <c r="FF268">
        <v>1955.102222222222</v>
      </c>
      <c r="FG268">
        <v>39.9</v>
      </c>
      <c r="FH268">
        <v>0</v>
      </c>
      <c r="FI268">
        <v>1758994152.6</v>
      </c>
      <c r="FJ268">
        <v>0</v>
      </c>
      <c r="FK268">
        <v>529.56764</v>
      </c>
      <c r="FL268">
        <v>0.2920000053244117</v>
      </c>
      <c r="FM268">
        <v>7.592307710035154</v>
      </c>
      <c r="FN268">
        <v>10765.66</v>
      </c>
      <c r="FO268">
        <v>15</v>
      </c>
      <c r="FP268">
        <v>0</v>
      </c>
      <c r="FQ268" t="s">
        <v>439</v>
      </c>
      <c r="FR268">
        <v>1747148579.5</v>
      </c>
      <c r="FS268">
        <v>1747148584.5</v>
      </c>
      <c r="FT268">
        <v>0</v>
      </c>
      <c r="FU268">
        <v>0.162</v>
      </c>
      <c r="FV268">
        <v>-0.001</v>
      </c>
      <c r="FW268">
        <v>0.139</v>
      </c>
      <c r="FX268">
        <v>0.058</v>
      </c>
      <c r="FY268">
        <v>420</v>
      </c>
      <c r="FZ268">
        <v>16</v>
      </c>
      <c r="GA268">
        <v>0.19</v>
      </c>
      <c r="GB268">
        <v>0.02</v>
      </c>
      <c r="GC268">
        <v>-46.057435</v>
      </c>
      <c r="GD268">
        <v>-0.4616195121949654</v>
      </c>
      <c r="GE268">
        <v>0.1050080819508663</v>
      </c>
      <c r="GF268">
        <v>1</v>
      </c>
      <c r="GG268">
        <v>529.5881470588237</v>
      </c>
      <c r="GH268">
        <v>-0.4603666898406709</v>
      </c>
      <c r="GI268">
        <v>0.2605725745526545</v>
      </c>
      <c r="GJ268">
        <v>1</v>
      </c>
      <c r="GK268">
        <v>2.4993775</v>
      </c>
      <c r="GL268">
        <v>-0.4136667917448467</v>
      </c>
      <c r="GM268">
        <v>0.04137963609977739</v>
      </c>
      <c r="GN268">
        <v>0</v>
      </c>
      <c r="GO268">
        <v>2</v>
      </c>
      <c r="GP268">
        <v>3</v>
      </c>
      <c r="GQ268" t="s">
        <v>446</v>
      </c>
      <c r="GR268">
        <v>3.1278</v>
      </c>
      <c r="GS268">
        <v>2.7295</v>
      </c>
      <c r="GT268">
        <v>0.150153</v>
      </c>
      <c r="GU268">
        <v>0.155915</v>
      </c>
      <c r="GV268">
        <v>0.103057</v>
      </c>
      <c r="GW268">
        <v>0.0957115</v>
      </c>
      <c r="GX268">
        <v>25451.7</v>
      </c>
      <c r="GY268">
        <v>24529.9</v>
      </c>
      <c r="GZ268">
        <v>30491.8</v>
      </c>
      <c r="HA268">
        <v>29317.6</v>
      </c>
      <c r="HB268">
        <v>37752.3</v>
      </c>
      <c r="HC268">
        <v>34884.5</v>
      </c>
      <c r="HD268">
        <v>46649.1</v>
      </c>
      <c r="HE268">
        <v>43560.3</v>
      </c>
      <c r="HF268">
        <v>1.81977</v>
      </c>
      <c r="HG268">
        <v>1.8575</v>
      </c>
      <c r="HH268">
        <v>0.104435</v>
      </c>
      <c r="HI268">
        <v>0</v>
      </c>
      <c r="HJ268">
        <v>28.1942</v>
      </c>
      <c r="HK268">
        <v>999.9</v>
      </c>
      <c r="HL268">
        <v>50.8</v>
      </c>
      <c r="HM268">
        <v>30.3</v>
      </c>
      <c r="HN268">
        <v>24.3143</v>
      </c>
      <c r="HO268">
        <v>63.0348</v>
      </c>
      <c r="HP268">
        <v>16.7067</v>
      </c>
      <c r="HQ268">
        <v>1</v>
      </c>
      <c r="HR268">
        <v>0.177637</v>
      </c>
      <c r="HS268">
        <v>0.0383851</v>
      </c>
      <c r="HT268">
        <v>20.2011</v>
      </c>
      <c r="HU268">
        <v>5.22642</v>
      </c>
      <c r="HV268">
        <v>11.974</v>
      </c>
      <c r="HW268">
        <v>4.9693</v>
      </c>
      <c r="HX268">
        <v>3.2895</v>
      </c>
      <c r="HY268">
        <v>9999</v>
      </c>
      <c r="HZ268">
        <v>9999</v>
      </c>
      <c r="IA268">
        <v>9999</v>
      </c>
      <c r="IB268">
        <v>24.1</v>
      </c>
      <c r="IC268">
        <v>4.9729</v>
      </c>
      <c r="ID268">
        <v>1.87719</v>
      </c>
      <c r="IE268">
        <v>1.87528</v>
      </c>
      <c r="IF268">
        <v>1.87806</v>
      </c>
      <c r="IG268">
        <v>1.87485</v>
      </c>
      <c r="IH268">
        <v>1.87837</v>
      </c>
      <c r="II268">
        <v>1.8755</v>
      </c>
      <c r="IJ268">
        <v>1.87668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1.207</v>
      </c>
      <c r="IY268">
        <v>0.2154</v>
      </c>
      <c r="IZ268">
        <v>0.000996156149449386</v>
      </c>
      <c r="JA268">
        <v>0.001508328056841608</v>
      </c>
      <c r="JB268">
        <v>-4.279944224615399E-07</v>
      </c>
      <c r="JC268">
        <v>2.026670128534865E-10</v>
      </c>
      <c r="JD268">
        <v>-0.04486732872085866</v>
      </c>
      <c r="JE268">
        <v>-0.001179386599836408</v>
      </c>
      <c r="JF268">
        <v>0.0006983580007418804</v>
      </c>
      <c r="JG268">
        <v>-5.900263066608664E-06</v>
      </c>
      <c r="JH268">
        <v>1</v>
      </c>
      <c r="JI268">
        <v>2117</v>
      </c>
      <c r="JJ268">
        <v>1</v>
      </c>
      <c r="JK268">
        <v>26</v>
      </c>
      <c r="JL268">
        <v>197426.1</v>
      </c>
      <c r="JM268">
        <v>197426</v>
      </c>
      <c r="JN268">
        <v>2.22046</v>
      </c>
      <c r="JO268">
        <v>2.52686</v>
      </c>
      <c r="JP268">
        <v>1.39893</v>
      </c>
      <c r="JQ268">
        <v>2.34253</v>
      </c>
      <c r="JR268">
        <v>1.44897</v>
      </c>
      <c r="JS268">
        <v>2.59521</v>
      </c>
      <c r="JT268">
        <v>36.8604</v>
      </c>
      <c r="JU268">
        <v>23.9824</v>
      </c>
      <c r="JV268">
        <v>18</v>
      </c>
      <c r="JW268">
        <v>477.491</v>
      </c>
      <c r="JX268">
        <v>471.057</v>
      </c>
      <c r="JY268">
        <v>27.4971</v>
      </c>
      <c r="JZ268">
        <v>29.4369</v>
      </c>
      <c r="KA268">
        <v>30.0001</v>
      </c>
      <c r="KB268">
        <v>28.9967</v>
      </c>
      <c r="KC268">
        <v>29.0417</v>
      </c>
      <c r="KD268">
        <v>44.5791</v>
      </c>
      <c r="KE268">
        <v>23.6173</v>
      </c>
      <c r="KF268">
        <v>94.4327</v>
      </c>
      <c r="KG268">
        <v>27.4945</v>
      </c>
      <c r="KH268">
        <v>1008.48</v>
      </c>
      <c r="KI268">
        <v>20.386</v>
      </c>
      <c r="KJ268">
        <v>100.809</v>
      </c>
      <c r="KK268">
        <v>100.2</v>
      </c>
    </row>
    <row r="269" spans="1:297">
      <c r="A269">
        <v>253</v>
      </c>
      <c r="B269">
        <v>1758994148.5</v>
      </c>
      <c r="C269">
        <v>6764.900000095367</v>
      </c>
      <c r="D269" t="s">
        <v>951</v>
      </c>
      <c r="E269" t="s">
        <v>952</v>
      </c>
      <c r="F269">
        <v>5</v>
      </c>
      <c r="G269" t="s">
        <v>832</v>
      </c>
      <c r="H269" t="s">
        <v>436</v>
      </c>
      <c r="I269">
        <v>1758994140.714286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1012.455448795877</v>
      </c>
      <c r="AK269">
        <v>976.6635515151514</v>
      </c>
      <c r="AL269">
        <v>3.442101505048056</v>
      </c>
      <c r="AM269">
        <v>65.2416019771556</v>
      </c>
      <c r="AN269">
        <f>(AP269 - AO269 + DY269*1E3/(8.314*(EA269+273.15)) * AR269/DX269 * AQ269) * DX269/(100*DL269) * 1000/(1000 - AP269)</f>
        <v>0</v>
      </c>
      <c r="AO269">
        <v>20.32837261472664</v>
      </c>
      <c r="AP269">
        <v>22.74740787878787</v>
      </c>
      <c r="AQ269">
        <v>0.0005727284310613974</v>
      </c>
      <c r="AR269">
        <v>120.277626491751</v>
      </c>
      <c r="AS269">
        <v>4</v>
      </c>
      <c r="AT269">
        <v>1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4.16</v>
      </c>
      <c r="DM269">
        <v>0.5</v>
      </c>
      <c r="DN269" t="s">
        <v>438</v>
      </c>
      <c r="DO269">
        <v>2</v>
      </c>
      <c r="DP269" t="b">
        <v>1</v>
      </c>
      <c r="DQ269">
        <v>1758994140.714286</v>
      </c>
      <c r="DR269">
        <v>930.05925</v>
      </c>
      <c r="DS269">
        <v>976.1545357142859</v>
      </c>
      <c r="DT269">
        <v>22.72710357142857</v>
      </c>
      <c r="DU269">
        <v>20.27843928571428</v>
      </c>
      <c r="DV269">
        <v>928.8640714285715</v>
      </c>
      <c r="DW269">
        <v>22.51191785714285</v>
      </c>
      <c r="DX269">
        <v>500.0529642857144</v>
      </c>
      <c r="DY269">
        <v>90.55566428571429</v>
      </c>
      <c r="DZ269">
        <v>0.05205269642857142</v>
      </c>
      <c r="EA269">
        <v>29.50494285714286</v>
      </c>
      <c r="EB269">
        <v>29.93018928571428</v>
      </c>
      <c r="EC269">
        <v>999.9000000000002</v>
      </c>
      <c r="ED269">
        <v>0</v>
      </c>
      <c r="EE269">
        <v>0</v>
      </c>
      <c r="EF269">
        <v>9999.886428571428</v>
      </c>
      <c r="EG269">
        <v>0</v>
      </c>
      <c r="EH269">
        <v>11.5293</v>
      </c>
      <c r="EI269">
        <v>-46.09518571428571</v>
      </c>
      <c r="EJ269">
        <v>951.6886071428571</v>
      </c>
      <c r="EK269">
        <v>996.3598571428572</v>
      </c>
      <c r="EL269">
        <v>2.44866</v>
      </c>
      <c r="EM269">
        <v>976.1545357142859</v>
      </c>
      <c r="EN269">
        <v>20.27843928571428</v>
      </c>
      <c r="EO269">
        <v>2.058068928571429</v>
      </c>
      <c r="EP269">
        <v>1.8363275</v>
      </c>
      <c r="EQ269">
        <v>17.8983</v>
      </c>
      <c r="ER269">
        <v>16.099475</v>
      </c>
      <c r="ES269">
        <v>1999.998571428572</v>
      </c>
      <c r="ET269">
        <v>0.9800013214285715</v>
      </c>
      <c r="EU269">
        <v>0.01999866428571428</v>
      </c>
      <c r="EV269">
        <v>0</v>
      </c>
      <c r="EW269">
        <v>529.6070714285714</v>
      </c>
      <c r="EX269">
        <v>5.000560000000001</v>
      </c>
      <c r="EY269">
        <v>10766.28571428572</v>
      </c>
      <c r="EZ269">
        <v>17294.875</v>
      </c>
      <c r="FA269">
        <v>42.125</v>
      </c>
      <c r="FB269">
        <v>42.31199999999999</v>
      </c>
      <c r="FC269">
        <v>41.81199999999999</v>
      </c>
      <c r="FD269">
        <v>41.4775</v>
      </c>
      <c r="FE269">
        <v>42.75</v>
      </c>
      <c r="FF269">
        <v>1955.098571428571</v>
      </c>
      <c r="FG269">
        <v>39.9</v>
      </c>
      <c r="FH269">
        <v>0</v>
      </c>
      <c r="FI269">
        <v>1758994157.4</v>
      </c>
      <c r="FJ269">
        <v>0</v>
      </c>
      <c r="FK269">
        <v>529.6308</v>
      </c>
      <c r="FL269">
        <v>3.121615382521236</v>
      </c>
      <c r="FM269">
        <v>49.18461531440003</v>
      </c>
      <c r="FN269">
        <v>10766.576</v>
      </c>
      <c r="FO269">
        <v>15</v>
      </c>
      <c r="FP269">
        <v>0</v>
      </c>
      <c r="FQ269" t="s">
        <v>439</v>
      </c>
      <c r="FR269">
        <v>1747148579.5</v>
      </c>
      <c r="FS269">
        <v>1747148584.5</v>
      </c>
      <c r="FT269">
        <v>0</v>
      </c>
      <c r="FU269">
        <v>0.162</v>
      </c>
      <c r="FV269">
        <v>-0.001</v>
      </c>
      <c r="FW269">
        <v>0.139</v>
      </c>
      <c r="FX269">
        <v>0.058</v>
      </c>
      <c r="FY269">
        <v>420</v>
      </c>
      <c r="FZ269">
        <v>16</v>
      </c>
      <c r="GA269">
        <v>0.19</v>
      </c>
      <c r="GB269">
        <v>0.02</v>
      </c>
      <c r="GC269">
        <v>-46.10698292682927</v>
      </c>
      <c r="GD269">
        <v>-0.0819156794425676</v>
      </c>
      <c r="GE269">
        <v>0.06183646766186639</v>
      </c>
      <c r="GF269">
        <v>1</v>
      </c>
      <c r="GG269">
        <v>529.6371176470587</v>
      </c>
      <c r="GH269">
        <v>0.93341482127722</v>
      </c>
      <c r="GI269">
        <v>0.2769884011912198</v>
      </c>
      <c r="GJ269">
        <v>1</v>
      </c>
      <c r="GK269">
        <v>2.467536341463414</v>
      </c>
      <c r="GL269">
        <v>-0.3443213937282208</v>
      </c>
      <c r="GM269">
        <v>0.03589739441295844</v>
      </c>
      <c r="GN269">
        <v>0</v>
      </c>
      <c r="GO269">
        <v>2</v>
      </c>
      <c r="GP269">
        <v>3</v>
      </c>
      <c r="GQ269" t="s">
        <v>446</v>
      </c>
      <c r="GR269">
        <v>3.12762</v>
      </c>
      <c r="GS269">
        <v>2.72965</v>
      </c>
      <c r="GT269">
        <v>0.151873</v>
      </c>
      <c r="GU269">
        <v>0.157606</v>
      </c>
      <c r="GV269">
        <v>0.103096</v>
      </c>
      <c r="GW269">
        <v>0.0958619</v>
      </c>
      <c r="GX269">
        <v>25399.6</v>
      </c>
      <c r="GY269">
        <v>24480.8</v>
      </c>
      <c r="GZ269">
        <v>30491.1</v>
      </c>
      <c r="HA269">
        <v>29317.7</v>
      </c>
      <c r="HB269">
        <v>37750.3</v>
      </c>
      <c r="HC269">
        <v>34879</v>
      </c>
      <c r="HD269">
        <v>46648.4</v>
      </c>
      <c r="HE269">
        <v>43560.6</v>
      </c>
      <c r="HF269">
        <v>1.81922</v>
      </c>
      <c r="HG269">
        <v>1.85765</v>
      </c>
      <c r="HH269">
        <v>0.103951</v>
      </c>
      <c r="HI269">
        <v>0</v>
      </c>
      <c r="HJ269">
        <v>28.1912</v>
      </c>
      <c r="HK269">
        <v>999.9</v>
      </c>
      <c r="HL269">
        <v>50.8</v>
      </c>
      <c r="HM269">
        <v>30.3</v>
      </c>
      <c r="HN269">
        <v>24.3142</v>
      </c>
      <c r="HO269">
        <v>63.0148</v>
      </c>
      <c r="HP269">
        <v>16.7027</v>
      </c>
      <c r="HQ269">
        <v>1</v>
      </c>
      <c r="HR269">
        <v>0.178496</v>
      </c>
      <c r="HS269">
        <v>-0.0519036</v>
      </c>
      <c r="HT269">
        <v>20.2011</v>
      </c>
      <c r="HU269">
        <v>5.22657</v>
      </c>
      <c r="HV269">
        <v>11.974</v>
      </c>
      <c r="HW269">
        <v>4.96965</v>
      </c>
      <c r="HX269">
        <v>3.28953</v>
      </c>
      <c r="HY269">
        <v>9999</v>
      </c>
      <c r="HZ269">
        <v>9999</v>
      </c>
      <c r="IA269">
        <v>9999</v>
      </c>
      <c r="IB269">
        <v>24.1</v>
      </c>
      <c r="IC269">
        <v>4.9729</v>
      </c>
      <c r="ID269">
        <v>1.87718</v>
      </c>
      <c r="IE269">
        <v>1.87523</v>
      </c>
      <c r="IF269">
        <v>1.87806</v>
      </c>
      <c r="IG269">
        <v>1.87483</v>
      </c>
      <c r="IH269">
        <v>1.87837</v>
      </c>
      <c r="II269">
        <v>1.87546</v>
      </c>
      <c r="IJ269">
        <v>1.87668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1.228</v>
      </c>
      <c r="IY269">
        <v>0.2157</v>
      </c>
      <c r="IZ269">
        <v>0.000996156149449386</v>
      </c>
      <c r="JA269">
        <v>0.001508328056841608</v>
      </c>
      <c r="JB269">
        <v>-4.279944224615399E-07</v>
      </c>
      <c r="JC269">
        <v>2.026670128534865E-10</v>
      </c>
      <c r="JD269">
        <v>-0.04486732872085866</v>
      </c>
      <c r="JE269">
        <v>-0.001179386599836408</v>
      </c>
      <c r="JF269">
        <v>0.0006983580007418804</v>
      </c>
      <c r="JG269">
        <v>-5.900263066608664E-06</v>
      </c>
      <c r="JH269">
        <v>1</v>
      </c>
      <c r="JI269">
        <v>2117</v>
      </c>
      <c r="JJ269">
        <v>1</v>
      </c>
      <c r="JK269">
        <v>26</v>
      </c>
      <c r="JL269">
        <v>197426.1</v>
      </c>
      <c r="JM269">
        <v>197426.1</v>
      </c>
      <c r="JN269">
        <v>2.2522</v>
      </c>
      <c r="JO269">
        <v>2.52441</v>
      </c>
      <c r="JP269">
        <v>1.39893</v>
      </c>
      <c r="JQ269">
        <v>2.34253</v>
      </c>
      <c r="JR269">
        <v>1.44897</v>
      </c>
      <c r="JS269">
        <v>2.55127</v>
      </c>
      <c r="JT269">
        <v>36.908</v>
      </c>
      <c r="JU269">
        <v>23.9824</v>
      </c>
      <c r="JV269">
        <v>18</v>
      </c>
      <c r="JW269">
        <v>477.225</v>
      </c>
      <c r="JX269">
        <v>471.2</v>
      </c>
      <c r="JY269">
        <v>27.5243</v>
      </c>
      <c r="JZ269">
        <v>29.4426</v>
      </c>
      <c r="KA269">
        <v>30.0007</v>
      </c>
      <c r="KB269">
        <v>29.0021</v>
      </c>
      <c r="KC269">
        <v>29.0473</v>
      </c>
      <c r="KD269">
        <v>45.1453</v>
      </c>
      <c r="KE269">
        <v>23.6173</v>
      </c>
      <c r="KF269">
        <v>94.4327</v>
      </c>
      <c r="KG269">
        <v>27.5669</v>
      </c>
      <c r="KH269">
        <v>1021.84</v>
      </c>
      <c r="KI269">
        <v>20.4057</v>
      </c>
      <c r="KJ269">
        <v>100.807</v>
      </c>
      <c r="KK269">
        <v>100.2</v>
      </c>
    </row>
    <row r="270" spans="1:297">
      <c r="A270">
        <v>254</v>
      </c>
      <c r="B270">
        <v>1758994153.5</v>
      </c>
      <c r="C270">
        <v>6769.900000095367</v>
      </c>
      <c r="D270" t="s">
        <v>953</v>
      </c>
      <c r="E270" t="s">
        <v>954</v>
      </c>
      <c r="F270">
        <v>5</v>
      </c>
      <c r="G270" t="s">
        <v>832</v>
      </c>
      <c r="H270" t="s">
        <v>436</v>
      </c>
      <c r="I270">
        <v>1758994146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1029.551420965962</v>
      </c>
      <c r="AK270">
        <v>993.7015151515149</v>
      </c>
      <c r="AL270">
        <v>3.414204610403837</v>
      </c>
      <c r="AM270">
        <v>65.2416019771556</v>
      </c>
      <c r="AN270">
        <f>(AP270 - AO270 + DY270*1E3/(8.314*(EA270+273.15)) * AR270/DX270 * AQ270) * DX270/(100*DL270) * 1000/(1000 - AP270)</f>
        <v>0</v>
      </c>
      <c r="AO270">
        <v>20.34179455282851</v>
      </c>
      <c r="AP270">
        <v>22.75795757575755</v>
      </c>
      <c r="AQ270">
        <v>0.0002024803255003321</v>
      </c>
      <c r="AR270">
        <v>120.277626491751</v>
      </c>
      <c r="AS270">
        <v>4</v>
      </c>
      <c r="AT270">
        <v>1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4.16</v>
      </c>
      <c r="DM270">
        <v>0.5</v>
      </c>
      <c r="DN270" t="s">
        <v>438</v>
      </c>
      <c r="DO270">
        <v>2</v>
      </c>
      <c r="DP270" t="b">
        <v>1</v>
      </c>
      <c r="DQ270">
        <v>1758994146</v>
      </c>
      <c r="DR270">
        <v>947.7147777777778</v>
      </c>
      <c r="DS270">
        <v>993.8752962962965</v>
      </c>
      <c r="DT270">
        <v>22.74228518518519</v>
      </c>
      <c r="DU270">
        <v>20.31113333333333</v>
      </c>
      <c r="DV270">
        <v>946.4977777777779</v>
      </c>
      <c r="DW270">
        <v>22.5267925925926</v>
      </c>
      <c r="DX270">
        <v>500.0149259259259</v>
      </c>
      <c r="DY270">
        <v>90.55515555555554</v>
      </c>
      <c r="DZ270">
        <v>0.05195224814814815</v>
      </c>
      <c r="EA270">
        <v>29.51650370370371</v>
      </c>
      <c r="EB270">
        <v>29.90261851851852</v>
      </c>
      <c r="EC270">
        <v>999.9000000000001</v>
      </c>
      <c r="ED270">
        <v>0</v>
      </c>
      <c r="EE270">
        <v>0</v>
      </c>
      <c r="EF270">
        <v>9995.576666666668</v>
      </c>
      <c r="EG270">
        <v>0</v>
      </c>
      <c r="EH270">
        <v>11.5293</v>
      </c>
      <c r="EI270">
        <v>-46.16046296296296</v>
      </c>
      <c r="EJ270">
        <v>969.7698148148148</v>
      </c>
      <c r="EK270">
        <v>1014.480888888889</v>
      </c>
      <c r="EL270">
        <v>2.431155185185185</v>
      </c>
      <c r="EM270">
        <v>993.8752962962965</v>
      </c>
      <c r="EN270">
        <v>20.31113333333333</v>
      </c>
      <c r="EO270">
        <v>2.059432962962963</v>
      </c>
      <c r="EP270">
        <v>1.839277777777778</v>
      </c>
      <c r="EQ270">
        <v>17.90882962962963</v>
      </c>
      <c r="ER270">
        <v>16.12463703703704</v>
      </c>
      <c r="ES270">
        <v>2000.000370370371</v>
      </c>
      <c r="ET270">
        <v>0.9800013333333334</v>
      </c>
      <c r="EU270">
        <v>0.01999865185185185</v>
      </c>
      <c r="EV270">
        <v>0</v>
      </c>
      <c r="EW270">
        <v>529.7920740740742</v>
      </c>
      <c r="EX270">
        <v>5.000560000000001</v>
      </c>
      <c r="EY270">
        <v>10769.58148148148</v>
      </c>
      <c r="EZ270">
        <v>17294.89259259259</v>
      </c>
      <c r="FA270">
        <v>42.125</v>
      </c>
      <c r="FB270">
        <v>42.31199999999999</v>
      </c>
      <c r="FC270">
        <v>41.81199999999999</v>
      </c>
      <c r="FD270">
        <v>41.48366666666666</v>
      </c>
      <c r="FE270">
        <v>42.75</v>
      </c>
      <c r="FF270">
        <v>1955.10037037037</v>
      </c>
      <c r="FG270">
        <v>39.9</v>
      </c>
      <c r="FH270">
        <v>0</v>
      </c>
      <c r="FI270">
        <v>1758994162.8</v>
      </c>
      <c r="FJ270">
        <v>0</v>
      </c>
      <c r="FK270">
        <v>529.8019615384616</v>
      </c>
      <c r="FL270">
        <v>0.4679316298036383</v>
      </c>
      <c r="FM270">
        <v>19.17264962756582</v>
      </c>
      <c r="FN270">
        <v>10769.61538461538</v>
      </c>
      <c r="FO270">
        <v>15</v>
      </c>
      <c r="FP270">
        <v>0</v>
      </c>
      <c r="FQ270" t="s">
        <v>439</v>
      </c>
      <c r="FR270">
        <v>1747148579.5</v>
      </c>
      <c r="FS270">
        <v>1747148584.5</v>
      </c>
      <c r="FT270">
        <v>0</v>
      </c>
      <c r="FU270">
        <v>0.162</v>
      </c>
      <c r="FV270">
        <v>-0.001</v>
      </c>
      <c r="FW270">
        <v>0.139</v>
      </c>
      <c r="FX270">
        <v>0.058</v>
      </c>
      <c r="FY270">
        <v>420</v>
      </c>
      <c r="FZ270">
        <v>16</v>
      </c>
      <c r="GA270">
        <v>0.19</v>
      </c>
      <c r="GB270">
        <v>0.02</v>
      </c>
      <c r="GC270">
        <v>-46.1223075</v>
      </c>
      <c r="GD270">
        <v>-0.616891181988752</v>
      </c>
      <c r="GE270">
        <v>0.07984522023108172</v>
      </c>
      <c r="GF270">
        <v>0</v>
      </c>
      <c r="GG270">
        <v>529.6607647058823</v>
      </c>
      <c r="GH270">
        <v>1.88598930727427</v>
      </c>
      <c r="GI270">
        <v>0.2804548887730087</v>
      </c>
      <c r="GJ270">
        <v>0</v>
      </c>
      <c r="GK270">
        <v>2.442163</v>
      </c>
      <c r="GL270">
        <v>-0.2325302814258939</v>
      </c>
      <c r="GM270">
        <v>0.0242170442250907</v>
      </c>
      <c r="GN270">
        <v>0</v>
      </c>
      <c r="GO270">
        <v>0</v>
      </c>
      <c r="GP270">
        <v>3</v>
      </c>
      <c r="GQ270" t="s">
        <v>472</v>
      </c>
      <c r="GR270">
        <v>3.12781</v>
      </c>
      <c r="GS270">
        <v>2.72994</v>
      </c>
      <c r="GT270">
        <v>0.153564</v>
      </c>
      <c r="GU270">
        <v>0.159291</v>
      </c>
      <c r="GV270">
        <v>0.103127</v>
      </c>
      <c r="GW270">
        <v>0.0958894</v>
      </c>
      <c r="GX270">
        <v>25349.1</v>
      </c>
      <c r="GY270">
        <v>24431.6</v>
      </c>
      <c r="GZ270">
        <v>30491.5</v>
      </c>
      <c r="HA270">
        <v>29317.6</v>
      </c>
      <c r="HB270">
        <v>37749.5</v>
      </c>
      <c r="HC270">
        <v>34877.8</v>
      </c>
      <c r="HD270">
        <v>46648.9</v>
      </c>
      <c r="HE270">
        <v>43560.2</v>
      </c>
      <c r="HF270">
        <v>1.81942</v>
      </c>
      <c r="HG270">
        <v>1.85742</v>
      </c>
      <c r="HH270">
        <v>0.105537</v>
      </c>
      <c r="HI270">
        <v>0</v>
      </c>
      <c r="HJ270">
        <v>28.1894</v>
      </c>
      <c r="HK270">
        <v>999.9</v>
      </c>
      <c r="HL270">
        <v>50.8</v>
      </c>
      <c r="HM270">
        <v>30.3</v>
      </c>
      <c r="HN270">
        <v>24.3145</v>
      </c>
      <c r="HO270">
        <v>62.8748</v>
      </c>
      <c r="HP270">
        <v>16.5385</v>
      </c>
      <c r="HQ270">
        <v>1</v>
      </c>
      <c r="HR270">
        <v>0.178557</v>
      </c>
      <c r="HS270">
        <v>-0.173562</v>
      </c>
      <c r="HT270">
        <v>20.2009</v>
      </c>
      <c r="HU270">
        <v>5.22657</v>
      </c>
      <c r="HV270">
        <v>11.974</v>
      </c>
      <c r="HW270">
        <v>4.96915</v>
      </c>
      <c r="HX270">
        <v>3.2895</v>
      </c>
      <c r="HY270">
        <v>9999</v>
      </c>
      <c r="HZ270">
        <v>9999</v>
      </c>
      <c r="IA270">
        <v>9999</v>
      </c>
      <c r="IB270">
        <v>24.1</v>
      </c>
      <c r="IC270">
        <v>4.9729</v>
      </c>
      <c r="ID270">
        <v>1.87719</v>
      </c>
      <c r="IE270">
        <v>1.87527</v>
      </c>
      <c r="IF270">
        <v>1.87806</v>
      </c>
      <c r="IG270">
        <v>1.87483</v>
      </c>
      <c r="IH270">
        <v>1.87838</v>
      </c>
      <c r="II270">
        <v>1.8755</v>
      </c>
      <c r="IJ270">
        <v>1.87668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1.248</v>
      </c>
      <c r="IY270">
        <v>0.2158</v>
      </c>
      <c r="IZ270">
        <v>0.000996156149449386</v>
      </c>
      <c r="JA270">
        <v>0.001508328056841608</v>
      </c>
      <c r="JB270">
        <v>-4.279944224615399E-07</v>
      </c>
      <c r="JC270">
        <v>2.026670128534865E-10</v>
      </c>
      <c r="JD270">
        <v>-0.04486732872085866</v>
      </c>
      <c r="JE270">
        <v>-0.001179386599836408</v>
      </c>
      <c r="JF270">
        <v>0.0006983580007418804</v>
      </c>
      <c r="JG270">
        <v>-5.900263066608664E-06</v>
      </c>
      <c r="JH270">
        <v>1</v>
      </c>
      <c r="JI270">
        <v>2117</v>
      </c>
      <c r="JJ270">
        <v>1</v>
      </c>
      <c r="JK270">
        <v>26</v>
      </c>
      <c r="JL270">
        <v>197426.2</v>
      </c>
      <c r="JM270">
        <v>197426.1</v>
      </c>
      <c r="JN270">
        <v>2.28027</v>
      </c>
      <c r="JO270">
        <v>2.5354</v>
      </c>
      <c r="JP270">
        <v>1.39893</v>
      </c>
      <c r="JQ270">
        <v>2.34253</v>
      </c>
      <c r="JR270">
        <v>1.44897</v>
      </c>
      <c r="JS270">
        <v>2.48291</v>
      </c>
      <c r="JT270">
        <v>36.8842</v>
      </c>
      <c r="JU270">
        <v>23.9737</v>
      </c>
      <c r="JV270">
        <v>18</v>
      </c>
      <c r="JW270">
        <v>477.371</v>
      </c>
      <c r="JX270">
        <v>471.096</v>
      </c>
      <c r="JY270">
        <v>27.5909</v>
      </c>
      <c r="JZ270">
        <v>29.4483</v>
      </c>
      <c r="KA270">
        <v>30.0004</v>
      </c>
      <c r="KB270">
        <v>29.0078</v>
      </c>
      <c r="KC270">
        <v>29.0529</v>
      </c>
      <c r="KD270">
        <v>45.7644</v>
      </c>
      <c r="KE270">
        <v>23.6173</v>
      </c>
      <c r="KF270">
        <v>94.4327</v>
      </c>
      <c r="KG270">
        <v>27.6453</v>
      </c>
      <c r="KH270">
        <v>1041.88</v>
      </c>
      <c r="KI270">
        <v>20.4262</v>
      </c>
      <c r="KJ270">
        <v>100.808</v>
      </c>
      <c r="KK270">
        <v>100.2</v>
      </c>
    </row>
    <row r="271" spans="1:297">
      <c r="A271">
        <v>255</v>
      </c>
      <c r="B271">
        <v>1758994158.5</v>
      </c>
      <c r="C271">
        <v>6774.900000095367</v>
      </c>
      <c r="D271" t="s">
        <v>955</v>
      </c>
      <c r="E271" t="s">
        <v>956</v>
      </c>
      <c r="F271">
        <v>5</v>
      </c>
      <c r="G271" t="s">
        <v>832</v>
      </c>
      <c r="H271" t="s">
        <v>436</v>
      </c>
      <c r="I271">
        <v>1758994150.714286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1046.706736981018</v>
      </c>
      <c r="AK271">
        <v>1010.876381818182</v>
      </c>
      <c r="AL271">
        <v>3.434273334607995</v>
      </c>
      <c r="AM271">
        <v>65.2416019771556</v>
      </c>
      <c r="AN271">
        <f>(AP271 - AO271 + DY271*1E3/(8.314*(EA271+273.15)) * AR271/DX271 * AQ271) * DX271/(100*DL271) * 1000/(1000 - AP271)</f>
        <v>0</v>
      </c>
      <c r="AO271">
        <v>20.35907188945084</v>
      </c>
      <c r="AP271">
        <v>22.76484181818182</v>
      </c>
      <c r="AQ271">
        <v>0.0001329316849682492</v>
      </c>
      <c r="AR271">
        <v>120.277626491751</v>
      </c>
      <c r="AS271">
        <v>4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4.16</v>
      </c>
      <c r="DM271">
        <v>0.5</v>
      </c>
      <c r="DN271" t="s">
        <v>438</v>
      </c>
      <c r="DO271">
        <v>2</v>
      </c>
      <c r="DP271" t="b">
        <v>1</v>
      </c>
      <c r="DQ271">
        <v>1758994150.714286</v>
      </c>
      <c r="DR271">
        <v>963.4666071428571</v>
      </c>
      <c r="DS271">
        <v>1009.673857142857</v>
      </c>
      <c r="DT271">
        <v>22.75204642857143</v>
      </c>
      <c r="DU271">
        <v>20.33483214285715</v>
      </c>
      <c r="DV271">
        <v>962.2299642857142</v>
      </c>
      <c r="DW271">
        <v>22.53635</v>
      </c>
      <c r="DX271">
        <v>500.0132142857142</v>
      </c>
      <c r="DY271">
        <v>90.55510357142859</v>
      </c>
      <c r="DZ271">
        <v>0.05206145</v>
      </c>
      <c r="EA271">
        <v>29.52305357142857</v>
      </c>
      <c r="EB271">
        <v>29.89819642857142</v>
      </c>
      <c r="EC271">
        <v>999.9000000000002</v>
      </c>
      <c r="ED271">
        <v>0</v>
      </c>
      <c r="EE271">
        <v>0</v>
      </c>
      <c r="EF271">
        <v>9992.368571428571</v>
      </c>
      <c r="EG271">
        <v>0</v>
      </c>
      <c r="EH271">
        <v>11.5293</v>
      </c>
      <c r="EI271">
        <v>-46.20679999999999</v>
      </c>
      <c r="EJ271">
        <v>985.8983571428571</v>
      </c>
      <c r="EK271">
        <v>1030.631428571428</v>
      </c>
      <c r="EL271">
        <v>2.417220714285715</v>
      </c>
      <c r="EM271">
        <v>1009.673857142857</v>
      </c>
      <c r="EN271">
        <v>20.33483214285715</v>
      </c>
      <c r="EO271">
        <v>2.060315</v>
      </c>
      <c r="EP271">
        <v>1.841423571428571</v>
      </c>
      <c r="EQ271">
        <v>17.91563928571428</v>
      </c>
      <c r="ER271">
        <v>16.14291071428572</v>
      </c>
      <c r="ES271">
        <v>1999.997142857143</v>
      </c>
      <c r="ET271">
        <v>0.9800012142857144</v>
      </c>
      <c r="EU271">
        <v>0.019998775</v>
      </c>
      <c r="EV271">
        <v>0</v>
      </c>
      <c r="EW271">
        <v>529.7947500000001</v>
      </c>
      <c r="EX271">
        <v>5.000560000000001</v>
      </c>
      <c r="EY271">
        <v>10770.74285714286</v>
      </c>
      <c r="EZ271">
        <v>17294.85714285714</v>
      </c>
      <c r="FA271">
        <v>42.125</v>
      </c>
      <c r="FB271">
        <v>42.31199999999999</v>
      </c>
      <c r="FC271">
        <v>41.81199999999999</v>
      </c>
      <c r="FD271">
        <v>41.491</v>
      </c>
      <c r="FE271">
        <v>42.75</v>
      </c>
      <c r="FF271">
        <v>1955.097142857143</v>
      </c>
      <c r="FG271">
        <v>39.9</v>
      </c>
      <c r="FH271">
        <v>0</v>
      </c>
      <c r="FI271">
        <v>1758994167.6</v>
      </c>
      <c r="FJ271">
        <v>0</v>
      </c>
      <c r="FK271">
        <v>529.8091153846154</v>
      </c>
      <c r="FL271">
        <v>-0.6191111153059797</v>
      </c>
      <c r="FM271">
        <v>7.425641060038066</v>
      </c>
      <c r="FN271">
        <v>10770.76923076923</v>
      </c>
      <c r="FO271">
        <v>15</v>
      </c>
      <c r="FP271">
        <v>0</v>
      </c>
      <c r="FQ271" t="s">
        <v>439</v>
      </c>
      <c r="FR271">
        <v>1747148579.5</v>
      </c>
      <c r="FS271">
        <v>1747148584.5</v>
      </c>
      <c r="FT271">
        <v>0</v>
      </c>
      <c r="FU271">
        <v>0.162</v>
      </c>
      <c r="FV271">
        <v>-0.001</v>
      </c>
      <c r="FW271">
        <v>0.139</v>
      </c>
      <c r="FX271">
        <v>0.058</v>
      </c>
      <c r="FY271">
        <v>420</v>
      </c>
      <c r="FZ271">
        <v>16</v>
      </c>
      <c r="GA271">
        <v>0.19</v>
      </c>
      <c r="GB271">
        <v>0.02</v>
      </c>
      <c r="GC271">
        <v>-46.18283902439024</v>
      </c>
      <c r="GD271">
        <v>-0.5146766550522609</v>
      </c>
      <c r="GE271">
        <v>0.08154134632211903</v>
      </c>
      <c r="GF271">
        <v>0</v>
      </c>
      <c r="GG271">
        <v>529.7607941176472</v>
      </c>
      <c r="GH271">
        <v>0.2622001528343487</v>
      </c>
      <c r="GI271">
        <v>0.1904637960675415</v>
      </c>
      <c r="GJ271">
        <v>1</v>
      </c>
      <c r="GK271">
        <v>2.426807804878049</v>
      </c>
      <c r="GL271">
        <v>-0.1732329616724715</v>
      </c>
      <c r="GM271">
        <v>0.01884389562958022</v>
      </c>
      <c r="GN271">
        <v>0</v>
      </c>
      <c r="GO271">
        <v>1</v>
      </c>
      <c r="GP271">
        <v>3</v>
      </c>
      <c r="GQ271" t="s">
        <v>451</v>
      </c>
      <c r="GR271">
        <v>3.12771</v>
      </c>
      <c r="GS271">
        <v>2.73014</v>
      </c>
      <c r="GT271">
        <v>0.15525</v>
      </c>
      <c r="GU271">
        <v>0.160924</v>
      </c>
      <c r="GV271">
        <v>0.103145</v>
      </c>
      <c r="GW271">
        <v>0.0960183</v>
      </c>
      <c r="GX271">
        <v>25297.7</v>
      </c>
      <c r="GY271">
        <v>24383.9</v>
      </c>
      <c r="GZ271">
        <v>30490.4</v>
      </c>
      <c r="HA271">
        <v>29317.4</v>
      </c>
      <c r="HB271">
        <v>37747.5</v>
      </c>
      <c r="HC271">
        <v>34872.9</v>
      </c>
      <c r="HD271">
        <v>46647.2</v>
      </c>
      <c r="HE271">
        <v>43560.3</v>
      </c>
      <c r="HF271">
        <v>1.81905</v>
      </c>
      <c r="HG271">
        <v>1.85785</v>
      </c>
      <c r="HH271">
        <v>0.105724</v>
      </c>
      <c r="HI271">
        <v>0</v>
      </c>
      <c r="HJ271">
        <v>28.187</v>
      </c>
      <c r="HK271">
        <v>999.9</v>
      </c>
      <c r="HL271">
        <v>50.8</v>
      </c>
      <c r="HM271">
        <v>30.3</v>
      </c>
      <c r="HN271">
        <v>24.3148</v>
      </c>
      <c r="HO271">
        <v>62.7048</v>
      </c>
      <c r="HP271">
        <v>16.5104</v>
      </c>
      <c r="HQ271">
        <v>1</v>
      </c>
      <c r="HR271">
        <v>0.179172</v>
      </c>
      <c r="HS271">
        <v>-0.22159</v>
      </c>
      <c r="HT271">
        <v>20.201</v>
      </c>
      <c r="HU271">
        <v>5.22613</v>
      </c>
      <c r="HV271">
        <v>11.974</v>
      </c>
      <c r="HW271">
        <v>4.9691</v>
      </c>
      <c r="HX271">
        <v>3.28948</v>
      </c>
      <c r="HY271">
        <v>9999</v>
      </c>
      <c r="HZ271">
        <v>9999</v>
      </c>
      <c r="IA271">
        <v>9999</v>
      </c>
      <c r="IB271">
        <v>24.1</v>
      </c>
      <c r="IC271">
        <v>4.97291</v>
      </c>
      <c r="ID271">
        <v>1.87719</v>
      </c>
      <c r="IE271">
        <v>1.87527</v>
      </c>
      <c r="IF271">
        <v>1.87805</v>
      </c>
      <c r="IG271">
        <v>1.87483</v>
      </c>
      <c r="IH271">
        <v>1.87837</v>
      </c>
      <c r="II271">
        <v>1.87547</v>
      </c>
      <c r="IJ271">
        <v>1.87668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1.27</v>
      </c>
      <c r="IY271">
        <v>0.216</v>
      </c>
      <c r="IZ271">
        <v>0.000996156149449386</v>
      </c>
      <c r="JA271">
        <v>0.001508328056841608</v>
      </c>
      <c r="JB271">
        <v>-4.279944224615399E-07</v>
      </c>
      <c r="JC271">
        <v>2.026670128534865E-10</v>
      </c>
      <c r="JD271">
        <v>-0.04486732872085866</v>
      </c>
      <c r="JE271">
        <v>-0.001179386599836408</v>
      </c>
      <c r="JF271">
        <v>0.0006983580007418804</v>
      </c>
      <c r="JG271">
        <v>-5.900263066608664E-06</v>
      </c>
      <c r="JH271">
        <v>1</v>
      </c>
      <c r="JI271">
        <v>2117</v>
      </c>
      <c r="JJ271">
        <v>1</v>
      </c>
      <c r="JK271">
        <v>26</v>
      </c>
      <c r="JL271">
        <v>197426.3</v>
      </c>
      <c r="JM271">
        <v>197426.2</v>
      </c>
      <c r="JN271">
        <v>2.31201</v>
      </c>
      <c r="JO271">
        <v>2.5415</v>
      </c>
      <c r="JP271">
        <v>1.39893</v>
      </c>
      <c r="JQ271">
        <v>2.34375</v>
      </c>
      <c r="JR271">
        <v>1.44897</v>
      </c>
      <c r="JS271">
        <v>2.50977</v>
      </c>
      <c r="JT271">
        <v>36.908</v>
      </c>
      <c r="JU271">
        <v>23.9737</v>
      </c>
      <c r="JV271">
        <v>18</v>
      </c>
      <c r="JW271">
        <v>477.198</v>
      </c>
      <c r="JX271">
        <v>471.414</v>
      </c>
      <c r="JY271">
        <v>27.6693</v>
      </c>
      <c r="JZ271">
        <v>29.4539</v>
      </c>
      <c r="KA271">
        <v>30.0005</v>
      </c>
      <c r="KB271">
        <v>29.0129</v>
      </c>
      <c r="KC271">
        <v>29.0578</v>
      </c>
      <c r="KD271">
        <v>46.3338</v>
      </c>
      <c r="KE271">
        <v>23.3445</v>
      </c>
      <c r="KF271">
        <v>94.4327</v>
      </c>
      <c r="KG271">
        <v>27.7105</v>
      </c>
      <c r="KH271">
        <v>1055.24</v>
      </c>
      <c r="KI271">
        <v>20.4506</v>
      </c>
      <c r="KJ271">
        <v>100.805</v>
      </c>
      <c r="KK271">
        <v>100.199</v>
      </c>
    </row>
    <row r="272" spans="1:297">
      <c r="A272">
        <v>256</v>
      </c>
      <c r="B272">
        <v>1758994163.5</v>
      </c>
      <c r="C272">
        <v>6779.900000095367</v>
      </c>
      <c r="D272" t="s">
        <v>957</v>
      </c>
      <c r="E272" t="s">
        <v>958</v>
      </c>
      <c r="F272">
        <v>5</v>
      </c>
      <c r="G272" t="s">
        <v>832</v>
      </c>
      <c r="H272" t="s">
        <v>436</v>
      </c>
      <c r="I272">
        <v>1758994156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1063.706282826111</v>
      </c>
      <c r="AK272">
        <v>1027.832484848484</v>
      </c>
      <c r="AL272">
        <v>3.386947609067813</v>
      </c>
      <c r="AM272">
        <v>65.2416019771556</v>
      </c>
      <c r="AN272">
        <f>(AP272 - AO272 + DY272*1E3/(8.314*(EA272+273.15)) * AR272/DX272 * AQ272) * DX272/(100*DL272) * 1000/(1000 - AP272)</f>
        <v>0</v>
      </c>
      <c r="AO272">
        <v>20.43753887951786</v>
      </c>
      <c r="AP272">
        <v>22.78589878787878</v>
      </c>
      <c r="AQ272">
        <v>0.005852014293592572</v>
      </c>
      <c r="AR272">
        <v>120.277626491751</v>
      </c>
      <c r="AS272">
        <v>4</v>
      </c>
      <c r="AT272">
        <v>1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4.16</v>
      </c>
      <c r="DM272">
        <v>0.5</v>
      </c>
      <c r="DN272" t="s">
        <v>438</v>
      </c>
      <c r="DO272">
        <v>2</v>
      </c>
      <c r="DP272" t="b">
        <v>1</v>
      </c>
      <c r="DQ272">
        <v>1758994156</v>
      </c>
      <c r="DR272">
        <v>981.1152962962964</v>
      </c>
      <c r="DS272">
        <v>1027.351111111111</v>
      </c>
      <c r="DT272">
        <v>22.76378518518519</v>
      </c>
      <c r="DU272">
        <v>20.37222962962963</v>
      </c>
      <c r="DV272">
        <v>979.8564814814815</v>
      </c>
      <c r="DW272">
        <v>22.54784444444444</v>
      </c>
      <c r="DX272">
        <v>499.992</v>
      </c>
      <c r="DY272">
        <v>90.55540000000001</v>
      </c>
      <c r="DZ272">
        <v>0.05245548888888889</v>
      </c>
      <c r="EA272">
        <v>29.53080370370371</v>
      </c>
      <c r="EB272">
        <v>29.90696296296296</v>
      </c>
      <c r="EC272">
        <v>999.9000000000001</v>
      </c>
      <c r="ED272">
        <v>0</v>
      </c>
      <c r="EE272">
        <v>0</v>
      </c>
      <c r="EF272">
        <v>9988.82111111111</v>
      </c>
      <c r="EG272">
        <v>0</v>
      </c>
      <c r="EH272">
        <v>11.5293</v>
      </c>
      <c r="EI272">
        <v>-46.23554444444445</v>
      </c>
      <c r="EJ272">
        <v>1003.969444444444</v>
      </c>
      <c r="EK272">
        <v>1048.715555555556</v>
      </c>
      <c r="EL272">
        <v>2.391557777777778</v>
      </c>
      <c r="EM272">
        <v>1027.351111111111</v>
      </c>
      <c r="EN272">
        <v>20.37222962962963</v>
      </c>
      <c r="EO272">
        <v>2.061384444444445</v>
      </c>
      <c r="EP272">
        <v>1.844815555555556</v>
      </c>
      <c r="EQ272">
        <v>17.92388148148148</v>
      </c>
      <c r="ER272">
        <v>16.17175185185185</v>
      </c>
      <c r="ES272">
        <v>2000.010740740741</v>
      </c>
      <c r="ET272">
        <v>0.9800013333333334</v>
      </c>
      <c r="EU272">
        <v>0.01999865185185185</v>
      </c>
      <c r="EV272">
        <v>0</v>
      </c>
      <c r="EW272">
        <v>529.8088888888889</v>
      </c>
      <c r="EX272">
        <v>5.000560000000001</v>
      </c>
      <c r="EY272">
        <v>10771.37037037037</v>
      </c>
      <c r="EZ272">
        <v>17294.96296296296</v>
      </c>
      <c r="FA272">
        <v>42.125</v>
      </c>
      <c r="FB272">
        <v>42.31199999999999</v>
      </c>
      <c r="FC272">
        <v>41.81199999999999</v>
      </c>
      <c r="FD272">
        <v>41.486</v>
      </c>
      <c r="FE272">
        <v>42.75</v>
      </c>
      <c r="FF272">
        <v>1955.11074074074</v>
      </c>
      <c r="FG272">
        <v>39.9</v>
      </c>
      <c r="FH272">
        <v>0</v>
      </c>
      <c r="FI272">
        <v>1758994172.4</v>
      </c>
      <c r="FJ272">
        <v>0</v>
      </c>
      <c r="FK272">
        <v>529.824076923077</v>
      </c>
      <c r="FL272">
        <v>0.5504273506663008</v>
      </c>
      <c r="FM272">
        <v>6.769230769697566</v>
      </c>
      <c r="FN272">
        <v>10771.36153846154</v>
      </c>
      <c r="FO272">
        <v>15</v>
      </c>
      <c r="FP272">
        <v>0</v>
      </c>
      <c r="FQ272" t="s">
        <v>439</v>
      </c>
      <c r="FR272">
        <v>1747148579.5</v>
      </c>
      <c r="FS272">
        <v>1747148584.5</v>
      </c>
      <c r="FT272">
        <v>0</v>
      </c>
      <c r="FU272">
        <v>0.162</v>
      </c>
      <c r="FV272">
        <v>-0.001</v>
      </c>
      <c r="FW272">
        <v>0.139</v>
      </c>
      <c r="FX272">
        <v>0.058</v>
      </c>
      <c r="FY272">
        <v>420</v>
      </c>
      <c r="FZ272">
        <v>16</v>
      </c>
      <c r="GA272">
        <v>0.19</v>
      </c>
      <c r="GB272">
        <v>0.02</v>
      </c>
      <c r="GC272">
        <v>-46.20188</v>
      </c>
      <c r="GD272">
        <v>-0.2681200750467617</v>
      </c>
      <c r="GE272">
        <v>0.07972755546233679</v>
      </c>
      <c r="GF272">
        <v>1</v>
      </c>
      <c r="GG272">
        <v>529.8298529411763</v>
      </c>
      <c r="GH272">
        <v>0.109472879939099</v>
      </c>
      <c r="GI272">
        <v>0.1599935903776641</v>
      </c>
      <c r="GJ272">
        <v>1</v>
      </c>
      <c r="GK272">
        <v>2.403891</v>
      </c>
      <c r="GL272">
        <v>-0.2650345215759924</v>
      </c>
      <c r="GM272">
        <v>0.02906053834669963</v>
      </c>
      <c r="GN272">
        <v>0</v>
      </c>
      <c r="GO272">
        <v>2</v>
      </c>
      <c r="GP272">
        <v>3</v>
      </c>
      <c r="GQ272" t="s">
        <v>446</v>
      </c>
      <c r="GR272">
        <v>3.12759</v>
      </c>
      <c r="GS272">
        <v>2.73051</v>
      </c>
      <c r="GT272">
        <v>0.156905</v>
      </c>
      <c r="GU272">
        <v>0.16259</v>
      </c>
      <c r="GV272">
        <v>0.103216</v>
      </c>
      <c r="GW272">
        <v>0.09620960000000001</v>
      </c>
      <c r="GX272">
        <v>25247.8</v>
      </c>
      <c r="GY272">
        <v>24335.4</v>
      </c>
      <c r="GZ272">
        <v>30490</v>
      </c>
      <c r="HA272">
        <v>29317.3</v>
      </c>
      <c r="HB272">
        <v>37744.3</v>
      </c>
      <c r="HC272">
        <v>34865.2</v>
      </c>
      <c r="HD272">
        <v>46646.9</v>
      </c>
      <c r="HE272">
        <v>43559.7</v>
      </c>
      <c r="HF272">
        <v>1.8192</v>
      </c>
      <c r="HG272">
        <v>1.85788</v>
      </c>
      <c r="HH272">
        <v>0.106134</v>
      </c>
      <c r="HI272">
        <v>0</v>
      </c>
      <c r="HJ272">
        <v>28.1858</v>
      </c>
      <c r="HK272">
        <v>999.9</v>
      </c>
      <c r="HL272">
        <v>50.8</v>
      </c>
      <c r="HM272">
        <v>30.3</v>
      </c>
      <c r="HN272">
        <v>24.3148</v>
      </c>
      <c r="HO272">
        <v>62.9548</v>
      </c>
      <c r="HP272">
        <v>16.5946</v>
      </c>
      <c r="HQ272">
        <v>1</v>
      </c>
      <c r="HR272">
        <v>0.179616</v>
      </c>
      <c r="HS272">
        <v>-0.240618</v>
      </c>
      <c r="HT272">
        <v>20.2011</v>
      </c>
      <c r="HU272">
        <v>5.22627</v>
      </c>
      <c r="HV272">
        <v>11.974</v>
      </c>
      <c r="HW272">
        <v>4.9691</v>
      </c>
      <c r="HX272">
        <v>3.28948</v>
      </c>
      <c r="HY272">
        <v>9999</v>
      </c>
      <c r="HZ272">
        <v>9999</v>
      </c>
      <c r="IA272">
        <v>9999</v>
      </c>
      <c r="IB272">
        <v>24.1</v>
      </c>
      <c r="IC272">
        <v>4.97291</v>
      </c>
      <c r="ID272">
        <v>1.87719</v>
      </c>
      <c r="IE272">
        <v>1.87528</v>
      </c>
      <c r="IF272">
        <v>1.87807</v>
      </c>
      <c r="IG272">
        <v>1.87485</v>
      </c>
      <c r="IH272">
        <v>1.87837</v>
      </c>
      <c r="II272">
        <v>1.8755</v>
      </c>
      <c r="IJ272">
        <v>1.87668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1.29</v>
      </c>
      <c r="IY272">
        <v>0.2165</v>
      </c>
      <c r="IZ272">
        <v>0.000996156149449386</v>
      </c>
      <c r="JA272">
        <v>0.001508328056841608</v>
      </c>
      <c r="JB272">
        <v>-4.279944224615399E-07</v>
      </c>
      <c r="JC272">
        <v>2.026670128534865E-10</v>
      </c>
      <c r="JD272">
        <v>-0.04486732872085866</v>
      </c>
      <c r="JE272">
        <v>-0.001179386599836408</v>
      </c>
      <c r="JF272">
        <v>0.0006983580007418804</v>
      </c>
      <c r="JG272">
        <v>-5.900263066608664E-06</v>
      </c>
      <c r="JH272">
        <v>1</v>
      </c>
      <c r="JI272">
        <v>2117</v>
      </c>
      <c r="JJ272">
        <v>1</v>
      </c>
      <c r="JK272">
        <v>26</v>
      </c>
      <c r="JL272">
        <v>197426.4</v>
      </c>
      <c r="JM272">
        <v>197426.3</v>
      </c>
      <c r="JN272">
        <v>2.34009</v>
      </c>
      <c r="JO272">
        <v>2.53906</v>
      </c>
      <c r="JP272">
        <v>1.39893</v>
      </c>
      <c r="JQ272">
        <v>2.34253</v>
      </c>
      <c r="JR272">
        <v>1.44897</v>
      </c>
      <c r="JS272">
        <v>2.56104</v>
      </c>
      <c r="JT272">
        <v>36.908</v>
      </c>
      <c r="JU272">
        <v>23.9649</v>
      </c>
      <c r="JV272">
        <v>18</v>
      </c>
      <c r="JW272">
        <v>477.312</v>
      </c>
      <c r="JX272">
        <v>471.47</v>
      </c>
      <c r="JY272">
        <v>27.7383</v>
      </c>
      <c r="JZ272">
        <v>29.4596</v>
      </c>
      <c r="KA272">
        <v>30.0005</v>
      </c>
      <c r="KB272">
        <v>29.0179</v>
      </c>
      <c r="KC272">
        <v>29.0628</v>
      </c>
      <c r="KD272">
        <v>46.9511</v>
      </c>
      <c r="KE272">
        <v>23.3445</v>
      </c>
      <c r="KF272">
        <v>94.4327</v>
      </c>
      <c r="KG272">
        <v>27.7722</v>
      </c>
      <c r="KH272">
        <v>1075.34</v>
      </c>
      <c r="KI272">
        <v>20.4489</v>
      </c>
      <c r="KJ272">
        <v>100.804</v>
      </c>
      <c r="KK272">
        <v>100.198</v>
      </c>
    </row>
    <row r="273" spans="1:297">
      <c r="A273">
        <v>257</v>
      </c>
      <c r="B273">
        <v>1758994168.5</v>
      </c>
      <c r="C273">
        <v>6784.900000095367</v>
      </c>
      <c r="D273" t="s">
        <v>959</v>
      </c>
      <c r="E273" t="s">
        <v>960</v>
      </c>
      <c r="F273">
        <v>5</v>
      </c>
      <c r="G273" t="s">
        <v>832</v>
      </c>
      <c r="H273" t="s">
        <v>436</v>
      </c>
      <c r="I273">
        <v>1758994160.714286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1081.120673263953</v>
      </c>
      <c r="AK273">
        <v>1045.030727272727</v>
      </c>
      <c r="AL273">
        <v>3.436082936425658</v>
      </c>
      <c r="AM273">
        <v>65.2416019771556</v>
      </c>
      <c r="AN273">
        <f>(AP273 - AO273 + DY273*1E3/(8.314*(EA273+273.15)) * AR273/DX273 * AQ273) * DX273/(100*DL273) * 1000/(1000 - AP273)</f>
        <v>0</v>
      </c>
      <c r="AO273">
        <v>20.44828990078279</v>
      </c>
      <c r="AP273">
        <v>22.81177999999999</v>
      </c>
      <c r="AQ273">
        <v>0.003647320754831961</v>
      </c>
      <c r="AR273">
        <v>120.277626491751</v>
      </c>
      <c r="AS273">
        <v>4</v>
      </c>
      <c r="AT273">
        <v>1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4.16</v>
      </c>
      <c r="DM273">
        <v>0.5</v>
      </c>
      <c r="DN273" t="s">
        <v>438</v>
      </c>
      <c r="DO273">
        <v>2</v>
      </c>
      <c r="DP273" t="b">
        <v>1</v>
      </c>
      <c r="DQ273">
        <v>1758994160.714286</v>
      </c>
      <c r="DR273">
        <v>996.8642857142858</v>
      </c>
      <c r="DS273">
        <v>1043.178928571428</v>
      </c>
      <c r="DT273">
        <v>22.77893214285714</v>
      </c>
      <c r="DU273">
        <v>20.40536428571428</v>
      </c>
      <c r="DV273">
        <v>995.5852142857142</v>
      </c>
      <c r="DW273">
        <v>22.56266785714286</v>
      </c>
      <c r="DX273">
        <v>500.0136428571428</v>
      </c>
      <c r="DY273">
        <v>90.5555857142857</v>
      </c>
      <c r="DZ273">
        <v>0.05248551071428571</v>
      </c>
      <c r="EA273">
        <v>29.53892857142857</v>
      </c>
      <c r="EB273">
        <v>29.91938214285714</v>
      </c>
      <c r="EC273">
        <v>999.9000000000002</v>
      </c>
      <c r="ED273">
        <v>0</v>
      </c>
      <c r="EE273">
        <v>0</v>
      </c>
      <c r="EF273">
        <v>9992.48</v>
      </c>
      <c r="EG273">
        <v>0</v>
      </c>
      <c r="EH273">
        <v>11.5293</v>
      </c>
      <c r="EI273">
        <v>-46.31456071428573</v>
      </c>
      <c r="EJ273">
        <v>1020.10125</v>
      </c>
      <c r="EK273">
        <v>1064.908928571429</v>
      </c>
      <c r="EL273">
        <v>2.373562857142857</v>
      </c>
      <c r="EM273">
        <v>1043.178928571428</v>
      </c>
      <c r="EN273">
        <v>20.40536428571428</v>
      </c>
      <c r="EO273">
        <v>2.062759285714286</v>
      </c>
      <c r="EP273">
        <v>1.84782</v>
      </c>
      <c r="EQ273">
        <v>17.934475</v>
      </c>
      <c r="ER273">
        <v>16.19726428571429</v>
      </c>
      <c r="ES273">
        <v>2000.002142857143</v>
      </c>
      <c r="ET273">
        <v>0.9800013214285715</v>
      </c>
      <c r="EU273">
        <v>0.01999866785714285</v>
      </c>
      <c r="EV273">
        <v>0</v>
      </c>
      <c r="EW273">
        <v>529.792</v>
      </c>
      <c r="EX273">
        <v>5.000560000000001</v>
      </c>
      <c r="EY273">
        <v>10771.14285714286</v>
      </c>
      <c r="EZ273">
        <v>17294.88928571429</v>
      </c>
      <c r="FA273">
        <v>42.125</v>
      </c>
      <c r="FB273">
        <v>42.32099999999999</v>
      </c>
      <c r="FC273">
        <v>41.8165</v>
      </c>
      <c r="FD273">
        <v>41.49325</v>
      </c>
      <c r="FE273">
        <v>42.76328571428571</v>
      </c>
      <c r="FF273">
        <v>1955.102142857143</v>
      </c>
      <c r="FG273">
        <v>39.9</v>
      </c>
      <c r="FH273">
        <v>0</v>
      </c>
      <c r="FI273">
        <v>1758994177.8</v>
      </c>
      <c r="FJ273">
        <v>0</v>
      </c>
      <c r="FK273">
        <v>529.7713199999999</v>
      </c>
      <c r="FL273">
        <v>-0.6456923004850585</v>
      </c>
      <c r="FM273">
        <v>-15.97692308116222</v>
      </c>
      <c r="FN273">
        <v>10770.832</v>
      </c>
      <c r="FO273">
        <v>15</v>
      </c>
      <c r="FP273">
        <v>0</v>
      </c>
      <c r="FQ273" t="s">
        <v>439</v>
      </c>
      <c r="FR273">
        <v>1747148579.5</v>
      </c>
      <c r="FS273">
        <v>1747148584.5</v>
      </c>
      <c r="FT273">
        <v>0</v>
      </c>
      <c r="FU273">
        <v>0.162</v>
      </c>
      <c r="FV273">
        <v>-0.001</v>
      </c>
      <c r="FW273">
        <v>0.139</v>
      </c>
      <c r="FX273">
        <v>0.058</v>
      </c>
      <c r="FY273">
        <v>420</v>
      </c>
      <c r="FZ273">
        <v>16</v>
      </c>
      <c r="GA273">
        <v>0.19</v>
      </c>
      <c r="GB273">
        <v>0.02</v>
      </c>
      <c r="GC273">
        <v>-46.2811975</v>
      </c>
      <c r="GD273">
        <v>-0.8719283302062779</v>
      </c>
      <c r="GE273">
        <v>0.1310008997822153</v>
      </c>
      <c r="GF273">
        <v>0</v>
      </c>
      <c r="GG273">
        <v>529.8138823529412</v>
      </c>
      <c r="GH273">
        <v>0.1290145171236176</v>
      </c>
      <c r="GI273">
        <v>0.1677890420431414</v>
      </c>
      <c r="GJ273">
        <v>1</v>
      </c>
      <c r="GK273">
        <v>2.3846415</v>
      </c>
      <c r="GL273">
        <v>-0.2747815384615463</v>
      </c>
      <c r="GM273">
        <v>0.03002164665287367</v>
      </c>
      <c r="GN273">
        <v>0</v>
      </c>
      <c r="GO273">
        <v>1</v>
      </c>
      <c r="GP273">
        <v>3</v>
      </c>
      <c r="GQ273" t="s">
        <v>451</v>
      </c>
      <c r="GR273">
        <v>3.12751</v>
      </c>
      <c r="GS273">
        <v>2.73043</v>
      </c>
      <c r="GT273">
        <v>0.158561</v>
      </c>
      <c r="GU273">
        <v>0.164213</v>
      </c>
      <c r="GV273">
        <v>0.103294</v>
      </c>
      <c r="GW273">
        <v>0.0962373</v>
      </c>
      <c r="GX273">
        <v>25197.9</v>
      </c>
      <c r="GY273">
        <v>24287.7</v>
      </c>
      <c r="GZ273">
        <v>30489.8</v>
      </c>
      <c r="HA273">
        <v>29316.7</v>
      </c>
      <c r="HB273">
        <v>37740.9</v>
      </c>
      <c r="HC273">
        <v>34863.9</v>
      </c>
      <c r="HD273">
        <v>46646.5</v>
      </c>
      <c r="HE273">
        <v>43559.3</v>
      </c>
      <c r="HF273">
        <v>1.81893</v>
      </c>
      <c r="HG273">
        <v>1.85783</v>
      </c>
      <c r="HH273">
        <v>0.111178</v>
      </c>
      <c r="HI273">
        <v>0</v>
      </c>
      <c r="HJ273">
        <v>28.1845</v>
      </c>
      <c r="HK273">
        <v>999.9</v>
      </c>
      <c r="HL273">
        <v>50.8</v>
      </c>
      <c r="HM273">
        <v>30.3</v>
      </c>
      <c r="HN273">
        <v>24.315</v>
      </c>
      <c r="HO273">
        <v>63.3848</v>
      </c>
      <c r="HP273">
        <v>16.7748</v>
      </c>
      <c r="HQ273">
        <v>1</v>
      </c>
      <c r="HR273">
        <v>0.18</v>
      </c>
      <c r="HS273">
        <v>-0.253625</v>
      </c>
      <c r="HT273">
        <v>20.2008</v>
      </c>
      <c r="HU273">
        <v>5.22627</v>
      </c>
      <c r="HV273">
        <v>11.974</v>
      </c>
      <c r="HW273">
        <v>4.96945</v>
      </c>
      <c r="HX273">
        <v>3.28958</v>
      </c>
      <c r="HY273">
        <v>9999</v>
      </c>
      <c r="HZ273">
        <v>9999</v>
      </c>
      <c r="IA273">
        <v>9999</v>
      </c>
      <c r="IB273">
        <v>24.1</v>
      </c>
      <c r="IC273">
        <v>4.97291</v>
      </c>
      <c r="ID273">
        <v>1.87719</v>
      </c>
      <c r="IE273">
        <v>1.87529</v>
      </c>
      <c r="IF273">
        <v>1.87806</v>
      </c>
      <c r="IG273">
        <v>1.87484</v>
      </c>
      <c r="IH273">
        <v>1.87838</v>
      </c>
      <c r="II273">
        <v>1.87549</v>
      </c>
      <c r="IJ273">
        <v>1.87667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1.31</v>
      </c>
      <c r="IY273">
        <v>0.217</v>
      </c>
      <c r="IZ273">
        <v>0.000996156149449386</v>
      </c>
      <c r="JA273">
        <v>0.001508328056841608</v>
      </c>
      <c r="JB273">
        <v>-4.279944224615399E-07</v>
      </c>
      <c r="JC273">
        <v>2.026670128534865E-10</v>
      </c>
      <c r="JD273">
        <v>-0.04486732872085866</v>
      </c>
      <c r="JE273">
        <v>-0.001179386599836408</v>
      </c>
      <c r="JF273">
        <v>0.0006983580007418804</v>
      </c>
      <c r="JG273">
        <v>-5.900263066608664E-06</v>
      </c>
      <c r="JH273">
        <v>1</v>
      </c>
      <c r="JI273">
        <v>2117</v>
      </c>
      <c r="JJ273">
        <v>1</v>
      </c>
      <c r="JK273">
        <v>26</v>
      </c>
      <c r="JL273">
        <v>197426.5</v>
      </c>
      <c r="JM273">
        <v>197426.4</v>
      </c>
      <c r="JN273">
        <v>2.37183</v>
      </c>
      <c r="JO273">
        <v>2.53418</v>
      </c>
      <c r="JP273">
        <v>1.39893</v>
      </c>
      <c r="JQ273">
        <v>2.34253</v>
      </c>
      <c r="JR273">
        <v>1.44897</v>
      </c>
      <c r="JS273">
        <v>2.60254</v>
      </c>
      <c r="JT273">
        <v>36.908</v>
      </c>
      <c r="JU273">
        <v>23.9824</v>
      </c>
      <c r="JV273">
        <v>18</v>
      </c>
      <c r="JW273">
        <v>477.197</v>
      </c>
      <c r="JX273">
        <v>471.478</v>
      </c>
      <c r="JY273">
        <v>27.8006</v>
      </c>
      <c r="JZ273">
        <v>29.4647</v>
      </c>
      <c r="KA273">
        <v>30.0005</v>
      </c>
      <c r="KB273">
        <v>29.0234</v>
      </c>
      <c r="KC273">
        <v>29.0678</v>
      </c>
      <c r="KD273">
        <v>47.5137</v>
      </c>
      <c r="KE273">
        <v>23.3445</v>
      </c>
      <c r="KF273">
        <v>94.4327</v>
      </c>
      <c r="KG273">
        <v>27.8295</v>
      </c>
      <c r="KH273">
        <v>1088.7</v>
      </c>
      <c r="KI273">
        <v>20.447</v>
      </c>
      <c r="KJ273">
        <v>100.803</v>
      </c>
      <c r="KK273">
        <v>100.197</v>
      </c>
    </row>
    <row r="274" spans="1:297">
      <c r="A274">
        <v>258</v>
      </c>
      <c r="B274">
        <v>1758994173.5</v>
      </c>
      <c r="C274">
        <v>6789.900000095367</v>
      </c>
      <c r="D274" t="s">
        <v>961</v>
      </c>
      <c r="E274" t="s">
        <v>962</v>
      </c>
      <c r="F274">
        <v>5</v>
      </c>
      <c r="G274" t="s">
        <v>832</v>
      </c>
      <c r="H274" t="s">
        <v>436</v>
      </c>
      <c r="I274">
        <v>1758994166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1098.15429589849</v>
      </c>
      <c r="AK274">
        <v>1062.20703030303</v>
      </c>
      <c r="AL274">
        <v>3.431566901629815</v>
      </c>
      <c r="AM274">
        <v>65.2416019771556</v>
      </c>
      <c r="AN274">
        <f>(AP274 - AO274 + DY274*1E3/(8.314*(EA274+273.15)) * AR274/DX274 * AQ274) * DX274/(100*DL274) * 1000/(1000 - AP274)</f>
        <v>0</v>
      </c>
      <c r="AO274">
        <v>20.45502805586696</v>
      </c>
      <c r="AP274">
        <v>22.82398303030304</v>
      </c>
      <c r="AQ274">
        <v>0.000489890321021299</v>
      </c>
      <c r="AR274">
        <v>120.277626491751</v>
      </c>
      <c r="AS274">
        <v>4</v>
      </c>
      <c r="AT274">
        <v>1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4.16</v>
      </c>
      <c r="DM274">
        <v>0.5</v>
      </c>
      <c r="DN274" t="s">
        <v>438</v>
      </c>
      <c r="DO274">
        <v>2</v>
      </c>
      <c r="DP274" t="b">
        <v>1</v>
      </c>
      <c r="DQ274">
        <v>1758994166</v>
      </c>
      <c r="DR274">
        <v>1014.532333333333</v>
      </c>
      <c r="DS274">
        <v>1060.911481481482</v>
      </c>
      <c r="DT274">
        <v>22.79908888888889</v>
      </c>
      <c r="DU274">
        <v>20.44112592592592</v>
      </c>
      <c r="DV274">
        <v>1013.230481481482</v>
      </c>
      <c r="DW274">
        <v>22.5824037037037</v>
      </c>
      <c r="DX274">
        <v>499.9908888888888</v>
      </c>
      <c r="DY274">
        <v>90.55562962962962</v>
      </c>
      <c r="DZ274">
        <v>0.05266907407407407</v>
      </c>
      <c r="EA274">
        <v>29.5469</v>
      </c>
      <c r="EB274">
        <v>29.97358888888889</v>
      </c>
      <c r="EC274">
        <v>999.9000000000001</v>
      </c>
      <c r="ED274">
        <v>0</v>
      </c>
      <c r="EE274">
        <v>0</v>
      </c>
      <c r="EF274">
        <v>9993.957037037037</v>
      </c>
      <c r="EG274">
        <v>0</v>
      </c>
      <c r="EH274">
        <v>11.5293</v>
      </c>
      <c r="EI274">
        <v>-46.38007407407407</v>
      </c>
      <c r="EJ274">
        <v>1038.202592592593</v>
      </c>
      <c r="EK274">
        <v>1083.050740740741</v>
      </c>
      <c r="EL274">
        <v>2.357958888888889</v>
      </c>
      <c r="EM274">
        <v>1060.911481481482</v>
      </c>
      <c r="EN274">
        <v>20.44112592592592</v>
      </c>
      <c r="EO274">
        <v>2.064585925925926</v>
      </c>
      <c r="EP274">
        <v>1.851058518518519</v>
      </c>
      <c r="EQ274">
        <v>17.94854074074074</v>
      </c>
      <c r="ER274">
        <v>16.22475925925926</v>
      </c>
      <c r="ES274">
        <v>2000.005185185185</v>
      </c>
      <c r="ET274">
        <v>0.9800014444444445</v>
      </c>
      <c r="EU274">
        <v>0.01999853703703704</v>
      </c>
      <c r="EV274">
        <v>0</v>
      </c>
      <c r="EW274">
        <v>529.7436296296296</v>
      </c>
      <c r="EX274">
        <v>5.000560000000001</v>
      </c>
      <c r="EY274">
        <v>10769.23333333333</v>
      </c>
      <c r="EZ274">
        <v>17294.92962962963</v>
      </c>
      <c r="FA274">
        <v>42.125</v>
      </c>
      <c r="FB274">
        <v>42.32599999999999</v>
      </c>
      <c r="FC274">
        <v>41.82133333333333</v>
      </c>
      <c r="FD274">
        <v>41.49533333333333</v>
      </c>
      <c r="FE274">
        <v>42.77755555555554</v>
      </c>
      <c r="FF274">
        <v>1955.105185185185</v>
      </c>
      <c r="FG274">
        <v>39.9</v>
      </c>
      <c r="FH274">
        <v>0</v>
      </c>
      <c r="FI274">
        <v>1758994182.6</v>
      </c>
      <c r="FJ274">
        <v>0</v>
      </c>
      <c r="FK274">
        <v>529.7444</v>
      </c>
      <c r="FL274">
        <v>-1.807692295855291</v>
      </c>
      <c r="FM274">
        <v>-40.74615395176125</v>
      </c>
      <c r="FN274">
        <v>10768.824</v>
      </c>
      <c r="FO274">
        <v>15</v>
      </c>
      <c r="FP274">
        <v>0</v>
      </c>
      <c r="FQ274" t="s">
        <v>439</v>
      </c>
      <c r="FR274">
        <v>1747148579.5</v>
      </c>
      <c r="FS274">
        <v>1747148584.5</v>
      </c>
      <c r="FT274">
        <v>0</v>
      </c>
      <c r="FU274">
        <v>0.162</v>
      </c>
      <c r="FV274">
        <v>-0.001</v>
      </c>
      <c r="FW274">
        <v>0.139</v>
      </c>
      <c r="FX274">
        <v>0.058</v>
      </c>
      <c r="FY274">
        <v>420</v>
      </c>
      <c r="FZ274">
        <v>16</v>
      </c>
      <c r="GA274">
        <v>0.19</v>
      </c>
      <c r="GB274">
        <v>0.02</v>
      </c>
      <c r="GC274">
        <v>-46.34470487804878</v>
      </c>
      <c r="GD274">
        <v>-0.889588850174226</v>
      </c>
      <c r="GE274">
        <v>0.1309503759132228</v>
      </c>
      <c r="GF274">
        <v>0</v>
      </c>
      <c r="GG274">
        <v>529.7441764705883</v>
      </c>
      <c r="GH274">
        <v>-0.6733995361646242</v>
      </c>
      <c r="GI274">
        <v>0.2314386553950562</v>
      </c>
      <c r="GJ274">
        <v>1</v>
      </c>
      <c r="GK274">
        <v>2.372362682926829</v>
      </c>
      <c r="GL274">
        <v>-0.1602921951219551</v>
      </c>
      <c r="GM274">
        <v>0.0246558442114139</v>
      </c>
      <c r="GN274">
        <v>0</v>
      </c>
      <c r="GO274">
        <v>1</v>
      </c>
      <c r="GP274">
        <v>3</v>
      </c>
      <c r="GQ274" t="s">
        <v>451</v>
      </c>
      <c r="GR274">
        <v>3.12769</v>
      </c>
      <c r="GS274">
        <v>2.73037</v>
      </c>
      <c r="GT274">
        <v>0.160202</v>
      </c>
      <c r="GU274">
        <v>0.165839</v>
      </c>
      <c r="GV274">
        <v>0.103329</v>
      </c>
      <c r="GW274">
        <v>0.0962577</v>
      </c>
      <c r="GX274">
        <v>25148.5</v>
      </c>
      <c r="GY274">
        <v>24240.4</v>
      </c>
      <c r="GZ274">
        <v>30489.5</v>
      </c>
      <c r="HA274">
        <v>29316.8</v>
      </c>
      <c r="HB274">
        <v>37739.2</v>
      </c>
      <c r="HC274">
        <v>34862.9</v>
      </c>
      <c r="HD274">
        <v>46646.2</v>
      </c>
      <c r="HE274">
        <v>43558.9</v>
      </c>
      <c r="HF274">
        <v>1.81915</v>
      </c>
      <c r="HG274">
        <v>1.8575</v>
      </c>
      <c r="HH274">
        <v>0.116393</v>
      </c>
      <c r="HI274">
        <v>0</v>
      </c>
      <c r="HJ274">
        <v>28.1845</v>
      </c>
      <c r="HK274">
        <v>999.9</v>
      </c>
      <c r="HL274">
        <v>50.8</v>
      </c>
      <c r="HM274">
        <v>30.3</v>
      </c>
      <c r="HN274">
        <v>24.315</v>
      </c>
      <c r="HO274">
        <v>62.9148</v>
      </c>
      <c r="HP274">
        <v>16.7588</v>
      </c>
      <c r="HQ274">
        <v>1</v>
      </c>
      <c r="HR274">
        <v>0.180978</v>
      </c>
      <c r="HS274">
        <v>0.631539</v>
      </c>
      <c r="HT274">
        <v>20.1984</v>
      </c>
      <c r="HU274">
        <v>5.22672</v>
      </c>
      <c r="HV274">
        <v>11.974</v>
      </c>
      <c r="HW274">
        <v>4.96945</v>
      </c>
      <c r="HX274">
        <v>3.28955</v>
      </c>
      <c r="HY274">
        <v>9999</v>
      </c>
      <c r="HZ274">
        <v>9999</v>
      </c>
      <c r="IA274">
        <v>9999</v>
      </c>
      <c r="IB274">
        <v>24.1</v>
      </c>
      <c r="IC274">
        <v>4.97291</v>
      </c>
      <c r="ID274">
        <v>1.87724</v>
      </c>
      <c r="IE274">
        <v>1.87531</v>
      </c>
      <c r="IF274">
        <v>1.87808</v>
      </c>
      <c r="IG274">
        <v>1.87485</v>
      </c>
      <c r="IH274">
        <v>1.87839</v>
      </c>
      <c r="II274">
        <v>1.8755</v>
      </c>
      <c r="IJ274">
        <v>1.87668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1.34</v>
      </c>
      <c r="IY274">
        <v>0.2172</v>
      </c>
      <c r="IZ274">
        <v>0.000996156149449386</v>
      </c>
      <c r="JA274">
        <v>0.001508328056841608</v>
      </c>
      <c r="JB274">
        <v>-4.279944224615399E-07</v>
      </c>
      <c r="JC274">
        <v>2.026670128534865E-10</v>
      </c>
      <c r="JD274">
        <v>-0.04486732872085866</v>
      </c>
      <c r="JE274">
        <v>-0.001179386599836408</v>
      </c>
      <c r="JF274">
        <v>0.0006983580007418804</v>
      </c>
      <c r="JG274">
        <v>-5.900263066608664E-06</v>
      </c>
      <c r="JH274">
        <v>1</v>
      </c>
      <c r="JI274">
        <v>2117</v>
      </c>
      <c r="JJ274">
        <v>1</v>
      </c>
      <c r="JK274">
        <v>26</v>
      </c>
      <c r="JL274">
        <v>197426.6</v>
      </c>
      <c r="JM274">
        <v>197426.5</v>
      </c>
      <c r="JN274">
        <v>2.39868</v>
      </c>
      <c r="JO274">
        <v>2.52563</v>
      </c>
      <c r="JP274">
        <v>1.39893</v>
      </c>
      <c r="JQ274">
        <v>2.34253</v>
      </c>
      <c r="JR274">
        <v>1.44897</v>
      </c>
      <c r="JS274">
        <v>2.56958</v>
      </c>
      <c r="JT274">
        <v>36.908</v>
      </c>
      <c r="JU274">
        <v>23.9737</v>
      </c>
      <c r="JV274">
        <v>18</v>
      </c>
      <c r="JW274">
        <v>477.357</v>
      </c>
      <c r="JX274">
        <v>471.304</v>
      </c>
      <c r="JY274">
        <v>27.8168</v>
      </c>
      <c r="JZ274">
        <v>29.4698</v>
      </c>
      <c r="KA274">
        <v>30.0009</v>
      </c>
      <c r="KB274">
        <v>29.0291</v>
      </c>
      <c r="KC274">
        <v>29.0728</v>
      </c>
      <c r="KD274">
        <v>48.1268</v>
      </c>
      <c r="KE274">
        <v>23.3445</v>
      </c>
      <c r="KF274">
        <v>94.4327</v>
      </c>
      <c r="KG274">
        <v>27.5742</v>
      </c>
      <c r="KH274">
        <v>1108.75</v>
      </c>
      <c r="KI274">
        <v>20.4445</v>
      </c>
      <c r="KJ274">
        <v>100.802</v>
      </c>
      <c r="KK274">
        <v>100.197</v>
      </c>
    </row>
    <row r="275" spans="1:297">
      <c r="A275">
        <v>259</v>
      </c>
      <c r="B275">
        <v>1758994178.6</v>
      </c>
      <c r="C275">
        <v>6795</v>
      </c>
      <c r="D275" t="s">
        <v>963</v>
      </c>
      <c r="E275" t="s">
        <v>964</v>
      </c>
      <c r="F275">
        <v>5</v>
      </c>
      <c r="G275" t="s">
        <v>832</v>
      </c>
      <c r="H275" t="s">
        <v>436</v>
      </c>
      <c r="I275">
        <v>1758994171.196428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1115.620800272562</v>
      </c>
      <c r="AK275">
        <v>1079.588377229583</v>
      </c>
      <c r="AL275">
        <v>3.41309864110183</v>
      </c>
      <c r="AM275">
        <v>65.2416019771556</v>
      </c>
      <c r="AN275">
        <f>(AP275 - AO275 + DY275*1E3/(8.314*(EA275+273.15)) * AR275/DX275 * AQ275) * DX275/(100*DL275) * 1000/(1000 - AP275)</f>
        <v>0</v>
      </c>
      <c r="AO275">
        <v>20.46169703408705</v>
      </c>
      <c r="AP275">
        <v>22.83129022526517</v>
      </c>
      <c r="AQ275">
        <v>7.74805076784432E-05</v>
      </c>
      <c r="AR275">
        <v>120.277626491751</v>
      </c>
      <c r="AS275">
        <v>4</v>
      </c>
      <c r="AT275">
        <v>1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4.16</v>
      </c>
      <c r="DM275">
        <v>0.5</v>
      </c>
      <c r="DN275" t="s">
        <v>438</v>
      </c>
      <c r="DO275">
        <v>2</v>
      </c>
      <c r="DP275" t="b">
        <v>1</v>
      </c>
      <c r="DQ275">
        <v>1758994171.196428</v>
      </c>
      <c r="DR275">
        <v>1031.906071428572</v>
      </c>
      <c r="DS275">
        <v>1078.376785714286</v>
      </c>
      <c r="DT275">
        <v>22.81788214285714</v>
      </c>
      <c r="DU275">
        <v>20.45363571428572</v>
      </c>
      <c r="DV275">
        <v>1030.583214285714</v>
      </c>
      <c r="DW275">
        <v>22.60080714285714</v>
      </c>
      <c r="DX275">
        <v>500.0073928571429</v>
      </c>
      <c r="DY275">
        <v>90.55583571428572</v>
      </c>
      <c r="DZ275">
        <v>0.0525864</v>
      </c>
      <c r="EA275">
        <v>29.55412857142857</v>
      </c>
      <c r="EB275">
        <v>30.04873928571428</v>
      </c>
      <c r="EC275">
        <v>999.9000000000002</v>
      </c>
      <c r="ED275">
        <v>0</v>
      </c>
      <c r="EE275">
        <v>0</v>
      </c>
      <c r="EF275">
        <v>10003.25392857143</v>
      </c>
      <c r="EG275">
        <v>0</v>
      </c>
      <c r="EH275">
        <v>11.5293</v>
      </c>
      <c r="EI275">
        <v>-46.47129642857142</v>
      </c>
      <c r="EJ275">
        <v>1056.002857142857</v>
      </c>
      <c r="EK275">
        <v>1100.895</v>
      </c>
      <c r="EL275">
        <v>2.364251071428571</v>
      </c>
      <c r="EM275">
        <v>1078.376785714286</v>
      </c>
      <c r="EN275">
        <v>20.45363571428572</v>
      </c>
      <c r="EO275">
        <v>2.066292857142857</v>
      </c>
      <c r="EP275">
        <v>1.852196071428571</v>
      </c>
      <c r="EQ275">
        <v>17.96168571428571</v>
      </c>
      <c r="ER275">
        <v>16.23439642857143</v>
      </c>
      <c r="ES275">
        <v>1999.986071428571</v>
      </c>
      <c r="ET275">
        <v>0.9800013214285715</v>
      </c>
      <c r="EU275">
        <v>0.01999866071428571</v>
      </c>
      <c r="EV275">
        <v>0</v>
      </c>
      <c r="EW275">
        <v>529.5849642857142</v>
      </c>
      <c r="EX275">
        <v>5.000560000000001</v>
      </c>
      <c r="EY275">
        <v>10766.17857142857</v>
      </c>
      <c r="EZ275">
        <v>17294.76428571429</v>
      </c>
      <c r="FA275">
        <v>42.125</v>
      </c>
      <c r="FB275">
        <v>42.33449999999998</v>
      </c>
      <c r="FC275">
        <v>41.82099999999998</v>
      </c>
      <c r="FD275">
        <v>41.5</v>
      </c>
      <c r="FE275">
        <v>42.78542857142856</v>
      </c>
      <c r="FF275">
        <v>1955.086071428572</v>
      </c>
      <c r="FG275">
        <v>39.9</v>
      </c>
      <c r="FH275">
        <v>0</v>
      </c>
      <c r="FI275">
        <v>1758994187.4</v>
      </c>
      <c r="FJ275">
        <v>0</v>
      </c>
      <c r="FK275">
        <v>529.5915200000001</v>
      </c>
      <c r="FL275">
        <v>-1.484230752998307</v>
      </c>
      <c r="FM275">
        <v>-38.02307689299193</v>
      </c>
      <c r="FN275">
        <v>10766.012</v>
      </c>
      <c r="FO275">
        <v>15</v>
      </c>
      <c r="FP275">
        <v>0</v>
      </c>
      <c r="FQ275" t="s">
        <v>439</v>
      </c>
      <c r="FR275">
        <v>1747148579.5</v>
      </c>
      <c r="FS275">
        <v>1747148584.5</v>
      </c>
      <c r="FT275">
        <v>0</v>
      </c>
      <c r="FU275">
        <v>0.162</v>
      </c>
      <c r="FV275">
        <v>-0.001</v>
      </c>
      <c r="FW275">
        <v>0.139</v>
      </c>
      <c r="FX275">
        <v>0.058</v>
      </c>
      <c r="FY275">
        <v>420</v>
      </c>
      <c r="FZ275">
        <v>16</v>
      </c>
      <c r="GA275">
        <v>0.19</v>
      </c>
      <c r="GB275">
        <v>0.02</v>
      </c>
      <c r="GC275">
        <v>-46.39023658536586</v>
      </c>
      <c r="GD275">
        <v>-1.130790946347139</v>
      </c>
      <c r="GE275">
        <v>0.1399493301269226</v>
      </c>
      <c r="GF275">
        <v>0</v>
      </c>
      <c r="GG275">
        <v>529.7073823529411</v>
      </c>
      <c r="GH275">
        <v>-1.760229176177233</v>
      </c>
      <c r="GI275">
        <v>0.2646100365694576</v>
      </c>
      <c r="GJ275">
        <v>0</v>
      </c>
      <c r="GK275">
        <v>2.362772682926829</v>
      </c>
      <c r="GL275">
        <v>0.0256555442458486</v>
      </c>
      <c r="GM275">
        <v>0.0121528707888984</v>
      </c>
      <c r="GN275">
        <v>1</v>
      </c>
      <c r="GO275">
        <v>1</v>
      </c>
      <c r="GP275">
        <v>3</v>
      </c>
      <c r="GQ275" t="s">
        <v>451</v>
      </c>
      <c r="GR275">
        <v>3.12764</v>
      </c>
      <c r="GS275">
        <v>2.73047</v>
      </c>
      <c r="GT275">
        <v>0.16185</v>
      </c>
      <c r="GU275">
        <v>0.167459</v>
      </c>
      <c r="GV275">
        <v>0.103342</v>
      </c>
      <c r="GW275">
        <v>0.0962768</v>
      </c>
      <c r="GX275">
        <v>25098.5</v>
      </c>
      <c r="GY275">
        <v>24192.9</v>
      </c>
      <c r="GZ275">
        <v>30488.8</v>
      </c>
      <c r="HA275">
        <v>29316.3</v>
      </c>
      <c r="HB275">
        <v>37738.2</v>
      </c>
      <c r="HC275">
        <v>34861.9</v>
      </c>
      <c r="HD275">
        <v>46645.4</v>
      </c>
      <c r="HE275">
        <v>43558.4</v>
      </c>
      <c r="HF275">
        <v>1.81883</v>
      </c>
      <c r="HG275">
        <v>1.85758</v>
      </c>
      <c r="HH275">
        <v>0.122618</v>
      </c>
      <c r="HI275">
        <v>0</v>
      </c>
      <c r="HJ275">
        <v>28.1858</v>
      </c>
      <c r="HK275">
        <v>999.9</v>
      </c>
      <c r="HL275">
        <v>50.8</v>
      </c>
      <c r="HM275">
        <v>30.3</v>
      </c>
      <c r="HN275">
        <v>24.3147</v>
      </c>
      <c r="HO275">
        <v>63.2984</v>
      </c>
      <c r="HP275">
        <v>16.7388</v>
      </c>
      <c r="HQ275">
        <v>1</v>
      </c>
      <c r="HR275">
        <v>0.182683</v>
      </c>
      <c r="HS275">
        <v>0.867269</v>
      </c>
      <c r="HT275">
        <v>20.1979</v>
      </c>
      <c r="HU275">
        <v>5.22672</v>
      </c>
      <c r="HV275">
        <v>11.974</v>
      </c>
      <c r="HW275">
        <v>4.96935</v>
      </c>
      <c r="HX275">
        <v>3.28948</v>
      </c>
      <c r="HY275">
        <v>9999</v>
      </c>
      <c r="HZ275">
        <v>9999</v>
      </c>
      <c r="IA275">
        <v>9999</v>
      </c>
      <c r="IB275">
        <v>24.1</v>
      </c>
      <c r="IC275">
        <v>4.97291</v>
      </c>
      <c r="ID275">
        <v>1.87725</v>
      </c>
      <c r="IE275">
        <v>1.87531</v>
      </c>
      <c r="IF275">
        <v>1.87812</v>
      </c>
      <c r="IG275">
        <v>1.87485</v>
      </c>
      <c r="IH275">
        <v>1.87843</v>
      </c>
      <c r="II275">
        <v>1.87552</v>
      </c>
      <c r="IJ275">
        <v>1.87669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1.36</v>
      </c>
      <c r="IY275">
        <v>0.2173</v>
      </c>
      <c r="IZ275">
        <v>0.000996156149449386</v>
      </c>
      <c r="JA275">
        <v>0.001508328056841608</v>
      </c>
      <c r="JB275">
        <v>-4.279944224615399E-07</v>
      </c>
      <c r="JC275">
        <v>2.026670128534865E-10</v>
      </c>
      <c r="JD275">
        <v>-0.04486732872085866</v>
      </c>
      <c r="JE275">
        <v>-0.001179386599836408</v>
      </c>
      <c r="JF275">
        <v>0.0006983580007418804</v>
      </c>
      <c r="JG275">
        <v>-5.900263066608664E-06</v>
      </c>
      <c r="JH275">
        <v>1</v>
      </c>
      <c r="JI275">
        <v>2117</v>
      </c>
      <c r="JJ275">
        <v>1</v>
      </c>
      <c r="JK275">
        <v>26</v>
      </c>
      <c r="JL275">
        <v>197426.7</v>
      </c>
      <c r="JM275">
        <v>197426.6</v>
      </c>
      <c r="JN275">
        <v>2.4292</v>
      </c>
      <c r="JO275">
        <v>2.53784</v>
      </c>
      <c r="JP275">
        <v>1.39893</v>
      </c>
      <c r="JQ275">
        <v>2.34131</v>
      </c>
      <c r="JR275">
        <v>1.44897</v>
      </c>
      <c r="JS275">
        <v>2.46826</v>
      </c>
      <c r="JT275">
        <v>36.908</v>
      </c>
      <c r="JU275">
        <v>23.9649</v>
      </c>
      <c r="JV275">
        <v>18</v>
      </c>
      <c r="JW275">
        <v>477.212</v>
      </c>
      <c r="JX275">
        <v>471.393</v>
      </c>
      <c r="JY275">
        <v>27.5868</v>
      </c>
      <c r="JZ275">
        <v>29.475</v>
      </c>
      <c r="KA275">
        <v>30.0013</v>
      </c>
      <c r="KB275">
        <v>29.0342</v>
      </c>
      <c r="KC275">
        <v>29.0779</v>
      </c>
      <c r="KD275">
        <v>48.681</v>
      </c>
      <c r="KE275">
        <v>23.3445</v>
      </c>
      <c r="KF275">
        <v>94.4327</v>
      </c>
      <c r="KG275">
        <v>27.4759</v>
      </c>
      <c r="KH275">
        <v>1122.11</v>
      </c>
      <c r="KI275">
        <v>20.4537</v>
      </c>
      <c r="KJ275">
        <v>100.8</v>
      </c>
      <c r="KK275">
        <v>100.195</v>
      </c>
    </row>
    <row r="276" spans="1:297">
      <c r="A276">
        <v>260</v>
      </c>
      <c r="B276">
        <v>1758994183.6</v>
      </c>
      <c r="C276">
        <v>6800</v>
      </c>
      <c r="D276" t="s">
        <v>965</v>
      </c>
      <c r="E276" t="s">
        <v>966</v>
      </c>
      <c r="F276">
        <v>5</v>
      </c>
      <c r="G276" t="s">
        <v>832</v>
      </c>
      <c r="H276" t="s">
        <v>436</v>
      </c>
      <c r="I276">
        <v>1758994176.05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1132.642725915125</v>
      </c>
      <c r="AK276">
        <v>1096.68193939394</v>
      </c>
      <c r="AL276">
        <v>3.425649203022596</v>
      </c>
      <c r="AM276">
        <v>65.2416019771556</v>
      </c>
      <c r="AN276">
        <f>(AP276 - AO276 + DY276*1E3/(8.314*(EA276+273.15)) * AR276/DX276 * AQ276) * DX276/(100*DL276) * 1000/(1000 - AP276)</f>
        <v>0</v>
      </c>
      <c r="AO276">
        <v>20.46591885283494</v>
      </c>
      <c r="AP276">
        <v>22.82564303030303</v>
      </c>
      <c r="AQ276">
        <v>-7.105433491279494E-05</v>
      </c>
      <c r="AR276">
        <v>120.277626491751</v>
      </c>
      <c r="AS276">
        <v>4</v>
      </c>
      <c r="AT276">
        <v>1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4.16</v>
      </c>
      <c r="DM276">
        <v>0.5</v>
      </c>
      <c r="DN276" t="s">
        <v>438</v>
      </c>
      <c r="DO276">
        <v>2</v>
      </c>
      <c r="DP276" t="b">
        <v>1</v>
      </c>
      <c r="DQ276">
        <v>1758994176.05</v>
      </c>
      <c r="DR276">
        <v>1048.1175</v>
      </c>
      <c r="DS276">
        <v>1094.612857142857</v>
      </c>
      <c r="DT276">
        <v>22.82583928571428</v>
      </c>
      <c r="DU276">
        <v>20.45969285714286</v>
      </c>
      <c r="DV276">
        <v>1046.774642857143</v>
      </c>
      <c r="DW276">
        <v>22.60859642857143</v>
      </c>
      <c r="DX276">
        <v>499.9898214285715</v>
      </c>
      <c r="DY276">
        <v>90.55597499999999</v>
      </c>
      <c r="DZ276">
        <v>0.05270315</v>
      </c>
      <c r="EA276">
        <v>29.55553571428572</v>
      </c>
      <c r="EB276">
        <v>30.13340714285714</v>
      </c>
      <c r="EC276">
        <v>999.9000000000002</v>
      </c>
      <c r="ED276">
        <v>0</v>
      </c>
      <c r="EE276">
        <v>0</v>
      </c>
      <c r="EF276">
        <v>10009.72714285714</v>
      </c>
      <c r="EG276">
        <v>0</v>
      </c>
      <c r="EH276">
        <v>11.5293</v>
      </c>
      <c r="EI276">
        <v>-46.49600357142857</v>
      </c>
      <c r="EJ276">
        <v>1072.601071428571</v>
      </c>
      <c r="EK276">
        <v>1117.476785714286</v>
      </c>
      <c r="EL276">
        <v>2.366152142857143</v>
      </c>
      <c r="EM276">
        <v>1094.612857142857</v>
      </c>
      <c r="EN276">
        <v>20.45969285714286</v>
      </c>
      <c r="EO276">
        <v>2.067016785714285</v>
      </c>
      <c r="EP276">
        <v>1.8527475</v>
      </c>
      <c r="EQ276">
        <v>17.96725714285714</v>
      </c>
      <c r="ER276">
        <v>16.23906071428572</v>
      </c>
      <c r="ES276">
        <v>1999.985714285714</v>
      </c>
      <c r="ET276">
        <v>0.9800013214285715</v>
      </c>
      <c r="EU276">
        <v>0.01999866071428571</v>
      </c>
      <c r="EV276">
        <v>0</v>
      </c>
      <c r="EW276">
        <v>529.4487500000001</v>
      </c>
      <c r="EX276">
        <v>5.000560000000001</v>
      </c>
      <c r="EY276">
        <v>10764.49285714286</v>
      </c>
      <c r="EZ276">
        <v>17294.76428571429</v>
      </c>
      <c r="FA276">
        <v>42.125</v>
      </c>
      <c r="FB276">
        <v>42.32999999999998</v>
      </c>
      <c r="FC276">
        <v>41.82099999999999</v>
      </c>
      <c r="FD276">
        <v>41.5</v>
      </c>
      <c r="FE276">
        <v>42.78764285714285</v>
      </c>
      <c r="FF276">
        <v>1955.085714285714</v>
      </c>
      <c r="FG276">
        <v>39.9</v>
      </c>
      <c r="FH276">
        <v>0</v>
      </c>
      <c r="FI276">
        <v>1758994192.8</v>
      </c>
      <c r="FJ276">
        <v>0</v>
      </c>
      <c r="FK276">
        <v>529.4736153846153</v>
      </c>
      <c r="FL276">
        <v>-0.5701880292162169</v>
      </c>
      <c r="FM276">
        <v>6.399999962605707</v>
      </c>
      <c r="FN276">
        <v>10764.53076923077</v>
      </c>
      <c r="FO276">
        <v>15</v>
      </c>
      <c r="FP276">
        <v>0</v>
      </c>
      <c r="FQ276" t="s">
        <v>439</v>
      </c>
      <c r="FR276">
        <v>1747148579.5</v>
      </c>
      <c r="FS276">
        <v>1747148584.5</v>
      </c>
      <c r="FT276">
        <v>0</v>
      </c>
      <c r="FU276">
        <v>0.162</v>
      </c>
      <c r="FV276">
        <v>-0.001</v>
      </c>
      <c r="FW276">
        <v>0.139</v>
      </c>
      <c r="FX276">
        <v>0.058</v>
      </c>
      <c r="FY276">
        <v>420</v>
      </c>
      <c r="FZ276">
        <v>16</v>
      </c>
      <c r="GA276">
        <v>0.19</v>
      </c>
      <c r="GB276">
        <v>0.02</v>
      </c>
      <c r="GC276">
        <v>-46.48841219512195</v>
      </c>
      <c r="GD276">
        <v>-0.3447169866483893</v>
      </c>
      <c r="GE276">
        <v>0.05536365451740818</v>
      </c>
      <c r="GF276">
        <v>1</v>
      </c>
      <c r="GG276">
        <v>529.5482352941176</v>
      </c>
      <c r="GH276">
        <v>-1.471077153937546</v>
      </c>
      <c r="GI276">
        <v>0.2443624428184684</v>
      </c>
      <c r="GJ276">
        <v>0</v>
      </c>
      <c r="GK276">
        <v>2.363443902439024</v>
      </c>
      <c r="GL276">
        <v>0.03109188282052645</v>
      </c>
      <c r="GM276">
        <v>0.00611487745047964</v>
      </c>
      <c r="GN276">
        <v>1</v>
      </c>
      <c r="GO276">
        <v>2</v>
      </c>
      <c r="GP276">
        <v>3</v>
      </c>
      <c r="GQ276" t="s">
        <v>446</v>
      </c>
      <c r="GR276">
        <v>3.12762</v>
      </c>
      <c r="GS276">
        <v>2.73074</v>
      </c>
      <c r="GT276">
        <v>0.163456</v>
      </c>
      <c r="GU276">
        <v>0.169057</v>
      </c>
      <c r="GV276">
        <v>0.103326</v>
      </c>
      <c r="GW276">
        <v>0.0962856</v>
      </c>
      <c r="GX276">
        <v>25050.2</v>
      </c>
      <c r="GY276">
        <v>24146.5</v>
      </c>
      <c r="GZ276">
        <v>30488.6</v>
      </c>
      <c r="HA276">
        <v>29316.4</v>
      </c>
      <c r="HB276">
        <v>37738.5</v>
      </c>
      <c r="HC276">
        <v>34861.6</v>
      </c>
      <c r="HD276">
        <v>46644.9</v>
      </c>
      <c r="HE276">
        <v>43558.3</v>
      </c>
      <c r="HF276">
        <v>1.81895</v>
      </c>
      <c r="HG276">
        <v>1.8577</v>
      </c>
      <c r="HH276">
        <v>0.122763</v>
      </c>
      <c r="HI276">
        <v>0</v>
      </c>
      <c r="HJ276">
        <v>28.1889</v>
      </c>
      <c r="HK276">
        <v>999.9</v>
      </c>
      <c r="HL276">
        <v>50.8</v>
      </c>
      <c r="HM276">
        <v>30.3</v>
      </c>
      <c r="HN276">
        <v>24.3154</v>
      </c>
      <c r="HO276">
        <v>63.1884</v>
      </c>
      <c r="HP276">
        <v>16.7588</v>
      </c>
      <c r="HQ276">
        <v>1</v>
      </c>
      <c r="HR276">
        <v>0.183234</v>
      </c>
      <c r="HS276">
        <v>1.12844</v>
      </c>
      <c r="HT276">
        <v>20.1958</v>
      </c>
      <c r="HU276">
        <v>5.22627</v>
      </c>
      <c r="HV276">
        <v>11.974</v>
      </c>
      <c r="HW276">
        <v>4.96965</v>
      </c>
      <c r="HX276">
        <v>3.28948</v>
      </c>
      <c r="HY276">
        <v>9999</v>
      </c>
      <c r="HZ276">
        <v>9999</v>
      </c>
      <c r="IA276">
        <v>9999</v>
      </c>
      <c r="IB276">
        <v>24.1</v>
      </c>
      <c r="IC276">
        <v>4.97292</v>
      </c>
      <c r="ID276">
        <v>1.87723</v>
      </c>
      <c r="IE276">
        <v>1.8753</v>
      </c>
      <c r="IF276">
        <v>1.87811</v>
      </c>
      <c r="IG276">
        <v>1.87485</v>
      </c>
      <c r="IH276">
        <v>1.87842</v>
      </c>
      <c r="II276">
        <v>1.8755</v>
      </c>
      <c r="IJ276">
        <v>1.87668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1.38</v>
      </c>
      <c r="IY276">
        <v>0.2172</v>
      </c>
      <c r="IZ276">
        <v>0.000996156149449386</v>
      </c>
      <c r="JA276">
        <v>0.001508328056841608</v>
      </c>
      <c r="JB276">
        <v>-4.279944224615399E-07</v>
      </c>
      <c r="JC276">
        <v>2.026670128534865E-10</v>
      </c>
      <c r="JD276">
        <v>-0.04486732872085866</v>
      </c>
      <c r="JE276">
        <v>-0.001179386599836408</v>
      </c>
      <c r="JF276">
        <v>0.0006983580007418804</v>
      </c>
      <c r="JG276">
        <v>-5.900263066608664E-06</v>
      </c>
      <c r="JH276">
        <v>1</v>
      </c>
      <c r="JI276">
        <v>2117</v>
      </c>
      <c r="JJ276">
        <v>1</v>
      </c>
      <c r="JK276">
        <v>26</v>
      </c>
      <c r="JL276">
        <v>197426.7</v>
      </c>
      <c r="JM276">
        <v>197426.7</v>
      </c>
      <c r="JN276">
        <v>2.45728</v>
      </c>
      <c r="JO276">
        <v>2.53662</v>
      </c>
      <c r="JP276">
        <v>1.39893</v>
      </c>
      <c r="JQ276">
        <v>2.34253</v>
      </c>
      <c r="JR276">
        <v>1.44897</v>
      </c>
      <c r="JS276">
        <v>2.56714</v>
      </c>
      <c r="JT276">
        <v>36.908</v>
      </c>
      <c r="JU276">
        <v>23.9649</v>
      </c>
      <c r="JV276">
        <v>18</v>
      </c>
      <c r="JW276">
        <v>477.312</v>
      </c>
      <c r="JX276">
        <v>471.515</v>
      </c>
      <c r="JY276">
        <v>27.4354</v>
      </c>
      <c r="JZ276">
        <v>29.4807</v>
      </c>
      <c r="KA276">
        <v>30.0009</v>
      </c>
      <c r="KB276">
        <v>29.0392</v>
      </c>
      <c r="KC276">
        <v>29.0828</v>
      </c>
      <c r="KD276">
        <v>49.2952</v>
      </c>
      <c r="KE276">
        <v>23.3445</v>
      </c>
      <c r="KF276">
        <v>94.4327</v>
      </c>
      <c r="KG276">
        <v>27.2928</v>
      </c>
      <c r="KH276">
        <v>1142.14</v>
      </c>
      <c r="KI276">
        <v>20.4615</v>
      </c>
      <c r="KJ276">
        <v>100.799</v>
      </c>
      <c r="KK276">
        <v>100.195</v>
      </c>
    </row>
    <row r="277" spans="1:297">
      <c r="A277">
        <v>261</v>
      </c>
      <c r="B277">
        <v>1758994188.6</v>
      </c>
      <c r="C277">
        <v>6805</v>
      </c>
      <c r="D277" t="s">
        <v>967</v>
      </c>
      <c r="E277" t="s">
        <v>968</v>
      </c>
      <c r="F277">
        <v>5</v>
      </c>
      <c r="G277" t="s">
        <v>832</v>
      </c>
      <c r="H277" t="s">
        <v>436</v>
      </c>
      <c r="I277">
        <v>1758994180.903571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1149.934698841035</v>
      </c>
      <c r="AK277">
        <v>1113.811515151515</v>
      </c>
      <c r="AL277">
        <v>3.439783450814564</v>
      </c>
      <c r="AM277">
        <v>65.2416019771556</v>
      </c>
      <c r="AN277">
        <f>(AP277 - AO277 + DY277*1E3/(8.314*(EA277+273.15)) * AR277/DX277 * AQ277) * DX277/(100*DL277) * 1000/(1000 - AP277)</f>
        <v>0</v>
      </c>
      <c r="AO277">
        <v>20.46907975060899</v>
      </c>
      <c r="AP277">
        <v>22.81408181818182</v>
      </c>
      <c r="AQ277">
        <v>-0.0002429322132571007</v>
      </c>
      <c r="AR277">
        <v>120.277626491751</v>
      </c>
      <c r="AS277">
        <v>4</v>
      </c>
      <c r="AT277">
        <v>1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4.16</v>
      </c>
      <c r="DM277">
        <v>0.5</v>
      </c>
      <c r="DN277" t="s">
        <v>438</v>
      </c>
      <c r="DO277">
        <v>2</v>
      </c>
      <c r="DP277" t="b">
        <v>1</v>
      </c>
      <c r="DQ277">
        <v>1758994180.903571</v>
      </c>
      <c r="DR277">
        <v>1064.319285714286</v>
      </c>
      <c r="DS277">
        <v>1110.910357142857</v>
      </c>
      <c r="DT277">
        <v>22.82565714285714</v>
      </c>
      <c r="DU277">
        <v>20.46440714285714</v>
      </c>
      <c r="DV277">
        <v>1062.955714285714</v>
      </c>
      <c r="DW277">
        <v>22.60841071428572</v>
      </c>
      <c r="DX277">
        <v>500.0068214285714</v>
      </c>
      <c r="DY277">
        <v>90.55613571428572</v>
      </c>
      <c r="DZ277">
        <v>0.052729675</v>
      </c>
      <c r="EA277">
        <v>29.55395714285715</v>
      </c>
      <c r="EB277">
        <v>30.16491785714286</v>
      </c>
      <c r="EC277">
        <v>999.9000000000002</v>
      </c>
      <c r="ED277">
        <v>0</v>
      </c>
      <c r="EE277">
        <v>0</v>
      </c>
      <c r="EF277">
        <v>10006.05071428572</v>
      </c>
      <c r="EG277">
        <v>0</v>
      </c>
      <c r="EH277">
        <v>11.5293</v>
      </c>
      <c r="EI277">
        <v>-46.59094642857143</v>
      </c>
      <c r="EJ277">
        <v>1089.181071428572</v>
      </c>
      <c r="EK277">
        <v>1134.119285714286</v>
      </c>
      <c r="EL277">
        <v>2.361256071428572</v>
      </c>
      <c r="EM277">
        <v>1110.910357142857</v>
      </c>
      <c r="EN277">
        <v>20.46440714285714</v>
      </c>
      <c r="EO277">
        <v>2.067003928571429</v>
      </c>
      <c r="EP277">
        <v>1.853177857142857</v>
      </c>
      <c r="EQ277">
        <v>17.96715714285714</v>
      </c>
      <c r="ER277">
        <v>16.2427</v>
      </c>
      <c r="ES277">
        <v>1999.977142857143</v>
      </c>
      <c r="ET277">
        <v>0.9800012142857144</v>
      </c>
      <c r="EU277">
        <v>0.019998775</v>
      </c>
      <c r="EV277">
        <v>0</v>
      </c>
      <c r="EW277">
        <v>529.4629642857142</v>
      </c>
      <c r="EX277">
        <v>5.000560000000001</v>
      </c>
      <c r="EY277">
        <v>10766.20357142857</v>
      </c>
      <c r="EZ277">
        <v>17294.69285714286</v>
      </c>
      <c r="FA277">
        <v>42.125</v>
      </c>
      <c r="FB277">
        <v>42.33674999999999</v>
      </c>
      <c r="FC277">
        <v>41.82549999999999</v>
      </c>
      <c r="FD277">
        <v>41.5</v>
      </c>
      <c r="FE277">
        <v>42.7942857142857</v>
      </c>
      <c r="FF277">
        <v>1955.077142857143</v>
      </c>
      <c r="FG277">
        <v>39.9</v>
      </c>
      <c r="FH277">
        <v>0</v>
      </c>
      <c r="FI277">
        <v>1758994197.6</v>
      </c>
      <c r="FJ277">
        <v>0</v>
      </c>
      <c r="FK277">
        <v>529.5257692307692</v>
      </c>
      <c r="FL277">
        <v>1.470974346533691</v>
      </c>
      <c r="FM277">
        <v>52.26666659497156</v>
      </c>
      <c r="FN277">
        <v>10766.60769230769</v>
      </c>
      <c r="FO277">
        <v>15</v>
      </c>
      <c r="FP277">
        <v>0</v>
      </c>
      <c r="FQ277" t="s">
        <v>439</v>
      </c>
      <c r="FR277">
        <v>1747148579.5</v>
      </c>
      <c r="FS277">
        <v>1747148584.5</v>
      </c>
      <c r="FT277">
        <v>0</v>
      </c>
      <c r="FU277">
        <v>0.162</v>
      </c>
      <c r="FV277">
        <v>-0.001</v>
      </c>
      <c r="FW277">
        <v>0.139</v>
      </c>
      <c r="FX277">
        <v>0.058</v>
      </c>
      <c r="FY277">
        <v>420</v>
      </c>
      <c r="FZ277">
        <v>16</v>
      </c>
      <c r="GA277">
        <v>0.19</v>
      </c>
      <c r="GB277">
        <v>0.02</v>
      </c>
      <c r="GC277">
        <v>-46.54628536585366</v>
      </c>
      <c r="GD277">
        <v>-1.062535258779031</v>
      </c>
      <c r="GE277">
        <v>0.1143489963076784</v>
      </c>
      <c r="GF277">
        <v>0</v>
      </c>
      <c r="GG277">
        <v>529.5012647058825</v>
      </c>
      <c r="GH277">
        <v>0.06983957403949322</v>
      </c>
      <c r="GI277">
        <v>0.2372349677657088</v>
      </c>
      <c r="GJ277">
        <v>1</v>
      </c>
      <c r="GK277">
        <v>2.36318487804878</v>
      </c>
      <c r="GL277">
        <v>-0.05047105884042082</v>
      </c>
      <c r="GM277">
        <v>0.006467761373168427</v>
      </c>
      <c r="GN277">
        <v>1</v>
      </c>
      <c r="GO277">
        <v>2</v>
      </c>
      <c r="GP277">
        <v>3</v>
      </c>
      <c r="GQ277" t="s">
        <v>446</v>
      </c>
      <c r="GR277">
        <v>3.12756</v>
      </c>
      <c r="GS277">
        <v>2.73059</v>
      </c>
      <c r="GT277">
        <v>0.16506</v>
      </c>
      <c r="GU277">
        <v>0.170635</v>
      </c>
      <c r="GV277">
        <v>0.103287</v>
      </c>
      <c r="GW277">
        <v>0.096301</v>
      </c>
      <c r="GX277">
        <v>25002.2</v>
      </c>
      <c r="GY277">
        <v>24100.5</v>
      </c>
      <c r="GZ277">
        <v>30488.7</v>
      </c>
      <c r="HA277">
        <v>29316.3</v>
      </c>
      <c r="HB277">
        <v>37740.3</v>
      </c>
      <c r="HC277">
        <v>34861.1</v>
      </c>
      <c r="HD277">
        <v>46644.8</v>
      </c>
      <c r="HE277">
        <v>43558.3</v>
      </c>
      <c r="HF277">
        <v>1.81885</v>
      </c>
      <c r="HG277">
        <v>1.8576</v>
      </c>
      <c r="HH277">
        <v>0.117801</v>
      </c>
      <c r="HI277">
        <v>0</v>
      </c>
      <c r="HJ277">
        <v>28.1925</v>
      </c>
      <c r="HK277">
        <v>999.9</v>
      </c>
      <c r="HL277">
        <v>50.8</v>
      </c>
      <c r="HM277">
        <v>30.3</v>
      </c>
      <c r="HN277">
        <v>24.316</v>
      </c>
      <c r="HO277">
        <v>63.2284</v>
      </c>
      <c r="HP277">
        <v>16.6707</v>
      </c>
      <c r="HQ277">
        <v>1</v>
      </c>
      <c r="HR277">
        <v>0.184273</v>
      </c>
      <c r="HS277">
        <v>1.35457</v>
      </c>
      <c r="HT277">
        <v>20.194</v>
      </c>
      <c r="HU277">
        <v>5.22672</v>
      </c>
      <c r="HV277">
        <v>11.974</v>
      </c>
      <c r="HW277">
        <v>4.9695</v>
      </c>
      <c r="HX277">
        <v>3.28948</v>
      </c>
      <c r="HY277">
        <v>9999</v>
      </c>
      <c r="HZ277">
        <v>9999</v>
      </c>
      <c r="IA277">
        <v>9999</v>
      </c>
      <c r="IB277">
        <v>24.1</v>
      </c>
      <c r="IC277">
        <v>4.97291</v>
      </c>
      <c r="ID277">
        <v>1.87726</v>
      </c>
      <c r="IE277">
        <v>1.87531</v>
      </c>
      <c r="IF277">
        <v>1.87812</v>
      </c>
      <c r="IG277">
        <v>1.87485</v>
      </c>
      <c r="IH277">
        <v>1.87842</v>
      </c>
      <c r="II277">
        <v>1.87551</v>
      </c>
      <c r="IJ277">
        <v>1.87668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1.4</v>
      </c>
      <c r="IY277">
        <v>0.217</v>
      </c>
      <c r="IZ277">
        <v>0.000996156149449386</v>
      </c>
      <c r="JA277">
        <v>0.001508328056841608</v>
      </c>
      <c r="JB277">
        <v>-4.279944224615399E-07</v>
      </c>
      <c r="JC277">
        <v>2.026670128534865E-10</v>
      </c>
      <c r="JD277">
        <v>-0.04486732872085866</v>
      </c>
      <c r="JE277">
        <v>-0.001179386599836408</v>
      </c>
      <c r="JF277">
        <v>0.0006983580007418804</v>
      </c>
      <c r="JG277">
        <v>-5.900263066608664E-06</v>
      </c>
      <c r="JH277">
        <v>1</v>
      </c>
      <c r="JI277">
        <v>2117</v>
      </c>
      <c r="JJ277">
        <v>1</v>
      </c>
      <c r="JK277">
        <v>26</v>
      </c>
      <c r="JL277">
        <v>197426.8</v>
      </c>
      <c r="JM277">
        <v>197426.7</v>
      </c>
      <c r="JN277">
        <v>2.48779</v>
      </c>
      <c r="JO277">
        <v>2.53418</v>
      </c>
      <c r="JP277">
        <v>1.39893</v>
      </c>
      <c r="JQ277">
        <v>2.34253</v>
      </c>
      <c r="JR277">
        <v>1.44897</v>
      </c>
      <c r="JS277">
        <v>2.58667</v>
      </c>
      <c r="JT277">
        <v>36.908</v>
      </c>
      <c r="JU277">
        <v>23.9737</v>
      </c>
      <c r="JV277">
        <v>18</v>
      </c>
      <c r="JW277">
        <v>477.289</v>
      </c>
      <c r="JX277">
        <v>471.488</v>
      </c>
      <c r="JY277">
        <v>27.2388</v>
      </c>
      <c r="JZ277">
        <v>29.4852</v>
      </c>
      <c r="KA277">
        <v>30.001</v>
      </c>
      <c r="KB277">
        <v>29.0442</v>
      </c>
      <c r="KC277">
        <v>29.0878</v>
      </c>
      <c r="KD277">
        <v>49.837</v>
      </c>
      <c r="KE277">
        <v>23.3445</v>
      </c>
      <c r="KF277">
        <v>94.4327</v>
      </c>
      <c r="KG277">
        <v>27.1053</v>
      </c>
      <c r="KH277">
        <v>1155.5</v>
      </c>
      <c r="KI277">
        <v>20.4797</v>
      </c>
      <c r="KJ277">
        <v>100.799</v>
      </c>
      <c r="KK277">
        <v>100.195</v>
      </c>
    </row>
    <row r="278" spans="1:297">
      <c r="A278">
        <v>262</v>
      </c>
      <c r="B278">
        <v>1758994193.6</v>
      </c>
      <c r="C278">
        <v>6810</v>
      </c>
      <c r="D278" t="s">
        <v>969</v>
      </c>
      <c r="E278" t="s">
        <v>970</v>
      </c>
      <c r="F278">
        <v>5</v>
      </c>
      <c r="G278" t="s">
        <v>832</v>
      </c>
      <c r="H278" t="s">
        <v>436</v>
      </c>
      <c r="I278">
        <v>1758994186.1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1166.950540020935</v>
      </c>
      <c r="AK278">
        <v>1130.834969696969</v>
      </c>
      <c r="AL278">
        <v>3.409625198453735</v>
      </c>
      <c r="AM278">
        <v>65.2416019771556</v>
      </c>
      <c r="AN278">
        <f>(AP278 - AO278 + DY278*1E3/(8.314*(EA278+273.15)) * AR278/DX278 * AQ278) * DX278/(100*DL278) * 1000/(1000 - AP278)</f>
        <v>0</v>
      </c>
      <c r="AO278">
        <v>20.47375537009587</v>
      </c>
      <c r="AP278">
        <v>22.79809212121212</v>
      </c>
      <c r="AQ278">
        <v>-0.0002752928437155087</v>
      </c>
      <c r="AR278">
        <v>120.277626491751</v>
      </c>
      <c r="AS278">
        <v>4</v>
      </c>
      <c r="AT278">
        <v>1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4.16</v>
      </c>
      <c r="DM278">
        <v>0.5</v>
      </c>
      <c r="DN278" t="s">
        <v>438</v>
      </c>
      <c r="DO278">
        <v>2</v>
      </c>
      <c r="DP278" t="b">
        <v>1</v>
      </c>
      <c r="DQ278">
        <v>1758994186.1</v>
      </c>
      <c r="DR278">
        <v>1081.664814814815</v>
      </c>
      <c r="DS278">
        <v>1128.318148148148</v>
      </c>
      <c r="DT278">
        <v>22.8174</v>
      </c>
      <c r="DU278">
        <v>20.46875925925926</v>
      </c>
      <c r="DV278">
        <v>1080.278148148148</v>
      </c>
      <c r="DW278">
        <v>22.60031851851852</v>
      </c>
      <c r="DX278">
        <v>499.9887037037037</v>
      </c>
      <c r="DY278">
        <v>90.55624444444445</v>
      </c>
      <c r="DZ278">
        <v>0.05281781851851852</v>
      </c>
      <c r="EA278">
        <v>29.54963333333333</v>
      </c>
      <c r="EB278">
        <v>30.12484444444445</v>
      </c>
      <c r="EC278">
        <v>999.9000000000001</v>
      </c>
      <c r="ED278">
        <v>0</v>
      </c>
      <c r="EE278">
        <v>0</v>
      </c>
      <c r="EF278">
        <v>10000.55925925926</v>
      </c>
      <c r="EG278">
        <v>0</v>
      </c>
      <c r="EH278">
        <v>11.5293</v>
      </c>
      <c r="EI278">
        <v>-46.65325925925926</v>
      </c>
      <c r="EJ278">
        <v>1106.922592592593</v>
      </c>
      <c r="EK278">
        <v>1151.895555555555</v>
      </c>
      <c r="EL278">
        <v>2.348641851851851</v>
      </c>
      <c r="EM278">
        <v>1128.318148148148</v>
      </c>
      <c r="EN278">
        <v>20.46875925925926</v>
      </c>
      <c r="EO278">
        <v>2.066258518518519</v>
      </c>
      <c r="EP278">
        <v>1.853574074074074</v>
      </c>
      <c r="EQ278">
        <v>17.96141851851852</v>
      </c>
      <c r="ER278">
        <v>16.24605555555555</v>
      </c>
      <c r="ES278">
        <v>1999.975555555556</v>
      </c>
      <c r="ET278">
        <v>0.9800012222222223</v>
      </c>
      <c r="EU278">
        <v>0.01999877037037037</v>
      </c>
      <c r="EV278">
        <v>0</v>
      </c>
      <c r="EW278">
        <v>529.7577777777777</v>
      </c>
      <c r="EX278">
        <v>5.000560000000001</v>
      </c>
      <c r="EY278">
        <v>10773.83333333333</v>
      </c>
      <c r="EZ278">
        <v>17294.69259259259</v>
      </c>
      <c r="FA278">
        <v>42.125</v>
      </c>
      <c r="FB278">
        <v>42.34933333333333</v>
      </c>
      <c r="FC278">
        <v>41.83066666666665</v>
      </c>
      <c r="FD278">
        <v>41.5</v>
      </c>
      <c r="FE278">
        <v>42.80281481481479</v>
      </c>
      <c r="FF278">
        <v>1955.075555555556</v>
      </c>
      <c r="FG278">
        <v>39.9</v>
      </c>
      <c r="FH278">
        <v>0</v>
      </c>
      <c r="FI278">
        <v>1758994202.4</v>
      </c>
      <c r="FJ278">
        <v>0</v>
      </c>
      <c r="FK278">
        <v>529.7845384615384</v>
      </c>
      <c r="FL278">
        <v>5.452444432478972</v>
      </c>
      <c r="FM278">
        <v>115.7504274053594</v>
      </c>
      <c r="FN278">
        <v>10773.59615384615</v>
      </c>
      <c r="FO278">
        <v>15</v>
      </c>
      <c r="FP278">
        <v>0</v>
      </c>
      <c r="FQ278" t="s">
        <v>439</v>
      </c>
      <c r="FR278">
        <v>1747148579.5</v>
      </c>
      <c r="FS278">
        <v>1747148584.5</v>
      </c>
      <c r="FT278">
        <v>0</v>
      </c>
      <c r="FU278">
        <v>0.162</v>
      </c>
      <c r="FV278">
        <v>-0.001</v>
      </c>
      <c r="FW278">
        <v>0.139</v>
      </c>
      <c r="FX278">
        <v>0.058</v>
      </c>
      <c r="FY278">
        <v>420</v>
      </c>
      <c r="FZ278">
        <v>16</v>
      </c>
      <c r="GA278">
        <v>0.19</v>
      </c>
      <c r="GB278">
        <v>0.02</v>
      </c>
      <c r="GC278">
        <v>-46.6088268292683</v>
      </c>
      <c r="GD278">
        <v>-0.8685905782395281</v>
      </c>
      <c r="GE278">
        <v>0.1062664713760975</v>
      </c>
      <c r="GF278">
        <v>0</v>
      </c>
      <c r="GG278">
        <v>529.6826764705884</v>
      </c>
      <c r="GH278">
        <v>2.914453773332049</v>
      </c>
      <c r="GI278">
        <v>0.4059526718711316</v>
      </c>
      <c r="GJ278">
        <v>0</v>
      </c>
      <c r="GK278">
        <v>2.355845853658536</v>
      </c>
      <c r="GL278">
        <v>-0.1316150229613964</v>
      </c>
      <c r="GM278">
        <v>0.01335277462271141</v>
      </c>
      <c r="GN278">
        <v>0</v>
      </c>
      <c r="GO278">
        <v>0</v>
      </c>
      <c r="GP278">
        <v>3</v>
      </c>
      <c r="GQ278" t="s">
        <v>472</v>
      </c>
      <c r="GR278">
        <v>3.12757</v>
      </c>
      <c r="GS278">
        <v>2.7306</v>
      </c>
      <c r="GT278">
        <v>0.166643</v>
      </c>
      <c r="GU278">
        <v>0.172182</v>
      </c>
      <c r="GV278">
        <v>0.103233</v>
      </c>
      <c r="GW278">
        <v>0.09631720000000001</v>
      </c>
      <c r="GX278">
        <v>24954.3</v>
      </c>
      <c r="GY278">
        <v>24055</v>
      </c>
      <c r="GZ278">
        <v>30488.1</v>
      </c>
      <c r="HA278">
        <v>29315.7</v>
      </c>
      <c r="HB278">
        <v>37742.4</v>
      </c>
      <c r="HC278">
        <v>34859.9</v>
      </c>
      <c r="HD278">
        <v>46644.4</v>
      </c>
      <c r="HE278">
        <v>43557.4</v>
      </c>
      <c r="HF278">
        <v>1.81855</v>
      </c>
      <c r="HG278">
        <v>1.8575</v>
      </c>
      <c r="HH278">
        <v>0.106908</v>
      </c>
      <c r="HI278">
        <v>0</v>
      </c>
      <c r="HJ278">
        <v>28.1942</v>
      </c>
      <c r="HK278">
        <v>999.9</v>
      </c>
      <c r="HL278">
        <v>50.8</v>
      </c>
      <c r="HM278">
        <v>30.3</v>
      </c>
      <c r="HN278">
        <v>24.3154</v>
      </c>
      <c r="HO278">
        <v>63.2384</v>
      </c>
      <c r="HP278">
        <v>16.5865</v>
      </c>
      <c r="HQ278">
        <v>1</v>
      </c>
      <c r="HR278">
        <v>0.184954</v>
      </c>
      <c r="HS278">
        <v>1.23897</v>
      </c>
      <c r="HT278">
        <v>20.1952</v>
      </c>
      <c r="HU278">
        <v>5.22732</v>
      </c>
      <c r="HV278">
        <v>11.974</v>
      </c>
      <c r="HW278">
        <v>4.96975</v>
      </c>
      <c r="HX278">
        <v>3.28955</v>
      </c>
      <c r="HY278">
        <v>9999</v>
      </c>
      <c r="HZ278">
        <v>9999</v>
      </c>
      <c r="IA278">
        <v>9999</v>
      </c>
      <c r="IB278">
        <v>24.1</v>
      </c>
      <c r="IC278">
        <v>4.9729</v>
      </c>
      <c r="ID278">
        <v>1.87726</v>
      </c>
      <c r="IE278">
        <v>1.87531</v>
      </c>
      <c r="IF278">
        <v>1.87814</v>
      </c>
      <c r="IG278">
        <v>1.87485</v>
      </c>
      <c r="IH278">
        <v>1.87844</v>
      </c>
      <c r="II278">
        <v>1.87551</v>
      </c>
      <c r="IJ278">
        <v>1.87668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1.42</v>
      </c>
      <c r="IY278">
        <v>0.2167</v>
      </c>
      <c r="IZ278">
        <v>0.000996156149449386</v>
      </c>
      <c r="JA278">
        <v>0.001508328056841608</v>
      </c>
      <c r="JB278">
        <v>-4.279944224615399E-07</v>
      </c>
      <c r="JC278">
        <v>2.026670128534865E-10</v>
      </c>
      <c r="JD278">
        <v>-0.04486732872085866</v>
      </c>
      <c r="JE278">
        <v>-0.001179386599836408</v>
      </c>
      <c r="JF278">
        <v>0.0006983580007418804</v>
      </c>
      <c r="JG278">
        <v>-5.900263066608664E-06</v>
      </c>
      <c r="JH278">
        <v>1</v>
      </c>
      <c r="JI278">
        <v>2117</v>
      </c>
      <c r="JJ278">
        <v>1</v>
      </c>
      <c r="JK278">
        <v>26</v>
      </c>
      <c r="JL278">
        <v>197426.9</v>
      </c>
      <c r="JM278">
        <v>197426.8</v>
      </c>
      <c r="JN278">
        <v>2.51465</v>
      </c>
      <c r="JO278">
        <v>2.52319</v>
      </c>
      <c r="JP278">
        <v>1.39893</v>
      </c>
      <c r="JQ278">
        <v>2.34253</v>
      </c>
      <c r="JR278">
        <v>1.44897</v>
      </c>
      <c r="JS278">
        <v>2.59521</v>
      </c>
      <c r="JT278">
        <v>36.9317</v>
      </c>
      <c r="JU278">
        <v>23.9737</v>
      </c>
      <c r="JV278">
        <v>18</v>
      </c>
      <c r="JW278">
        <v>477.157</v>
      </c>
      <c r="JX278">
        <v>471.462</v>
      </c>
      <c r="JY278">
        <v>27.0492</v>
      </c>
      <c r="JZ278">
        <v>29.4909</v>
      </c>
      <c r="KA278">
        <v>30.0007</v>
      </c>
      <c r="KB278">
        <v>29.0492</v>
      </c>
      <c r="KC278">
        <v>29.0928</v>
      </c>
      <c r="KD278">
        <v>50.4497</v>
      </c>
      <c r="KE278">
        <v>23.3445</v>
      </c>
      <c r="KF278">
        <v>94.4327</v>
      </c>
      <c r="KG278">
        <v>27.0088</v>
      </c>
      <c r="KH278">
        <v>1175.54</v>
      </c>
      <c r="KI278">
        <v>20.5146</v>
      </c>
      <c r="KJ278">
        <v>100.798</v>
      </c>
      <c r="KK278">
        <v>100.193</v>
      </c>
    </row>
    <row r="279" spans="1:297">
      <c r="A279">
        <v>263</v>
      </c>
      <c r="B279">
        <v>1758994198.6</v>
      </c>
      <c r="C279">
        <v>6815</v>
      </c>
      <c r="D279" t="s">
        <v>971</v>
      </c>
      <c r="E279" t="s">
        <v>972</v>
      </c>
      <c r="F279">
        <v>5</v>
      </c>
      <c r="G279" t="s">
        <v>832</v>
      </c>
      <c r="H279" t="s">
        <v>436</v>
      </c>
      <c r="I279">
        <v>1758994190.814285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1183.963068622501</v>
      </c>
      <c r="AK279">
        <v>1147.964181818181</v>
      </c>
      <c r="AL279">
        <v>3.427322410614209</v>
      </c>
      <c r="AM279">
        <v>65.2416019771556</v>
      </c>
      <c r="AN279">
        <f>(AP279 - AO279 + DY279*1E3/(8.314*(EA279+273.15)) * AR279/DX279 * AQ279) * DX279/(100*DL279) * 1000/(1000 - AP279)</f>
        <v>0</v>
      </c>
      <c r="AO279">
        <v>20.48066607583944</v>
      </c>
      <c r="AP279">
        <v>22.77815575757576</v>
      </c>
      <c r="AQ279">
        <v>-0.000183117281626325</v>
      </c>
      <c r="AR279">
        <v>120.277626491751</v>
      </c>
      <c r="AS279">
        <v>4</v>
      </c>
      <c r="AT279">
        <v>1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4.16</v>
      </c>
      <c r="DM279">
        <v>0.5</v>
      </c>
      <c r="DN279" t="s">
        <v>438</v>
      </c>
      <c r="DO279">
        <v>2</v>
      </c>
      <c r="DP279" t="b">
        <v>1</v>
      </c>
      <c r="DQ279">
        <v>1758994190.814285</v>
      </c>
      <c r="DR279">
        <v>1097.433928571429</v>
      </c>
      <c r="DS279">
        <v>1144.115</v>
      </c>
      <c r="DT279">
        <v>22.80406071428572</v>
      </c>
      <c r="DU279">
        <v>20.473125</v>
      </c>
      <c r="DV279">
        <v>1096.026428571429</v>
      </c>
      <c r="DW279">
        <v>22.58726071428571</v>
      </c>
      <c r="DX279">
        <v>500.0006428571429</v>
      </c>
      <c r="DY279">
        <v>90.55708571428571</v>
      </c>
      <c r="DZ279">
        <v>0.05280158214285714</v>
      </c>
      <c r="EA279">
        <v>29.54225357142857</v>
      </c>
      <c r="EB279">
        <v>30.04385714285715</v>
      </c>
      <c r="EC279">
        <v>999.9000000000002</v>
      </c>
      <c r="ED279">
        <v>0</v>
      </c>
      <c r="EE279">
        <v>0</v>
      </c>
      <c r="EF279">
        <v>10003.97571428571</v>
      </c>
      <c r="EG279">
        <v>0</v>
      </c>
      <c r="EH279">
        <v>11.5293</v>
      </c>
      <c r="EI279">
        <v>-46.68127857142857</v>
      </c>
      <c r="EJ279">
        <v>1123.044642857143</v>
      </c>
      <c r="EK279">
        <v>1168.028214285714</v>
      </c>
      <c r="EL279">
        <v>2.330942857142857</v>
      </c>
      <c r="EM279">
        <v>1144.115</v>
      </c>
      <c r="EN279">
        <v>20.473125</v>
      </c>
      <c r="EO279">
        <v>2.065069642857143</v>
      </c>
      <c r="EP279">
        <v>1.853986071428571</v>
      </c>
      <c r="EQ279">
        <v>17.95226785714286</v>
      </c>
      <c r="ER279">
        <v>16.24954642857143</v>
      </c>
      <c r="ES279">
        <v>2000.001428571429</v>
      </c>
      <c r="ET279">
        <v>0.9800015357142858</v>
      </c>
      <c r="EU279">
        <v>0.01999844642857142</v>
      </c>
      <c r="EV279">
        <v>0</v>
      </c>
      <c r="EW279">
        <v>530.1205</v>
      </c>
      <c r="EX279">
        <v>5.000560000000001</v>
      </c>
      <c r="EY279">
        <v>10780.78571428571</v>
      </c>
      <c r="EZ279">
        <v>17294.92142857143</v>
      </c>
      <c r="FA279">
        <v>42.125</v>
      </c>
      <c r="FB279">
        <v>42.36375</v>
      </c>
      <c r="FC279">
        <v>41.84125</v>
      </c>
      <c r="FD279">
        <v>41.5</v>
      </c>
      <c r="FE279">
        <v>42.80535714285712</v>
      </c>
      <c r="FF279">
        <v>1955.101428571428</v>
      </c>
      <c r="FG279">
        <v>39.9</v>
      </c>
      <c r="FH279">
        <v>0</v>
      </c>
      <c r="FI279">
        <v>1758994207.8</v>
      </c>
      <c r="FJ279">
        <v>0</v>
      </c>
      <c r="FK279">
        <v>530.1852799999999</v>
      </c>
      <c r="FL279">
        <v>4.22507691575044</v>
      </c>
      <c r="FM279">
        <v>82.53846171372997</v>
      </c>
      <c r="FN279">
        <v>10781.752</v>
      </c>
      <c r="FO279">
        <v>15</v>
      </c>
      <c r="FP279">
        <v>0</v>
      </c>
      <c r="FQ279" t="s">
        <v>439</v>
      </c>
      <c r="FR279">
        <v>1747148579.5</v>
      </c>
      <c r="FS279">
        <v>1747148584.5</v>
      </c>
      <c r="FT279">
        <v>0</v>
      </c>
      <c r="FU279">
        <v>0.162</v>
      </c>
      <c r="FV279">
        <v>-0.001</v>
      </c>
      <c r="FW279">
        <v>0.139</v>
      </c>
      <c r="FX279">
        <v>0.058</v>
      </c>
      <c r="FY279">
        <v>420</v>
      </c>
      <c r="FZ279">
        <v>16</v>
      </c>
      <c r="GA279">
        <v>0.19</v>
      </c>
      <c r="GB279">
        <v>0.02</v>
      </c>
      <c r="GC279">
        <v>-46.63341219512196</v>
      </c>
      <c r="GD279">
        <v>-0.3011163763065992</v>
      </c>
      <c r="GE279">
        <v>0.09233519318255379</v>
      </c>
      <c r="GF279">
        <v>1</v>
      </c>
      <c r="GG279">
        <v>529.9520882352941</v>
      </c>
      <c r="GH279">
        <v>4.9973261982468</v>
      </c>
      <c r="GI279">
        <v>0.5452301385463186</v>
      </c>
      <c r="GJ279">
        <v>0</v>
      </c>
      <c r="GK279">
        <v>2.341272195121951</v>
      </c>
      <c r="GL279">
        <v>-0.2112487108013905</v>
      </c>
      <c r="GM279">
        <v>0.0213573955332088</v>
      </c>
      <c r="GN279">
        <v>0</v>
      </c>
      <c r="GO279">
        <v>1</v>
      </c>
      <c r="GP279">
        <v>3</v>
      </c>
      <c r="GQ279" t="s">
        <v>451</v>
      </c>
      <c r="GR279">
        <v>3.12771</v>
      </c>
      <c r="GS279">
        <v>2.73057</v>
      </c>
      <c r="GT279">
        <v>0.168217</v>
      </c>
      <c r="GU279">
        <v>0.173753</v>
      </c>
      <c r="GV279">
        <v>0.103173</v>
      </c>
      <c r="GW279">
        <v>0.09633849999999999</v>
      </c>
      <c r="GX279">
        <v>24906.9</v>
      </c>
      <c r="GY279">
        <v>24009</v>
      </c>
      <c r="GZ279">
        <v>30487.9</v>
      </c>
      <c r="HA279">
        <v>29315.4</v>
      </c>
      <c r="HB279">
        <v>37744.7</v>
      </c>
      <c r="HC279">
        <v>34859</v>
      </c>
      <c r="HD279">
        <v>46643.9</v>
      </c>
      <c r="HE279">
        <v>43557.1</v>
      </c>
      <c r="HF279">
        <v>1.81883</v>
      </c>
      <c r="HG279">
        <v>1.85725</v>
      </c>
      <c r="HH279">
        <v>0.111058</v>
      </c>
      <c r="HI279">
        <v>0</v>
      </c>
      <c r="HJ279">
        <v>28.1942</v>
      </c>
      <c r="HK279">
        <v>999.9</v>
      </c>
      <c r="HL279">
        <v>50.8</v>
      </c>
      <c r="HM279">
        <v>30.3</v>
      </c>
      <c r="HN279">
        <v>24.3145</v>
      </c>
      <c r="HO279">
        <v>62.9484</v>
      </c>
      <c r="HP279">
        <v>16.5505</v>
      </c>
      <c r="HQ279">
        <v>1</v>
      </c>
      <c r="HR279">
        <v>0.184522</v>
      </c>
      <c r="HS279">
        <v>0.0729303</v>
      </c>
      <c r="HT279">
        <v>20.1983</v>
      </c>
      <c r="HU279">
        <v>5.22717</v>
      </c>
      <c r="HV279">
        <v>11.974</v>
      </c>
      <c r="HW279">
        <v>4.96935</v>
      </c>
      <c r="HX279">
        <v>3.28948</v>
      </c>
      <c r="HY279">
        <v>9999</v>
      </c>
      <c r="HZ279">
        <v>9999</v>
      </c>
      <c r="IA279">
        <v>9999</v>
      </c>
      <c r="IB279">
        <v>24.1</v>
      </c>
      <c r="IC279">
        <v>4.97291</v>
      </c>
      <c r="ID279">
        <v>1.87727</v>
      </c>
      <c r="IE279">
        <v>1.87531</v>
      </c>
      <c r="IF279">
        <v>1.87811</v>
      </c>
      <c r="IG279">
        <v>1.87485</v>
      </c>
      <c r="IH279">
        <v>1.87843</v>
      </c>
      <c r="II279">
        <v>1.87553</v>
      </c>
      <c r="IJ279">
        <v>1.87668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1.44</v>
      </c>
      <c r="IY279">
        <v>0.2162</v>
      </c>
      <c r="IZ279">
        <v>0.000996156149449386</v>
      </c>
      <c r="JA279">
        <v>0.001508328056841608</v>
      </c>
      <c r="JB279">
        <v>-4.279944224615399E-07</v>
      </c>
      <c r="JC279">
        <v>2.026670128534865E-10</v>
      </c>
      <c r="JD279">
        <v>-0.04486732872085866</v>
      </c>
      <c r="JE279">
        <v>-0.001179386599836408</v>
      </c>
      <c r="JF279">
        <v>0.0006983580007418804</v>
      </c>
      <c r="JG279">
        <v>-5.900263066608664E-06</v>
      </c>
      <c r="JH279">
        <v>1</v>
      </c>
      <c r="JI279">
        <v>2117</v>
      </c>
      <c r="JJ279">
        <v>1</v>
      </c>
      <c r="JK279">
        <v>26</v>
      </c>
      <c r="JL279">
        <v>197427</v>
      </c>
      <c r="JM279">
        <v>197426.9</v>
      </c>
      <c r="JN279">
        <v>2.54517</v>
      </c>
      <c r="JO279">
        <v>2.52441</v>
      </c>
      <c r="JP279">
        <v>1.39893</v>
      </c>
      <c r="JQ279">
        <v>2.34253</v>
      </c>
      <c r="JR279">
        <v>1.44897</v>
      </c>
      <c r="JS279">
        <v>2.55371</v>
      </c>
      <c r="JT279">
        <v>36.9317</v>
      </c>
      <c r="JU279">
        <v>23.9824</v>
      </c>
      <c r="JV279">
        <v>18</v>
      </c>
      <c r="JW279">
        <v>477.34</v>
      </c>
      <c r="JX279">
        <v>471.343</v>
      </c>
      <c r="JY279">
        <v>26.9896</v>
      </c>
      <c r="JZ279">
        <v>29.4959</v>
      </c>
      <c r="KA279">
        <v>29.9999</v>
      </c>
      <c r="KB279">
        <v>29.0542</v>
      </c>
      <c r="KC279">
        <v>29.0984</v>
      </c>
      <c r="KD279">
        <v>50.9893</v>
      </c>
      <c r="KE279">
        <v>23.3445</v>
      </c>
      <c r="KF279">
        <v>94.4327</v>
      </c>
      <c r="KG279">
        <v>27.2802</v>
      </c>
      <c r="KH279">
        <v>1188.89</v>
      </c>
      <c r="KI279">
        <v>20.5461</v>
      </c>
      <c r="KJ279">
        <v>100.797</v>
      </c>
      <c r="KK279">
        <v>100.192</v>
      </c>
    </row>
    <row r="280" spans="1:297">
      <c r="A280">
        <v>264</v>
      </c>
      <c r="B280">
        <v>1758994203.6</v>
      </c>
      <c r="C280">
        <v>6820</v>
      </c>
      <c r="D280" t="s">
        <v>973</v>
      </c>
      <c r="E280" t="s">
        <v>974</v>
      </c>
      <c r="F280">
        <v>5</v>
      </c>
      <c r="G280" t="s">
        <v>832</v>
      </c>
      <c r="H280" t="s">
        <v>436</v>
      </c>
      <c r="I280">
        <v>1758994196.1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1201.177158828835</v>
      </c>
      <c r="AK280">
        <v>1165.07109090909</v>
      </c>
      <c r="AL280">
        <v>3.421045405474156</v>
      </c>
      <c r="AM280">
        <v>65.2416019771556</v>
      </c>
      <c r="AN280">
        <f>(AP280 - AO280 + DY280*1E3/(8.314*(EA280+273.15)) * AR280/DX280 * AQ280) * DX280/(100*DL280) * 1000/(1000 - AP280)</f>
        <v>0</v>
      </c>
      <c r="AO280">
        <v>20.48451375759881</v>
      </c>
      <c r="AP280">
        <v>22.77190848484848</v>
      </c>
      <c r="AQ280">
        <v>5.102857902882516E-06</v>
      </c>
      <c r="AR280">
        <v>120.277626491751</v>
      </c>
      <c r="AS280">
        <v>4</v>
      </c>
      <c r="AT280">
        <v>1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4.16</v>
      </c>
      <c r="DM280">
        <v>0.5</v>
      </c>
      <c r="DN280" t="s">
        <v>438</v>
      </c>
      <c r="DO280">
        <v>2</v>
      </c>
      <c r="DP280" t="b">
        <v>1</v>
      </c>
      <c r="DQ280">
        <v>1758994196.1</v>
      </c>
      <c r="DR280">
        <v>1115.114814814815</v>
      </c>
      <c r="DS280">
        <v>1161.77962962963</v>
      </c>
      <c r="DT280">
        <v>22.78748148148148</v>
      </c>
      <c r="DU280">
        <v>20.47861481481482</v>
      </c>
      <c r="DV280">
        <v>1113.684444444444</v>
      </c>
      <c r="DW280">
        <v>22.57102962962963</v>
      </c>
      <c r="DX280">
        <v>500.0121851851852</v>
      </c>
      <c r="DY280">
        <v>90.55786296296297</v>
      </c>
      <c r="DZ280">
        <v>0.05268533703703704</v>
      </c>
      <c r="EA280">
        <v>29.52558148148148</v>
      </c>
      <c r="EB280">
        <v>30.00974444444444</v>
      </c>
      <c r="EC280">
        <v>999.9000000000001</v>
      </c>
      <c r="ED280">
        <v>0</v>
      </c>
      <c r="EE280">
        <v>0</v>
      </c>
      <c r="EF280">
        <v>10015.78</v>
      </c>
      <c r="EG280">
        <v>0</v>
      </c>
      <c r="EH280">
        <v>11.5293</v>
      </c>
      <c r="EI280">
        <v>-46.66514444444445</v>
      </c>
      <c r="EJ280">
        <v>1141.118148148148</v>
      </c>
      <c r="EK280">
        <v>1186.068888888889</v>
      </c>
      <c r="EL280">
        <v>2.308870740740741</v>
      </c>
      <c r="EM280">
        <v>1161.77962962963</v>
      </c>
      <c r="EN280">
        <v>20.47861481481482</v>
      </c>
      <c r="EO280">
        <v>2.063586666666667</v>
      </c>
      <c r="EP280">
        <v>1.854498888888889</v>
      </c>
      <c r="EQ280">
        <v>17.94084444444444</v>
      </c>
      <c r="ER280">
        <v>16.25388518518518</v>
      </c>
      <c r="ES280">
        <v>2000.023703703704</v>
      </c>
      <c r="ET280">
        <v>0.9800017777777777</v>
      </c>
      <c r="EU280">
        <v>0.01999819629629629</v>
      </c>
      <c r="EV280">
        <v>0</v>
      </c>
      <c r="EW280">
        <v>530.3233703703704</v>
      </c>
      <c r="EX280">
        <v>5.000560000000001</v>
      </c>
      <c r="EY280">
        <v>10784.38518518519</v>
      </c>
      <c r="EZ280">
        <v>17295.1074074074</v>
      </c>
      <c r="FA280">
        <v>42.125</v>
      </c>
      <c r="FB280">
        <v>42.375</v>
      </c>
      <c r="FC280">
        <v>41.84699999999999</v>
      </c>
      <c r="FD280">
        <v>41.5</v>
      </c>
      <c r="FE280">
        <v>42.80740740740739</v>
      </c>
      <c r="FF280">
        <v>1955.123703703704</v>
      </c>
      <c r="FG280">
        <v>39.9</v>
      </c>
      <c r="FH280">
        <v>0</v>
      </c>
      <c r="FI280">
        <v>1758994212.6</v>
      </c>
      <c r="FJ280">
        <v>0</v>
      </c>
      <c r="FK280">
        <v>530.32516</v>
      </c>
      <c r="FL280">
        <v>-1.087923095873057</v>
      </c>
      <c r="FM280">
        <v>-33.97692311721461</v>
      </c>
      <c r="FN280">
        <v>10784.28</v>
      </c>
      <c r="FO280">
        <v>15</v>
      </c>
      <c r="FP280">
        <v>0</v>
      </c>
      <c r="FQ280" t="s">
        <v>439</v>
      </c>
      <c r="FR280">
        <v>1747148579.5</v>
      </c>
      <c r="FS280">
        <v>1747148584.5</v>
      </c>
      <c r="FT280">
        <v>0</v>
      </c>
      <c r="FU280">
        <v>0.162</v>
      </c>
      <c r="FV280">
        <v>-0.001</v>
      </c>
      <c r="FW280">
        <v>0.139</v>
      </c>
      <c r="FX280">
        <v>0.058</v>
      </c>
      <c r="FY280">
        <v>420</v>
      </c>
      <c r="FZ280">
        <v>16</v>
      </c>
      <c r="GA280">
        <v>0.19</v>
      </c>
      <c r="GB280">
        <v>0.02</v>
      </c>
      <c r="GC280">
        <v>-46.681535</v>
      </c>
      <c r="GD280">
        <v>0.2113846153846835</v>
      </c>
      <c r="GE280">
        <v>0.07268692299856927</v>
      </c>
      <c r="GF280">
        <v>1</v>
      </c>
      <c r="GG280">
        <v>530.1330882352943</v>
      </c>
      <c r="GH280">
        <v>2.277051173074486</v>
      </c>
      <c r="GI280">
        <v>0.4376460675589642</v>
      </c>
      <c r="GJ280">
        <v>0</v>
      </c>
      <c r="GK280">
        <v>2.32043925</v>
      </c>
      <c r="GL280">
        <v>-0.2570461913696072</v>
      </c>
      <c r="GM280">
        <v>0.02489325936749746</v>
      </c>
      <c r="GN280">
        <v>0</v>
      </c>
      <c r="GO280">
        <v>1</v>
      </c>
      <c r="GP280">
        <v>3</v>
      </c>
      <c r="GQ280" t="s">
        <v>451</v>
      </c>
      <c r="GR280">
        <v>3.12774</v>
      </c>
      <c r="GS280">
        <v>2.73054</v>
      </c>
      <c r="GT280">
        <v>0.169771</v>
      </c>
      <c r="GU280">
        <v>0.175267</v>
      </c>
      <c r="GV280">
        <v>0.103159</v>
      </c>
      <c r="GW280">
        <v>0.0963463</v>
      </c>
      <c r="GX280">
        <v>24859.9</v>
      </c>
      <c r="GY280">
        <v>23964.4</v>
      </c>
      <c r="GZ280">
        <v>30487.4</v>
      </c>
      <c r="HA280">
        <v>29314.7</v>
      </c>
      <c r="HB280">
        <v>37744.8</v>
      </c>
      <c r="HC280">
        <v>34857.9</v>
      </c>
      <c r="HD280">
        <v>46643.2</v>
      </c>
      <c r="HE280">
        <v>43556</v>
      </c>
      <c r="HF280">
        <v>1.81887</v>
      </c>
      <c r="HG280">
        <v>1.85728</v>
      </c>
      <c r="HH280">
        <v>0.118293</v>
      </c>
      <c r="HI280">
        <v>0</v>
      </c>
      <c r="HJ280">
        <v>28.1942</v>
      </c>
      <c r="HK280">
        <v>999.9</v>
      </c>
      <c r="HL280">
        <v>50.8</v>
      </c>
      <c r="HM280">
        <v>30.3</v>
      </c>
      <c r="HN280">
        <v>24.3144</v>
      </c>
      <c r="HO280">
        <v>62.8084</v>
      </c>
      <c r="HP280">
        <v>16.5825</v>
      </c>
      <c r="HQ280">
        <v>1</v>
      </c>
      <c r="HR280">
        <v>0.183227</v>
      </c>
      <c r="HS280">
        <v>0.221402</v>
      </c>
      <c r="HT280">
        <v>20.2002</v>
      </c>
      <c r="HU280">
        <v>5.22717</v>
      </c>
      <c r="HV280">
        <v>11.974</v>
      </c>
      <c r="HW280">
        <v>4.9691</v>
      </c>
      <c r="HX280">
        <v>3.2895</v>
      </c>
      <c r="HY280">
        <v>9999</v>
      </c>
      <c r="HZ280">
        <v>9999</v>
      </c>
      <c r="IA280">
        <v>9999</v>
      </c>
      <c r="IB280">
        <v>24.1</v>
      </c>
      <c r="IC280">
        <v>4.97291</v>
      </c>
      <c r="ID280">
        <v>1.87728</v>
      </c>
      <c r="IE280">
        <v>1.87531</v>
      </c>
      <c r="IF280">
        <v>1.87814</v>
      </c>
      <c r="IG280">
        <v>1.87486</v>
      </c>
      <c r="IH280">
        <v>1.87846</v>
      </c>
      <c r="II280">
        <v>1.87557</v>
      </c>
      <c r="IJ280">
        <v>1.8767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1.46</v>
      </c>
      <c r="IY280">
        <v>0.2162</v>
      </c>
      <c r="IZ280">
        <v>0.000996156149449386</v>
      </c>
      <c r="JA280">
        <v>0.001508328056841608</v>
      </c>
      <c r="JB280">
        <v>-4.279944224615399E-07</v>
      </c>
      <c r="JC280">
        <v>2.026670128534865E-10</v>
      </c>
      <c r="JD280">
        <v>-0.04486732872085866</v>
      </c>
      <c r="JE280">
        <v>-0.001179386599836408</v>
      </c>
      <c r="JF280">
        <v>0.0006983580007418804</v>
      </c>
      <c r="JG280">
        <v>-5.900263066608664E-06</v>
      </c>
      <c r="JH280">
        <v>1</v>
      </c>
      <c r="JI280">
        <v>2117</v>
      </c>
      <c r="JJ280">
        <v>1</v>
      </c>
      <c r="JK280">
        <v>26</v>
      </c>
      <c r="JL280">
        <v>197427.1</v>
      </c>
      <c r="JM280">
        <v>197427</v>
      </c>
      <c r="JN280">
        <v>2.57202</v>
      </c>
      <c r="JO280">
        <v>2.52808</v>
      </c>
      <c r="JP280">
        <v>1.39893</v>
      </c>
      <c r="JQ280">
        <v>2.34375</v>
      </c>
      <c r="JR280">
        <v>1.44897</v>
      </c>
      <c r="JS280">
        <v>2.4939</v>
      </c>
      <c r="JT280">
        <v>36.9317</v>
      </c>
      <c r="JU280">
        <v>23.9649</v>
      </c>
      <c r="JV280">
        <v>18</v>
      </c>
      <c r="JW280">
        <v>477.399</v>
      </c>
      <c r="JX280">
        <v>471.399</v>
      </c>
      <c r="JY280">
        <v>27.213</v>
      </c>
      <c r="JZ280">
        <v>29.501</v>
      </c>
      <c r="KA280">
        <v>29.9995</v>
      </c>
      <c r="KB280">
        <v>29.0592</v>
      </c>
      <c r="KC280">
        <v>29.1034</v>
      </c>
      <c r="KD280">
        <v>51.6034</v>
      </c>
      <c r="KE280">
        <v>23.3445</v>
      </c>
      <c r="KF280">
        <v>94.4327</v>
      </c>
      <c r="KG280">
        <v>27.2023</v>
      </c>
      <c r="KH280">
        <v>1209.07</v>
      </c>
      <c r="KI280">
        <v>20.5687</v>
      </c>
      <c r="KJ280">
        <v>100.796</v>
      </c>
      <c r="KK280">
        <v>100.19</v>
      </c>
    </row>
    <row r="281" spans="1:297">
      <c r="A281">
        <v>265</v>
      </c>
      <c r="B281">
        <v>1758994208.1</v>
      </c>
      <c r="C281">
        <v>6824.5</v>
      </c>
      <c r="D281" t="s">
        <v>975</v>
      </c>
      <c r="E281" t="s">
        <v>976</v>
      </c>
      <c r="F281">
        <v>5</v>
      </c>
      <c r="G281" t="s">
        <v>832</v>
      </c>
      <c r="H281" t="s">
        <v>436</v>
      </c>
      <c r="I281">
        <v>1758994200.544444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1216.42729413901</v>
      </c>
      <c r="AK281">
        <v>1180.296909090909</v>
      </c>
      <c r="AL281">
        <v>3.371710548042889</v>
      </c>
      <c r="AM281">
        <v>65.2416019771556</v>
      </c>
      <c r="AN281">
        <f>(AP281 - AO281 + DY281*1E3/(8.314*(EA281+273.15)) * AR281/DX281 * AQ281) * DX281/(100*DL281) * 1000/(1000 - AP281)</f>
        <v>0</v>
      </c>
      <c r="AO281">
        <v>20.48774476687224</v>
      </c>
      <c r="AP281">
        <v>22.77157151515151</v>
      </c>
      <c r="AQ281">
        <v>-2.698354785800875E-05</v>
      </c>
      <c r="AR281">
        <v>120.277626491751</v>
      </c>
      <c r="AS281">
        <v>4</v>
      </c>
      <c r="AT281">
        <v>1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4.16</v>
      </c>
      <c r="DM281">
        <v>0.5</v>
      </c>
      <c r="DN281" t="s">
        <v>438</v>
      </c>
      <c r="DO281">
        <v>2</v>
      </c>
      <c r="DP281" t="b">
        <v>1</v>
      </c>
      <c r="DQ281">
        <v>1758994200.544444</v>
      </c>
      <c r="DR281">
        <v>1129.963703703704</v>
      </c>
      <c r="DS281">
        <v>1176.64</v>
      </c>
      <c r="DT281">
        <v>22.77741851851852</v>
      </c>
      <c r="DU281">
        <v>20.48296666666667</v>
      </c>
      <c r="DV281">
        <v>1128.514074074074</v>
      </c>
      <c r="DW281">
        <v>22.56117037037037</v>
      </c>
      <c r="DX281">
        <v>500.0515185185185</v>
      </c>
      <c r="DY281">
        <v>90.55826296296297</v>
      </c>
      <c r="DZ281">
        <v>0.05262382222222223</v>
      </c>
      <c r="EA281">
        <v>29.50997407407408</v>
      </c>
      <c r="EB281">
        <v>30.04237407407408</v>
      </c>
      <c r="EC281">
        <v>999.9000000000001</v>
      </c>
      <c r="ED281">
        <v>0</v>
      </c>
      <c r="EE281">
        <v>0</v>
      </c>
      <c r="EF281">
        <v>10016.31444444444</v>
      </c>
      <c r="EG281">
        <v>0</v>
      </c>
      <c r="EH281">
        <v>11.5293</v>
      </c>
      <c r="EI281">
        <v>-46.67685925925925</v>
      </c>
      <c r="EJ281">
        <v>1156.300740740741</v>
      </c>
      <c r="EK281">
        <v>1201.245185185185</v>
      </c>
      <c r="EL281">
        <v>2.294446666666667</v>
      </c>
      <c r="EM281">
        <v>1176.64</v>
      </c>
      <c r="EN281">
        <v>20.48296666666667</v>
      </c>
      <c r="EO281">
        <v>2.062683333333334</v>
      </c>
      <c r="EP281">
        <v>1.854901851851852</v>
      </c>
      <c r="EQ281">
        <v>17.93389259259259</v>
      </c>
      <c r="ER281">
        <v>16.25728888888889</v>
      </c>
      <c r="ES281">
        <v>2000.036666666666</v>
      </c>
      <c r="ET281">
        <v>0.9800018888888888</v>
      </c>
      <c r="EU281">
        <v>0.01999808148148148</v>
      </c>
      <c r="EV281">
        <v>0</v>
      </c>
      <c r="EW281">
        <v>530.307</v>
      </c>
      <c r="EX281">
        <v>5.000560000000001</v>
      </c>
      <c r="EY281">
        <v>10782.69259259259</v>
      </c>
      <c r="EZ281">
        <v>17295.1962962963</v>
      </c>
      <c r="FA281">
        <v>42.125</v>
      </c>
      <c r="FB281">
        <v>42.375</v>
      </c>
      <c r="FC281">
        <v>41.85866666666666</v>
      </c>
      <c r="FD281">
        <v>41.5</v>
      </c>
      <c r="FE281">
        <v>42.81199999999998</v>
      </c>
      <c r="FF281">
        <v>1955.136666666667</v>
      </c>
      <c r="FG281">
        <v>39.9</v>
      </c>
      <c r="FH281">
        <v>0</v>
      </c>
      <c r="FI281">
        <v>1758994217.4</v>
      </c>
      <c r="FJ281">
        <v>0</v>
      </c>
      <c r="FK281">
        <v>530.29972</v>
      </c>
      <c r="FL281">
        <v>-1.798923091748876</v>
      </c>
      <c r="FM281">
        <v>-44.13846143593275</v>
      </c>
      <c r="FN281">
        <v>10782.324</v>
      </c>
      <c r="FO281">
        <v>15</v>
      </c>
      <c r="FP281">
        <v>0</v>
      </c>
      <c r="FQ281" t="s">
        <v>439</v>
      </c>
      <c r="FR281">
        <v>1747148579.5</v>
      </c>
      <c r="FS281">
        <v>1747148584.5</v>
      </c>
      <c r="FT281">
        <v>0</v>
      </c>
      <c r="FU281">
        <v>0.162</v>
      </c>
      <c r="FV281">
        <v>-0.001</v>
      </c>
      <c r="FW281">
        <v>0.139</v>
      </c>
      <c r="FX281">
        <v>0.058</v>
      </c>
      <c r="FY281">
        <v>420</v>
      </c>
      <c r="FZ281">
        <v>16</v>
      </c>
      <c r="GA281">
        <v>0.19</v>
      </c>
      <c r="GB281">
        <v>0.02</v>
      </c>
      <c r="GC281">
        <v>-46.67776097560976</v>
      </c>
      <c r="GD281">
        <v>-0.1291609756097271</v>
      </c>
      <c r="GE281">
        <v>0.0852549658894086</v>
      </c>
      <c r="GF281">
        <v>1</v>
      </c>
      <c r="GG281">
        <v>530.3000294117646</v>
      </c>
      <c r="GH281">
        <v>-0.3076088699596776</v>
      </c>
      <c r="GI281">
        <v>0.282965232253643</v>
      </c>
      <c r="GJ281">
        <v>1</v>
      </c>
      <c r="GK281">
        <v>2.306170975609756</v>
      </c>
      <c r="GL281">
        <v>-0.2055729616724702</v>
      </c>
      <c r="GM281">
        <v>0.02117031225559521</v>
      </c>
      <c r="GN281">
        <v>0</v>
      </c>
      <c r="GO281">
        <v>2</v>
      </c>
      <c r="GP281">
        <v>3</v>
      </c>
      <c r="GQ281" t="s">
        <v>446</v>
      </c>
      <c r="GR281">
        <v>3.12772</v>
      </c>
      <c r="GS281">
        <v>2.73042</v>
      </c>
      <c r="GT281">
        <v>0.171145</v>
      </c>
      <c r="GU281">
        <v>0.17665</v>
      </c>
      <c r="GV281">
        <v>0.103153</v>
      </c>
      <c r="GW281">
        <v>0.096357</v>
      </c>
      <c r="GX281">
        <v>24818.5</v>
      </c>
      <c r="GY281">
        <v>23924.3</v>
      </c>
      <c r="GZ281">
        <v>30487.2</v>
      </c>
      <c r="HA281">
        <v>29314.9</v>
      </c>
      <c r="HB281">
        <v>37744.9</v>
      </c>
      <c r="HC281">
        <v>34857.5</v>
      </c>
      <c r="HD281">
        <v>46642.8</v>
      </c>
      <c r="HE281">
        <v>43555.9</v>
      </c>
      <c r="HF281">
        <v>1.81885</v>
      </c>
      <c r="HG281">
        <v>1.8573</v>
      </c>
      <c r="HH281">
        <v>0.118621</v>
      </c>
      <c r="HI281">
        <v>0</v>
      </c>
      <c r="HJ281">
        <v>28.192</v>
      </c>
      <c r="HK281">
        <v>999.9</v>
      </c>
      <c r="HL281">
        <v>50.8</v>
      </c>
      <c r="HM281">
        <v>30.3</v>
      </c>
      <c r="HN281">
        <v>24.3148</v>
      </c>
      <c r="HO281">
        <v>62.7284</v>
      </c>
      <c r="HP281">
        <v>16.5986</v>
      </c>
      <c r="HQ281">
        <v>1</v>
      </c>
      <c r="HR281">
        <v>0.184339</v>
      </c>
      <c r="HS281">
        <v>0.624739</v>
      </c>
      <c r="HT281">
        <v>20.1991</v>
      </c>
      <c r="HU281">
        <v>5.22717</v>
      </c>
      <c r="HV281">
        <v>11.974</v>
      </c>
      <c r="HW281">
        <v>4.96925</v>
      </c>
      <c r="HX281">
        <v>3.2895</v>
      </c>
      <c r="HY281">
        <v>9999</v>
      </c>
      <c r="HZ281">
        <v>9999</v>
      </c>
      <c r="IA281">
        <v>9999</v>
      </c>
      <c r="IB281">
        <v>24.1</v>
      </c>
      <c r="IC281">
        <v>4.97291</v>
      </c>
      <c r="ID281">
        <v>1.87726</v>
      </c>
      <c r="IE281">
        <v>1.87531</v>
      </c>
      <c r="IF281">
        <v>1.87814</v>
      </c>
      <c r="IG281">
        <v>1.87485</v>
      </c>
      <c r="IH281">
        <v>1.87845</v>
      </c>
      <c r="II281">
        <v>1.87554</v>
      </c>
      <c r="IJ281">
        <v>1.87668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1.49</v>
      </c>
      <c r="IY281">
        <v>0.2161</v>
      </c>
      <c r="IZ281">
        <v>0.000996156149449386</v>
      </c>
      <c r="JA281">
        <v>0.001508328056841608</v>
      </c>
      <c r="JB281">
        <v>-4.279944224615399E-07</v>
      </c>
      <c r="JC281">
        <v>2.026670128534865E-10</v>
      </c>
      <c r="JD281">
        <v>-0.04486732872085866</v>
      </c>
      <c r="JE281">
        <v>-0.001179386599836408</v>
      </c>
      <c r="JF281">
        <v>0.0006983580007418804</v>
      </c>
      <c r="JG281">
        <v>-5.900263066608664E-06</v>
      </c>
      <c r="JH281">
        <v>1</v>
      </c>
      <c r="JI281">
        <v>2117</v>
      </c>
      <c r="JJ281">
        <v>1</v>
      </c>
      <c r="JK281">
        <v>26</v>
      </c>
      <c r="JL281">
        <v>197427.1</v>
      </c>
      <c r="JM281">
        <v>197427.1</v>
      </c>
      <c r="JN281">
        <v>2.6001</v>
      </c>
      <c r="JO281">
        <v>2.53174</v>
      </c>
      <c r="JP281">
        <v>1.39893</v>
      </c>
      <c r="JQ281">
        <v>2.34253</v>
      </c>
      <c r="JR281">
        <v>1.44897</v>
      </c>
      <c r="JS281">
        <v>2.49512</v>
      </c>
      <c r="JT281">
        <v>36.9317</v>
      </c>
      <c r="JU281">
        <v>23.9737</v>
      </c>
      <c r="JV281">
        <v>18</v>
      </c>
      <c r="JW281">
        <v>477.418</v>
      </c>
      <c r="JX281">
        <v>471.453</v>
      </c>
      <c r="JY281">
        <v>27.1967</v>
      </c>
      <c r="JZ281">
        <v>29.5056</v>
      </c>
      <c r="KA281">
        <v>30.0006</v>
      </c>
      <c r="KB281">
        <v>29.0642</v>
      </c>
      <c r="KC281">
        <v>29.108</v>
      </c>
      <c r="KD281">
        <v>52.1108</v>
      </c>
      <c r="KE281">
        <v>23.0698</v>
      </c>
      <c r="KF281">
        <v>94.4327</v>
      </c>
      <c r="KG281">
        <v>27.0827</v>
      </c>
      <c r="KH281">
        <v>1222.44</v>
      </c>
      <c r="KI281">
        <v>20.5935</v>
      </c>
      <c r="KJ281">
        <v>100.795</v>
      </c>
      <c r="KK281">
        <v>100.19</v>
      </c>
    </row>
    <row r="282" spans="1:297">
      <c r="A282">
        <v>266</v>
      </c>
      <c r="B282">
        <v>1758994213.1</v>
      </c>
      <c r="C282">
        <v>6829.5</v>
      </c>
      <c r="D282" t="s">
        <v>977</v>
      </c>
      <c r="E282" t="s">
        <v>978</v>
      </c>
      <c r="F282">
        <v>5</v>
      </c>
      <c r="G282" t="s">
        <v>832</v>
      </c>
      <c r="H282" t="s">
        <v>436</v>
      </c>
      <c r="I282">
        <v>1758994205.562963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1233.718459203087</v>
      </c>
      <c r="AK282">
        <v>1197.482666666666</v>
      </c>
      <c r="AL282">
        <v>3.43180897948144</v>
      </c>
      <c r="AM282">
        <v>65.2416019771556</v>
      </c>
      <c r="AN282">
        <f>(AP282 - AO282 + DY282*1E3/(8.314*(EA282+273.15)) * AR282/DX282 * AQ282) * DX282/(100*DL282) * 1000/(1000 - AP282)</f>
        <v>0</v>
      </c>
      <c r="AO282">
        <v>20.51631615148144</v>
      </c>
      <c r="AP282">
        <v>22.76617454545456</v>
      </c>
      <c r="AQ282">
        <v>-6.457042262490537E-05</v>
      </c>
      <c r="AR282">
        <v>120.277626491751</v>
      </c>
      <c r="AS282">
        <v>4</v>
      </c>
      <c r="AT282">
        <v>1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4.16</v>
      </c>
      <c r="DM282">
        <v>0.5</v>
      </c>
      <c r="DN282" t="s">
        <v>438</v>
      </c>
      <c r="DO282">
        <v>2</v>
      </c>
      <c r="DP282" t="b">
        <v>1</v>
      </c>
      <c r="DQ282">
        <v>1758994205.562963</v>
      </c>
      <c r="DR282">
        <v>1146.722222222222</v>
      </c>
      <c r="DS282">
        <v>1193.488518518519</v>
      </c>
      <c r="DT282">
        <v>22.77152222222223</v>
      </c>
      <c r="DU282">
        <v>20.49257777777778</v>
      </c>
      <c r="DV282">
        <v>1145.250740740741</v>
      </c>
      <c r="DW282">
        <v>22.5553925925926</v>
      </c>
      <c r="DX282">
        <v>500.0312222222223</v>
      </c>
      <c r="DY282">
        <v>90.5575037037037</v>
      </c>
      <c r="DZ282">
        <v>0.05272051481481482</v>
      </c>
      <c r="EA282">
        <v>29.49598518518518</v>
      </c>
      <c r="EB282">
        <v>30.10491851851852</v>
      </c>
      <c r="EC282">
        <v>999.9000000000001</v>
      </c>
      <c r="ED282">
        <v>0</v>
      </c>
      <c r="EE282">
        <v>0</v>
      </c>
      <c r="EF282">
        <v>10000.6662962963</v>
      </c>
      <c r="EG282">
        <v>0</v>
      </c>
      <c r="EH282">
        <v>11.5293</v>
      </c>
      <c r="EI282">
        <v>-46.76589259259259</v>
      </c>
      <c r="EJ282">
        <v>1173.443333333333</v>
      </c>
      <c r="EK282">
        <v>1218.457407407407</v>
      </c>
      <c r="EL282">
        <v>2.278927037037037</v>
      </c>
      <c r="EM282">
        <v>1193.488518518519</v>
      </c>
      <c r="EN282">
        <v>20.49257777777778</v>
      </c>
      <c r="EO282">
        <v>2.062131851851852</v>
      </c>
      <c r="EP282">
        <v>1.855757037037037</v>
      </c>
      <c r="EQ282">
        <v>17.92964074074074</v>
      </c>
      <c r="ER282">
        <v>16.26452222222222</v>
      </c>
      <c r="ES282">
        <v>2000.018148148148</v>
      </c>
      <c r="ET282">
        <v>0.9800016666666667</v>
      </c>
      <c r="EU282">
        <v>0.01999831111111111</v>
      </c>
      <c r="EV282">
        <v>0</v>
      </c>
      <c r="EW282">
        <v>530.190074074074</v>
      </c>
      <c r="EX282">
        <v>5.000560000000001</v>
      </c>
      <c r="EY282">
        <v>10781.05555555555</v>
      </c>
      <c r="EZ282">
        <v>17295.02222222223</v>
      </c>
      <c r="FA282">
        <v>42.125</v>
      </c>
      <c r="FB282">
        <v>42.375</v>
      </c>
      <c r="FC282">
        <v>41.86333333333333</v>
      </c>
      <c r="FD282">
        <v>41.5</v>
      </c>
      <c r="FE282">
        <v>42.81199999999998</v>
      </c>
      <c r="FF282">
        <v>1955.118148148149</v>
      </c>
      <c r="FG282">
        <v>39.9</v>
      </c>
      <c r="FH282">
        <v>0</v>
      </c>
      <c r="FI282">
        <v>1758994222.2</v>
      </c>
      <c r="FJ282">
        <v>0</v>
      </c>
      <c r="FK282">
        <v>530.2378799999999</v>
      </c>
      <c r="FL282">
        <v>1.6921538319938</v>
      </c>
      <c r="FM282">
        <v>29.42307696892528</v>
      </c>
      <c r="FN282">
        <v>10781.316</v>
      </c>
      <c r="FO282">
        <v>15</v>
      </c>
      <c r="FP282">
        <v>0</v>
      </c>
      <c r="FQ282" t="s">
        <v>439</v>
      </c>
      <c r="FR282">
        <v>1747148579.5</v>
      </c>
      <c r="FS282">
        <v>1747148584.5</v>
      </c>
      <c r="FT282">
        <v>0</v>
      </c>
      <c r="FU282">
        <v>0.162</v>
      </c>
      <c r="FV282">
        <v>-0.001</v>
      </c>
      <c r="FW282">
        <v>0.139</v>
      </c>
      <c r="FX282">
        <v>0.058</v>
      </c>
      <c r="FY282">
        <v>420</v>
      </c>
      <c r="FZ282">
        <v>16</v>
      </c>
      <c r="GA282">
        <v>0.19</v>
      </c>
      <c r="GB282">
        <v>0.02</v>
      </c>
      <c r="GC282">
        <v>-46.7167425</v>
      </c>
      <c r="GD282">
        <v>-0.9490885553470001</v>
      </c>
      <c r="GE282">
        <v>0.1194241137448794</v>
      </c>
      <c r="GF282">
        <v>0</v>
      </c>
      <c r="GG282">
        <v>530.3004705882352</v>
      </c>
      <c r="GH282">
        <v>-1.193460663804</v>
      </c>
      <c r="GI282">
        <v>0.2620601901330971</v>
      </c>
      <c r="GJ282">
        <v>0</v>
      </c>
      <c r="GK282">
        <v>2.28940975</v>
      </c>
      <c r="GL282">
        <v>-0.1721836772983131</v>
      </c>
      <c r="GM282">
        <v>0.01767597656248446</v>
      </c>
      <c r="GN282">
        <v>0</v>
      </c>
      <c r="GO282">
        <v>0</v>
      </c>
      <c r="GP282">
        <v>3</v>
      </c>
      <c r="GQ282" t="s">
        <v>472</v>
      </c>
      <c r="GR282">
        <v>3.12739</v>
      </c>
      <c r="GS282">
        <v>2.73091</v>
      </c>
      <c r="GT282">
        <v>0.172688</v>
      </c>
      <c r="GU282">
        <v>0.178174</v>
      </c>
      <c r="GV282">
        <v>0.103133</v>
      </c>
      <c r="GW282">
        <v>0.09647890000000001</v>
      </c>
      <c r="GX282">
        <v>24772</v>
      </c>
      <c r="GY282">
        <v>23880</v>
      </c>
      <c r="GZ282">
        <v>30486.9</v>
      </c>
      <c r="HA282">
        <v>29314.9</v>
      </c>
      <c r="HB282">
        <v>37745.4</v>
      </c>
      <c r="HC282">
        <v>34853</v>
      </c>
      <c r="HD282">
        <v>46642.3</v>
      </c>
      <c r="HE282">
        <v>43556.1</v>
      </c>
      <c r="HF282">
        <v>1.81823</v>
      </c>
      <c r="HG282">
        <v>1.85777</v>
      </c>
      <c r="HH282">
        <v>0.115901</v>
      </c>
      <c r="HI282">
        <v>0</v>
      </c>
      <c r="HJ282">
        <v>28.1908</v>
      </c>
      <c r="HK282">
        <v>999.9</v>
      </c>
      <c r="HL282">
        <v>50.8</v>
      </c>
      <c r="HM282">
        <v>30.3</v>
      </c>
      <c r="HN282">
        <v>24.3162</v>
      </c>
      <c r="HO282">
        <v>63.2784</v>
      </c>
      <c r="HP282">
        <v>16.7428</v>
      </c>
      <c r="HQ282">
        <v>1</v>
      </c>
      <c r="HR282">
        <v>0.185058</v>
      </c>
      <c r="HS282">
        <v>0.9884230000000001</v>
      </c>
      <c r="HT282">
        <v>20.1973</v>
      </c>
      <c r="HU282">
        <v>5.22717</v>
      </c>
      <c r="HV282">
        <v>11.974</v>
      </c>
      <c r="HW282">
        <v>4.9696</v>
      </c>
      <c r="HX282">
        <v>3.2895</v>
      </c>
      <c r="HY282">
        <v>9999</v>
      </c>
      <c r="HZ282">
        <v>9999</v>
      </c>
      <c r="IA282">
        <v>9999</v>
      </c>
      <c r="IB282">
        <v>24.1</v>
      </c>
      <c r="IC282">
        <v>4.97291</v>
      </c>
      <c r="ID282">
        <v>1.87728</v>
      </c>
      <c r="IE282">
        <v>1.87531</v>
      </c>
      <c r="IF282">
        <v>1.87817</v>
      </c>
      <c r="IG282">
        <v>1.87486</v>
      </c>
      <c r="IH282">
        <v>1.87846</v>
      </c>
      <c r="II282">
        <v>1.87558</v>
      </c>
      <c r="IJ282">
        <v>1.8767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1.5</v>
      </c>
      <c r="IY282">
        <v>0.216</v>
      </c>
      <c r="IZ282">
        <v>0.000996156149449386</v>
      </c>
      <c r="JA282">
        <v>0.001508328056841608</v>
      </c>
      <c r="JB282">
        <v>-4.279944224615399E-07</v>
      </c>
      <c r="JC282">
        <v>2.026670128534865E-10</v>
      </c>
      <c r="JD282">
        <v>-0.04486732872085866</v>
      </c>
      <c r="JE282">
        <v>-0.001179386599836408</v>
      </c>
      <c r="JF282">
        <v>0.0006983580007418804</v>
      </c>
      <c r="JG282">
        <v>-5.900263066608664E-06</v>
      </c>
      <c r="JH282">
        <v>1</v>
      </c>
      <c r="JI282">
        <v>2117</v>
      </c>
      <c r="JJ282">
        <v>1</v>
      </c>
      <c r="JK282">
        <v>26</v>
      </c>
      <c r="JL282">
        <v>197427.2</v>
      </c>
      <c r="JM282">
        <v>197427.1</v>
      </c>
      <c r="JN282">
        <v>2.62817</v>
      </c>
      <c r="JO282">
        <v>2.54028</v>
      </c>
      <c r="JP282">
        <v>1.39893</v>
      </c>
      <c r="JQ282">
        <v>2.34253</v>
      </c>
      <c r="JR282">
        <v>1.44897</v>
      </c>
      <c r="JS282">
        <v>2.49268</v>
      </c>
      <c r="JT282">
        <v>36.9317</v>
      </c>
      <c r="JU282">
        <v>23.9649</v>
      </c>
      <c r="JV282">
        <v>18</v>
      </c>
      <c r="JW282">
        <v>477.107</v>
      </c>
      <c r="JX282">
        <v>471.803</v>
      </c>
      <c r="JY282">
        <v>27.0894</v>
      </c>
      <c r="JZ282">
        <v>29.5107</v>
      </c>
      <c r="KA282">
        <v>30.0006</v>
      </c>
      <c r="KB282">
        <v>29.0692</v>
      </c>
      <c r="KC282">
        <v>29.113</v>
      </c>
      <c r="KD282">
        <v>52.6406</v>
      </c>
      <c r="KE282">
        <v>23.0698</v>
      </c>
      <c r="KF282">
        <v>94.80419999999999</v>
      </c>
      <c r="KG282">
        <v>26.9572</v>
      </c>
      <c r="KH282">
        <v>1235.8</v>
      </c>
      <c r="KI282">
        <v>20.6251</v>
      </c>
      <c r="KJ282">
        <v>100.794</v>
      </c>
      <c r="KK282">
        <v>100.19</v>
      </c>
    </row>
    <row r="283" spans="1:297">
      <c r="A283">
        <v>267</v>
      </c>
      <c r="B283">
        <v>1758994218.1</v>
      </c>
      <c r="C283">
        <v>6834.5</v>
      </c>
      <c r="D283" t="s">
        <v>979</v>
      </c>
      <c r="E283" t="s">
        <v>980</v>
      </c>
      <c r="F283">
        <v>5</v>
      </c>
      <c r="G283" t="s">
        <v>832</v>
      </c>
      <c r="H283" t="s">
        <v>436</v>
      </c>
      <c r="I283">
        <v>1758994210.581481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1250.945147806071</v>
      </c>
      <c r="AK283">
        <v>1214.71696969697</v>
      </c>
      <c r="AL283">
        <v>3.451600304819743</v>
      </c>
      <c r="AM283">
        <v>65.2416019771556</v>
      </c>
      <c r="AN283">
        <f>(AP283 - AO283 + DY283*1E3/(8.314*(EA283+273.15)) * AR283/DX283 * AQ283) * DX283/(100*DL283) * 1000/(1000 - AP283)</f>
        <v>0</v>
      </c>
      <c r="AO283">
        <v>20.54059839539988</v>
      </c>
      <c r="AP283">
        <v>22.75883090909091</v>
      </c>
      <c r="AQ283">
        <v>-8.443878600342429E-05</v>
      </c>
      <c r="AR283">
        <v>120.277626491751</v>
      </c>
      <c r="AS283">
        <v>4</v>
      </c>
      <c r="AT283">
        <v>1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4.16</v>
      </c>
      <c r="DM283">
        <v>0.5</v>
      </c>
      <c r="DN283" t="s">
        <v>438</v>
      </c>
      <c r="DO283">
        <v>2</v>
      </c>
      <c r="DP283" t="b">
        <v>1</v>
      </c>
      <c r="DQ283">
        <v>1758994210.581481</v>
      </c>
      <c r="DR283">
        <v>1163.496666666667</v>
      </c>
      <c r="DS283">
        <v>1210.29037037037</v>
      </c>
      <c r="DT283">
        <v>22.76813333333333</v>
      </c>
      <c r="DU283">
        <v>20.51008888888889</v>
      </c>
      <c r="DV283">
        <v>1162.003333333333</v>
      </c>
      <c r="DW283">
        <v>22.55208148148148</v>
      </c>
      <c r="DX283">
        <v>500.0008888888889</v>
      </c>
      <c r="DY283">
        <v>90.55726296296297</v>
      </c>
      <c r="DZ283">
        <v>0.05293071481481482</v>
      </c>
      <c r="EA283">
        <v>29.49647407407407</v>
      </c>
      <c r="EB283">
        <v>30.07195925925926</v>
      </c>
      <c r="EC283">
        <v>999.9000000000001</v>
      </c>
      <c r="ED283">
        <v>0</v>
      </c>
      <c r="EE283">
        <v>0</v>
      </c>
      <c r="EF283">
        <v>9990.442962962963</v>
      </c>
      <c r="EG283">
        <v>0</v>
      </c>
      <c r="EH283">
        <v>11.64682592592593</v>
      </c>
      <c r="EI283">
        <v>-46.79249999999999</v>
      </c>
      <c r="EJ283">
        <v>1190.605185185185</v>
      </c>
      <c r="EK283">
        <v>1235.632592592593</v>
      </c>
      <c r="EL283">
        <v>2.258033333333334</v>
      </c>
      <c r="EM283">
        <v>1210.29037037037</v>
      </c>
      <c r="EN283">
        <v>20.51008888888889</v>
      </c>
      <c r="EO283">
        <v>2.061819259259259</v>
      </c>
      <c r="EP283">
        <v>1.857338148148148</v>
      </c>
      <c r="EQ283">
        <v>17.92722962962963</v>
      </c>
      <c r="ER283">
        <v>16.27787777777778</v>
      </c>
      <c r="ES283">
        <v>2000.016666666667</v>
      </c>
      <c r="ET283">
        <v>0.9800016666666667</v>
      </c>
      <c r="EU283">
        <v>0.01999831111111111</v>
      </c>
      <c r="EV283">
        <v>0</v>
      </c>
      <c r="EW283">
        <v>530.463962962963</v>
      </c>
      <c r="EX283">
        <v>5.000560000000001</v>
      </c>
      <c r="EY283">
        <v>10786.73703703704</v>
      </c>
      <c r="EZ283">
        <v>17295.01481481481</v>
      </c>
      <c r="FA283">
        <v>42.125</v>
      </c>
      <c r="FB283">
        <v>42.375</v>
      </c>
      <c r="FC283">
        <v>41.87033333333333</v>
      </c>
      <c r="FD283">
        <v>41.5</v>
      </c>
      <c r="FE283">
        <v>42.81199999999998</v>
      </c>
      <c r="FF283">
        <v>1955.116666666666</v>
      </c>
      <c r="FG283">
        <v>39.9</v>
      </c>
      <c r="FH283">
        <v>0</v>
      </c>
      <c r="FI283">
        <v>1758994227</v>
      </c>
      <c r="FJ283">
        <v>0</v>
      </c>
      <c r="FK283">
        <v>530.4951199999999</v>
      </c>
      <c r="FL283">
        <v>3.960999987100949</v>
      </c>
      <c r="FM283">
        <v>108.7384613912749</v>
      </c>
      <c r="FN283">
        <v>10786.96</v>
      </c>
      <c r="FO283">
        <v>15</v>
      </c>
      <c r="FP283">
        <v>0</v>
      </c>
      <c r="FQ283" t="s">
        <v>439</v>
      </c>
      <c r="FR283">
        <v>1747148579.5</v>
      </c>
      <c r="FS283">
        <v>1747148584.5</v>
      </c>
      <c r="FT283">
        <v>0</v>
      </c>
      <c r="FU283">
        <v>0.162</v>
      </c>
      <c r="FV283">
        <v>-0.001</v>
      </c>
      <c r="FW283">
        <v>0.139</v>
      </c>
      <c r="FX283">
        <v>0.058</v>
      </c>
      <c r="FY283">
        <v>420</v>
      </c>
      <c r="FZ283">
        <v>16</v>
      </c>
      <c r="GA283">
        <v>0.19</v>
      </c>
      <c r="GB283">
        <v>0.02</v>
      </c>
      <c r="GC283">
        <v>-46.7692756097561</v>
      </c>
      <c r="GD283">
        <v>-0.4041721254355647</v>
      </c>
      <c r="GE283">
        <v>0.1422970420831151</v>
      </c>
      <c r="GF283">
        <v>1</v>
      </c>
      <c r="GG283">
        <v>530.3626470588233</v>
      </c>
      <c r="GH283">
        <v>2.515721917288777</v>
      </c>
      <c r="GI283">
        <v>0.3428468087295791</v>
      </c>
      <c r="GJ283">
        <v>0</v>
      </c>
      <c r="GK283">
        <v>2.267654634146341</v>
      </c>
      <c r="GL283">
        <v>-0.2457382578397205</v>
      </c>
      <c r="GM283">
        <v>0.02603410671928322</v>
      </c>
      <c r="GN283">
        <v>0</v>
      </c>
      <c r="GO283">
        <v>1</v>
      </c>
      <c r="GP283">
        <v>3</v>
      </c>
      <c r="GQ283" t="s">
        <v>451</v>
      </c>
      <c r="GR283">
        <v>3.12755</v>
      </c>
      <c r="GS283">
        <v>2.73068</v>
      </c>
      <c r="GT283">
        <v>0.174217</v>
      </c>
      <c r="GU283">
        <v>0.179627</v>
      </c>
      <c r="GV283">
        <v>0.103108</v>
      </c>
      <c r="GW283">
        <v>0.0965839</v>
      </c>
      <c r="GX283">
        <v>24725.5</v>
      </c>
      <c r="GY283">
        <v>23837.4</v>
      </c>
      <c r="GZ283">
        <v>30486.1</v>
      </c>
      <c r="HA283">
        <v>29314.5</v>
      </c>
      <c r="HB283">
        <v>37745.6</v>
      </c>
      <c r="HC283">
        <v>34848.3</v>
      </c>
      <c r="HD283">
        <v>46641.1</v>
      </c>
      <c r="HE283">
        <v>43555.3</v>
      </c>
      <c r="HF283">
        <v>1.81835</v>
      </c>
      <c r="HG283">
        <v>1.85788</v>
      </c>
      <c r="HH283">
        <v>0.10483</v>
      </c>
      <c r="HI283">
        <v>0</v>
      </c>
      <c r="HJ283">
        <v>28.1884</v>
      </c>
      <c r="HK283">
        <v>999.9</v>
      </c>
      <c r="HL283">
        <v>50.8</v>
      </c>
      <c r="HM283">
        <v>30.3</v>
      </c>
      <c r="HN283">
        <v>24.3149</v>
      </c>
      <c r="HO283">
        <v>63.1384</v>
      </c>
      <c r="HP283">
        <v>16.8229</v>
      </c>
      <c r="HQ283">
        <v>1</v>
      </c>
      <c r="HR283">
        <v>0.185932</v>
      </c>
      <c r="HS283">
        <v>1.00015</v>
      </c>
      <c r="HT283">
        <v>20.1972</v>
      </c>
      <c r="HU283">
        <v>5.22672</v>
      </c>
      <c r="HV283">
        <v>11.974</v>
      </c>
      <c r="HW283">
        <v>4.9694</v>
      </c>
      <c r="HX283">
        <v>3.2894</v>
      </c>
      <c r="HY283">
        <v>9999</v>
      </c>
      <c r="HZ283">
        <v>9999</v>
      </c>
      <c r="IA283">
        <v>9999</v>
      </c>
      <c r="IB283">
        <v>24.1</v>
      </c>
      <c r="IC283">
        <v>4.9729</v>
      </c>
      <c r="ID283">
        <v>1.87728</v>
      </c>
      <c r="IE283">
        <v>1.87531</v>
      </c>
      <c r="IF283">
        <v>1.87818</v>
      </c>
      <c r="IG283">
        <v>1.87485</v>
      </c>
      <c r="IH283">
        <v>1.87846</v>
      </c>
      <c r="II283">
        <v>1.87557</v>
      </c>
      <c r="IJ283">
        <v>1.87669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1.52</v>
      </c>
      <c r="IY283">
        <v>0.2158</v>
      </c>
      <c r="IZ283">
        <v>0.000996156149449386</v>
      </c>
      <c r="JA283">
        <v>0.001508328056841608</v>
      </c>
      <c r="JB283">
        <v>-4.279944224615399E-07</v>
      </c>
      <c r="JC283">
        <v>2.026670128534865E-10</v>
      </c>
      <c r="JD283">
        <v>-0.04486732872085866</v>
      </c>
      <c r="JE283">
        <v>-0.001179386599836408</v>
      </c>
      <c r="JF283">
        <v>0.0006983580007418804</v>
      </c>
      <c r="JG283">
        <v>-5.900263066608664E-06</v>
      </c>
      <c r="JH283">
        <v>1</v>
      </c>
      <c r="JI283">
        <v>2117</v>
      </c>
      <c r="JJ283">
        <v>1</v>
      </c>
      <c r="JK283">
        <v>26</v>
      </c>
      <c r="JL283">
        <v>197427.3</v>
      </c>
      <c r="JM283">
        <v>197427.2</v>
      </c>
      <c r="JN283">
        <v>2.65747</v>
      </c>
      <c r="JO283">
        <v>2.53418</v>
      </c>
      <c r="JP283">
        <v>1.39893</v>
      </c>
      <c r="JQ283">
        <v>2.34253</v>
      </c>
      <c r="JR283">
        <v>1.44897</v>
      </c>
      <c r="JS283">
        <v>2.53418</v>
      </c>
      <c r="JT283">
        <v>36.9317</v>
      </c>
      <c r="JU283">
        <v>23.9649</v>
      </c>
      <c r="JV283">
        <v>18</v>
      </c>
      <c r="JW283">
        <v>477.208</v>
      </c>
      <c r="JX283">
        <v>471.909</v>
      </c>
      <c r="JY283">
        <v>26.9559</v>
      </c>
      <c r="JZ283">
        <v>29.5151</v>
      </c>
      <c r="KA283">
        <v>30.0006</v>
      </c>
      <c r="KB283">
        <v>29.0742</v>
      </c>
      <c r="KC283">
        <v>29.118</v>
      </c>
      <c r="KD283">
        <v>53.2446</v>
      </c>
      <c r="KE283">
        <v>22.7826</v>
      </c>
      <c r="KF283">
        <v>94.80419999999999</v>
      </c>
      <c r="KG283">
        <v>26.918</v>
      </c>
      <c r="KH283">
        <v>1255.84</v>
      </c>
      <c r="KI283">
        <v>20.6604</v>
      </c>
      <c r="KJ283">
        <v>100.791</v>
      </c>
      <c r="KK283">
        <v>100.189</v>
      </c>
    </row>
    <row r="284" spans="1:297">
      <c r="A284">
        <v>268</v>
      </c>
      <c r="B284">
        <v>1758994223.1</v>
      </c>
      <c r="C284">
        <v>6839.5</v>
      </c>
      <c r="D284" t="s">
        <v>981</v>
      </c>
      <c r="E284" t="s">
        <v>982</v>
      </c>
      <c r="F284">
        <v>5</v>
      </c>
      <c r="G284" t="s">
        <v>832</v>
      </c>
      <c r="H284" t="s">
        <v>436</v>
      </c>
      <c r="I284">
        <v>1758994215.6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1267.530845053026</v>
      </c>
      <c r="AK284">
        <v>1231.55096969697</v>
      </c>
      <c r="AL284">
        <v>3.360881691753657</v>
      </c>
      <c r="AM284">
        <v>65.2416019771556</v>
      </c>
      <c r="AN284">
        <f>(AP284 - AO284 + DY284*1E3/(8.314*(EA284+273.15)) * AR284/DX284 * AQ284) * DX284/(100*DL284) * 1000/(1000 - AP284)</f>
        <v>0</v>
      </c>
      <c r="AO284">
        <v>20.60913638659502</v>
      </c>
      <c r="AP284">
        <v>22.75891818181819</v>
      </c>
      <c r="AQ284">
        <v>6.690343726841198E-05</v>
      </c>
      <c r="AR284">
        <v>120.277626491751</v>
      </c>
      <c r="AS284">
        <v>4</v>
      </c>
      <c r="AT284">
        <v>1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4.16</v>
      </c>
      <c r="DM284">
        <v>0.5</v>
      </c>
      <c r="DN284" t="s">
        <v>438</v>
      </c>
      <c r="DO284">
        <v>2</v>
      </c>
      <c r="DP284" t="b">
        <v>1</v>
      </c>
      <c r="DQ284">
        <v>1758994215.6</v>
      </c>
      <c r="DR284">
        <v>1180.268518518518</v>
      </c>
      <c r="DS284">
        <v>1227.025185185185</v>
      </c>
      <c r="DT284">
        <v>22.76256296296296</v>
      </c>
      <c r="DU284">
        <v>20.54616666666667</v>
      </c>
      <c r="DV284">
        <v>1178.752222222222</v>
      </c>
      <c r="DW284">
        <v>22.54663333333333</v>
      </c>
      <c r="DX284">
        <v>499.9764074074075</v>
      </c>
      <c r="DY284">
        <v>90.5570703703704</v>
      </c>
      <c r="DZ284">
        <v>0.05305083703703703</v>
      </c>
      <c r="EA284">
        <v>29.49605555555555</v>
      </c>
      <c r="EB284">
        <v>29.99057777777778</v>
      </c>
      <c r="EC284">
        <v>999.9000000000001</v>
      </c>
      <c r="ED284">
        <v>0</v>
      </c>
      <c r="EE284">
        <v>0</v>
      </c>
      <c r="EF284">
        <v>9995.234444444444</v>
      </c>
      <c r="EG284">
        <v>0</v>
      </c>
      <c r="EH284">
        <v>11.84137777777778</v>
      </c>
      <c r="EI284">
        <v>-46.75575185185185</v>
      </c>
      <c r="EJ284">
        <v>1207.76037037037</v>
      </c>
      <c r="EK284">
        <v>1252.764444444445</v>
      </c>
      <c r="EL284">
        <v>2.216402222222222</v>
      </c>
      <c r="EM284">
        <v>1227.025185185185</v>
      </c>
      <c r="EN284">
        <v>20.54616666666667</v>
      </c>
      <c r="EO284">
        <v>2.061311111111111</v>
      </c>
      <c r="EP284">
        <v>1.86059962962963</v>
      </c>
      <c r="EQ284">
        <v>17.92331111111111</v>
      </c>
      <c r="ER284">
        <v>16.3054</v>
      </c>
      <c r="ES284">
        <v>2000.003703703704</v>
      </c>
      <c r="ET284">
        <v>0.9800015555555556</v>
      </c>
      <c r="EU284">
        <v>0.01999842592592593</v>
      </c>
      <c r="EV284">
        <v>0</v>
      </c>
      <c r="EW284">
        <v>530.8281111111111</v>
      </c>
      <c r="EX284">
        <v>5.000560000000001</v>
      </c>
      <c r="EY284">
        <v>10793.92592592593</v>
      </c>
      <c r="EZ284">
        <v>17294.91481481482</v>
      </c>
      <c r="FA284">
        <v>42.125</v>
      </c>
      <c r="FB284">
        <v>42.375</v>
      </c>
      <c r="FC284">
        <v>41.87266666666666</v>
      </c>
      <c r="FD284">
        <v>41.5</v>
      </c>
      <c r="FE284">
        <v>42.81199999999998</v>
      </c>
      <c r="FF284">
        <v>1955.103703703704</v>
      </c>
      <c r="FG284">
        <v>39.9</v>
      </c>
      <c r="FH284">
        <v>0</v>
      </c>
      <c r="FI284">
        <v>1758994232.4</v>
      </c>
      <c r="FJ284">
        <v>0</v>
      </c>
      <c r="FK284">
        <v>530.8393846153846</v>
      </c>
      <c r="FL284">
        <v>5.701538465854398</v>
      </c>
      <c r="FM284">
        <v>102.1572649517037</v>
      </c>
      <c r="FN284">
        <v>10794.21153846154</v>
      </c>
      <c r="FO284">
        <v>15</v>
      </c>
      <c r="FP284">
        <v>0</v>
      </c>
      <c r="FQ284" t="s">
        <v>439</v>
      </c>
      <c r="FR284">
        <v>1747148579.5</v>
      </c>
      <c r="FS284">
        <v>1747148584.5</v>
      </c>
      <c r="FT284">
        <v>0</v>
      </c>
      <c r="FU284">
        <v>0.162</v>
      </c>
      <c r="FV284">
        <v>-0.001</v>
      </c>
      <c r="FW284">
        <v>0.139</v>
      </c>
      <c r="FX284">
        <v>0.058</v>
      </c>
      <c r="FY284">
        <v>420</v>
      </c>
      <c r="FZ284">
        <v>16</v>
      </c>
      <c r="GA284">
        <v>0.19</v>
      </c>
      <c r="GB284">
        <v>0.02</v>
      </c>
      <c r="GC284">
        <v>-46.7246975</v>
      </c>
      <c r="GD284">
        <v>0.4494225140712523</v>
      </c>
      <c r="GE284">
        <v>0.2217449069172727</v>
      </c>
      <c r="GF284">
        <v>1</v>
      </c>
      <c r="GG284">
        <v>530.6405294117648</v>
      </c>
      <c r="GH284">
        <v>4.212620321873222</v>
      </c>
      <c r="GI284">
        <v>0.4797323540140764</v>
      </c>
      <c r="GJ284">
        <v>0</v>
      </c>
      <c r="GK284">
        <v>2.2389485</v>
      </c>
      <c r="GL284">
        <v>-0.4574093808630453</v>
      </c>
      <c r="GM284">
        <v>0.04600454741381549</v>
      </c>
      <c r="GN284">
        <v>0</v>
      </c>
      <c r="GO284">
        <v>1</v>
      </c>
      <c r="GP284">
        <v>3</v>
      </c>
      <c r="GQ284" t="s">
        <v>451</v>
      </c>
      <c r="GR284">
        <v>3.12766</v>
      </c>
      <c r="GS284">
        <v>2.73077</v>
      </c>
      <c r="GT284">
        <v>0.175706</v>
      </c>
      <c r="GU284">
        <v>0.18116</v>
      </c>
      <c r="GV284">
        <v>0.103112</v>
      </c>
      <c r="GW284">
        <v>0.0967673</v>
      </c>
      <c r="GX284">
        <v>24680.3</v>
      </c>
      <c r="GY284">
        <v>23792.4</v>
      </c>
      <c r="GZ284">
        <v>30485.5</v>
      </c>
      <c r="HA284">
        <v>29314</v>
      </c>
      <c r="HB284">
        <v>37744.9</v>
      </c>
      <c r="HC284">
        <v>34841</v>
      </c>
      <c r="HD284">
        <v>46640.2</v>
      </c>
      <c r="HE284">
        <v>43554.9</v>
      </c>
      <c r="HF284">
        <v>1.81858</v>
      </c>
      <c r="HG284">
        <v>1.85763</v>
      </c>
      <c r="HH284">
        <v>0.103481</v>
      </c>
      <c r="HI284">
        <v>0</v>
      </c>
      <c r="HJ284">
        <v>28.1838</v>
      </c>
      <c r="HK284">
        <v>999.9</v>
      </c>
      <c r="HL284">
        <v>50.8</v>
      </c>
      <c r="HM284">
        <v>30.3</v>
      </c>
      <c r="HN284">
        <v>24.3142</v>
      </c>
      <c r="HO284">
        <v>63.1184</v>
      </c>
      <c r="HP284">
        <v>16.6667</v>
      </c>
      <c r="HQ284">
        <v>1</v>
      </c>
      <c r="HR284">
        <v>0.185836</v>
      </c>
      <c r="HS284">
        <v>0.468693</v>
      </c>
      <c r="HT284">
        <v>20.1993</v>
      </c>
      <c r="HU284">
        <v>5.22732</v>
      </c>
      <c r="HV284">
        <v>11.974</v>
      </c>
      <c r="HW284">
        <v>4.96935</v>
      </c>
      <c r="HX284">
        <v>3.28948</v>
      </c>
      <c r="HY284">
        <v>9999</v>
      </c>
      <c r="HZ284">
        <v>9999</v>
      </c>
      <c r="IA284">
        <v>9999</v>
      </c>
      <c r="IB284">
        <v>24.1</v>
      </c>
      <c r="IC284">
        <v>4.97291</v>
      </c>
      <c r="ID284">
        <v>1.87728</v>
      </c>
      <c r="IE284">
        <v>1.87531</v>
      </c>
      <c r="IF284">
        <v>1.87818</v>
      </c>
      <c r="IG284">
        <v>1.87485</v>
      </c>
      <c r="IH284">
        <v>1.87848</v>
      </c>
      <c r="II284">
        <v>1.87557</v>
      </c>
      <c r="IJ284">
        <v>1.87669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1.55</v>
      </c>
      <c r="IY284">
        <v>0.2159</v>
      </c>
      <c r="IZ284">
        <v>0.000996156149449386</v>
      </c>
      <c r="JA284">
        <v>0.001508328056841608</v>
      </c>
      <c r="JB284">
        <v>-4.279944224615399E-07</v>
      </c>
      <c r="JC284">
        <v>2.026670128534865E-10</v>
      </c>
      <c r="JD284">
        <v>-0.04486732872085866</v>
      </c>
      <c r="JE284">
        <v>-0.001179386599836408</v>
      </c>
      <c r="JF284">
        <v>0.0006983580007418804</v>
      </c>
      <c r="JG284">
        <v>-5.900263066608664E-06</v>
      </c>
      <c r="JH284">
        <v>1</v>
      </c>
      <c r="JI284">
        <v>2117</v>
      </c>
      <c r="JJ284">
        <v>1</v>
      </c>
      <c r="JK284">
        <v>26</v>
      </c>
      <c r="JL284">
        <v>197427.4</v>
      </c>
      <c r="JM284">
        <v>197427.3</v>
      </c>
      <c r="JN284">
        <v>2.68433</v>
      </c>
      <c r="JO284">
        <v>2.53052</v>
      </c>
      <c r="JP284">
        <v>1.39893</v>
      </c>
      <c r="JQ284">
        <v>2.34253</v>
      </c>
      <c r="JR284">
        <v>1.44897</v>
      </c>
      <c r="JS284">
        <v>2.6062</v>
      </c>
      <c r="JT284">
        <v>36.9317</v>
      </c>
      <c r="JU284">
        <v>23.9737</v>
      </c>
      <c r="JV284">
        <v>18</v>
      </c>
      <c r="JW284">
        <v>477.359</v>
      </c>
      <c r="JX284">
        <v>471.784</v>
      </c>
      <c r="JY284">
        <v>26.9048</v>
      </c>
      <c r="JZ284">
        <v>29.5202</v>
      </c>
      <c r="KA284">
        <v>30.0003</v>
      </c>
      <c r="KB284">
        <v>29.0786</v>
      </c>
      <c r="KC284">
        <v>29.1229</v>
      </c>
      <c r="KD284">
        <v>53.777</v>
      </c>
      <c r="KE284">
        <v>22.7826</v>
      </c>
      <c r="KF284">
        <v>94.80419999999999</v>
      </c>
      <c r="KG284">
        <v>27.0571</v>
      </c>
      <c r="KH284">
        <v>1269.2</v>
      </c>
      <c r="KI284">
        <v>20.6842</v>
      </c>
      <c r="KJ284">
        <v>100.789</v>
      </c>
      <c r="KK284">
        <v>100.187</v>
      </c>
    </row>
    <row r="285" spans="1:297">
      <c r="A285">
        <v>269</v>
      </c>
      <c r="B285">
        <v>1758994228.1</v>
      </c>
      <c r="C285">
        <v>6844.5</v>
      </c>
      <c r="D285" t="s">
        <v>983</v>
      </c>
      <c r="E285" t="s">
        <v>984</v>
      </c>
      <c r="F285">
        <v>5</v>
      </c>
      <c r="G285" t="s">
        <v>832</v>
      </c>
      <c r="H285" t="s">
        <v>436</v>
      </c>
      <c r="I285">
        <v>1758994220.314285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1285.059417214044</v>
      </c>
      <c r="AK285">
        <v>1248.903636363636</v>
      </c>
      <c r="AL285">
        <v>3.467114370984767</v>
      </c>
      <c r="AM285">
        <v>65.2416019771556</v>
      </c>
      <c r="AN285">
        <f>(AP285 - AO285 + DY285*1E3/(8.314*(EA285+273.15)) * AR285/DX285 * AQ285) * DX285/(100*DL285) * 1000/(1000 - AP285)</f>
        <v>0</v>
      </c>
      <c r="AO285">
        <v>20.62083435117278</v>
      </c>
      <c r="AP285">
        <v>22.76405030303029</v>
      </c>
      <c r="AQ285">
        <v>3.717104108392472E-05</v>
      </c>
      <c r="AR285">
        <v>120.277626491751</v>
      </c>
      <c r="AS285">
        <v>4</v>
      </c>
      <c r="AT285">
        <v>1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4.16</v>
      </c>
      <c r="DM285">
        <v>0.5</v>
      </c>
      <c r="DN285" t="s">
        <v>438</v>
      </c>
      <c r="DO285">
        <v>2</v>
      </c>
      <c r="DP285" t="b">
        <v>1</v>
      </c>
      <c r="DQ285">
        <v>1758994220.314285</v>
      </c>
      <c r="DR285">
        <v>1196.043571428572</v>
      </c>
      <c r="DS285">
        <v>1242.767142857143</v>
      </c>
      <c r="DT285">
        <v>22.76031071428571</v>
      </c>
      <c r="DU285">
        <v>20.58145</v>
      </c>
      <c r="DV285">
        <v>1194.506428571429</v>
      </c>
      <c r="DW285">
        <v>22.54443214285714</v>
      </c>
      <c r="DX285">
        <v>500.016</v>
      </c>
      <c r="DY285">
        <v>90.55685714285711</v>
      </c>
      <c r="DZ285">
        <v>0.05306562142857142</v>
      </c>
      <c r="EA285">
        <v>29.49101428571428</v>
      </c>
      <c r="EB285">
        <v>29.91699642857143</v>
      </c>
      <c r="EC285">
        <v>999.9000000000002</v>
      </c>
      <c r="ED285">
        <v>0</v>
      </c>
      <c r="EE285">
        <v>0</v>
      </c>
      <c r="EF285">
        <v>10004.24607142857</v>
      </c>
      <c r="EG285">
        <v>0</v>
      </c>
      <c r="EH285">
        <v>11.83023214285714</v>
      </c>
      <c r="EI285">
        <v>-46.72345357142857</v>
      </c>
      <c r="EJ285">
        <v>1223.899285714286</v>
      </c>
      <c r="EK285">
        <v>1268.882857142857</v>
      </c>
      <c r="EL285">
        <v>2.178878214285714</v>
      </c>
      <c r="EM285">
        <v>1242.767142857143</v>
      </c>
      <c r="EN285">
        <v>20.58145</v>
      </c>
      <c r="EO285">
        <v>2.061102142857143</v>
      </c>
      <c r="EP285">
        <v>1.863789285714286</v>
      </c>
      <c r="EQ285">
        <v>17.92170357142857</v>
      </c>
      <c r="ER285">
        <v>16.33228928571429</v>
      </c>
      <c r="ES285">
        <v>2000.032857142857</v>
      </c>
      <c r="ET285">
        <v>0.9800018571428571</v>
      </c>
      <c r="EU285">
        <v>0.01999811428571429</v>
      </c>
      <c r="EV285">
        <v>0</v>
      </c>
      <c r="EW285">
        <v>531.0985357142856</v>
      </c>
      <c r="EX285">
        <v>5.000560000000001</v>
      </c>
      <c r="EY285">
        <v>10798.28214285714</v>
      </c>
      <c r="EZ285">
        <v>17295.175</v>
      </c>
      <c r="FA285">
        <v>42.125</v>
      </c>
      <c r="FB285">
        <v>42.375</v>
      </c>
      <c r="FC285">
        <v>41.87275</v>
      </c>
      <c r="FD285">
        <v>41.5</v>
      </c>
      <c r="FE285">
        <v>42.81199999999998</v>
      </c>
      <c r="FF285">
        <v>1955.132857142857</v>
      </c>
      <c r="FG285">
        <v>39.9</v>
      </c>
      <c r="FH285">
        <v>0</v>
      </c>
      <c r="FI285">
        <v>1758994237.2</v>
      </c>
      <c r="FJ285">
        <v>0</v>
      </c>
      <c r="FK285">
        <v>531.0850384615385</v>
      </c>
      <c r="FL285">
        <v>1.036615392734273</v>
      </c>
      <c r="FM285">
        <v>-6.741880357312738</v>
      </c>
      <c r="FN285">
        <v>10798.14615384615</v>
      </c>
      <c r="FO285">
        <v>15</v>
      </c>
      <c r="FP285">
        <v>0</v>
      </c>
      <c r="FQ285" t="s">
        <v>439</v>
      </c>
      <c r="FR285">
        <v>1747148579.5</v>
      </c>
      <c r="FS285">
        <v>1747148584.5</v>
      </c>
      <c r="FT285">
        <v>0</v>
      </c>
      <c r="FU285">
        <v>0.162</v>
      </c>
      <c r="FV285">
        <v>-0.001</v>
      </c>
      <c r="FW285">
        <v>0.139</v>
      </c>
      <c r="FX285">
        <v>0.058</v>
      </c>
      <c r="FY285">
        <v>420</v>
      </c>
      <c r="FZ285">
        <v>16</v>
      </c>
      <c r="GA285">
        <v>0.19</v>
      </c>
      <c r="GB285">
        <v>0.02</v>
      </c>
      <c r="GC285">
        <v>-46.76461500000001</v>
      </c>
      <c r="GD285">
        <v>0.5291031894935919</v>
      </c>
      <c r="GE285">
        <v>0.2292940225452902</v>
      </c>
      <c r="GF285">
        <v>0</v>
      </c>
      <c r="GG285">
        <v>530.8555588235295</v>
      </c>
      <c r="GH285">
        <v>3.781252865786263</v>
      </c>
      <c r="GI285">
        <v>0.4648962687067241</v>
      </c>
      <c r="GJ285">
        <v>0</v>
      </c>
      <c r="GK285">
        <v>2.2032675</v>
      </c>
      <c r="GL285">
        <v>-0.5182914821763668</v>
      </c>
      <c r="GM285">
        <v>0.05096564689818034</v>
      </c>
      <c r="GN285">
        <v>0</v>
      </c>
      <c r="GO285">
        <v>0</v>
      </c>
      <c r="GP285">
        <v>3</v>
      </c>
      <c r="GQ285" t="s">
        <v>472</v>
      </c>
      <c r="GR285">
        <v>3.12769</v>
      </c>
      <c r="GS285">
        <v>2.73067</v>
      </c>
      <c r="GT285">
        <v>0.177214</v>
      </c>
      <c r="GU285">
        <v>0.182609</v>
      </c>
      <c r="GV285">
        <v>0.103124</v>
      </c>
      <c r="GW285">
        <v>0.0967876</v>
      </c>
      <c r="GX285">
        <v>24634.7</v>
      </c>
      <c r="GY285">
        <v>23749.7</v>
      </c>
      <c r="GZ285">
        <v>30484.9</v>
      </c>
      <c r="HA285">
        <v>29313.4</v>
      </c>
      <c r="HB285">
        <v>37743.9</v>
      </c>
      <c r="HC285">
        <v>34839.6</v>
      </c>
      <c r="HD285">
        <v>46639.5</v>
      </c>
      <c r="HE285">
        <v>43553.9</v>
      </c>
      <c r="HF285">
        <v>1.81842</v>
      </c>
      <c r="HG285">
        <v>1.8574</v>
      </c>
      <c r="HH285">
        <v>0.109114</v>
      </c>
      <c r="HI285">
        <v>0</v>
      </c>
      <c r="HJ285">
        <v>28.1781</v>
      </c>
      <c r="HK285">
        <v>999.9</v>
      </c>
      <c r="HL285">
        <v>50.8</v>
      </c>
      <c r="HM285">
        <v>30.3</v>
      </c>
      <c r="HN285">
        <v>24.3149</v>
      </c>
      <c r="HO285">
        <v>63.2784</v>
      </c>
      <c r="HP285">
        <v>16.5184</v>
      </c>
      <c r="HQ285">
        <v>1</v>
      </c>
      <c r="HR285">
        <v>0.185353</v>
      </c>
      <c r="HS285">
        <v>0.08365740000000001</v>
      </c>
      <c r="HT285">
        <v>20.2004</v>
      </c>
      <c r="HU285">
        <v>5.22657</v>
      </c>
      <c r="HV285">
        <v>11.974</v>
      </c>
      <c r="HW285">
        <v>4.96925</v>
      </c>
      <c r="HX285">
        <v>3.28932</v>
      </c>
      <c r="HY285">
        <v>9999</v>
      </c>
      <c r="HZ285">
        <v>9999</v>
      </c>
      <c r="IA285">
        <v>9999</v>
      </c>
      <c r="IB285">
        <v>24.1</v>
      </c>
      <c r="IC285">
        <v>4.97291</v>
      </c>
      <c r="ID285">
        <v>1.87726</v>
      </c>
      <c r="IE285">
        <v>1.87531</v>
      </c>
      <c r="IF285">
        <v>1.87818</v>
      </c>
      <c r="IG285">
        <v>1.87485</v>
      </c>
      <c r="IH285">
        <v>1.87845</v>
      </c>
      <c r="II285">
        <v>1.87555</v>
      </c>
      <c r="IJ285">
        <v>1.8767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1.57</v>
      </c>
      <c r="IY285">
        <v>0.216</v>
      </c>
      <c r="IZ285">
        <v>0.000996156149449386</v>
      </c>
      <c r="JA285">
        <v>0.001508328056841608</v>
      </c>
      <c r="JB285">
        <v>-4.279944224615399E-07</v>
      </c>
      <c r="JC285">
        <v>2.026670128534865E-10</v>
      </c>
      <c r="JD285">
        <v>-0.04486732872085866</v>
      </c>
      <c r="JE285">
        <v>-0.001179386599836408</v>
      </c>
      <c r="JF285">
        <v>0.0006983580007418804</v>
      </c>
      <c r="JG285">
        <v>-5.900263066608664E-06</v>
      </c>
      <c r="JH285">
        <v>1</v>
      </c>
      <c r="JI285">
        <v>2117</v>
      </c>
      <c r="JJ285">
        <v>1</v>
      </c>
      <c r="JK285">
        <v>26</v>
      </c>
      <c r="JL285">
        <v>197427.5</v>
      </c>
      <c r="JM285">
        <v>197427.4</v>
      </c>
      <c r="JN285">
        <v>2.71362</v>
      </c>
      <c r="JO285">
        <v>2.52197</v>
      </c>
      <c r="JP285">
        <v>1.39893</v>
      </c>
      <c r="JQ285">
        <v>2.34253</v>
      </c>
      <c r="JR285">
        <v>1.44897</v>
      </c>
      <c r="JS285">
        <v>2.59644</v>
      </c>
      <c r="JT285">
        <v>36.9556</v>
      </c>
      <c r="JU285">
        <v>23.9824</v>
      </c>
      <c r="JV285">
        <v>18</v>
      </c>
      <c r="JW285">
        <v>477.313</v>
      </c>
      <c r="JX285">
        <v>471.671</v>
      </c>
      <c r="JY285">
        <v>27.0269</v>
      </c>
      <c r="JZ285">
        <v>29.5251</v>
      </c>
      <c r="KA285">
        <v>29.9999</v>
      </c>
      <c r="KB285">
        <v>29.0842</v>
      </c>
      <c r="KC285">
        <v>29.1273</v>
      </c>
      <c r="KD285">
        <v>54.3743</v>
      </c>
      <c r="KE285">
        <v>22.5122</v>
      </c>
      <c r="KF285">
        <v>94.80419999999999</v>
      </c>
      <c r="KG285">
        <v>27.1493</v>
      </c>
      <c r="KH285">
        <v>1289.24</v>
      </c>
      <c r="KI285">
        <v>20.709</v>
      </c>
      <c r="KJ285">
        <v>100.787</v>
      </c>
      <c r="KK285">
        <v>100.185</v>
      </c>
    </row>
    <row r="286" spans="1:297">
      <c r="A286">
        <v>270</v>
      </c>
      <c r="B286">
        <v>1758994233.1</v>
      </c>
      <c r="C286">
        <v>6849.5</v>
      </c>
      <c r="D286" t="s">
        <v>985</v>
      </c>
      <c r="E286" t="s">
        <v>986</v>
      </c>
      <c r="F286">
        <v>5</v>
      </c>
      <c r="G286" t="s">
        <v>832</v>
      </c>
      <c r="H286" t="s">
        <v>436</v>
      </c>
      <c r="I286">
        <v>1758994225.6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1301.837590426001</v>
      </c>
      <c r="AK286">
        <v>1265.885333333334</v>
      </c>
      <c r="AL286">
        <v>3.416845240367719</v>
      </c>
      <c r="AM286">
        <v>65.2416019771556</v>
      </c>
      <c r="AN286">
        <f>(AP286 - AO286 + DY286*1E3/(8.314*(EA286+273.15)) * AR286/DX286 * AQ286) * DX286/(100*DL286) * 1000/(1000 - AP286)</f>
        <v>0</v>
      </c>
      <c r="AO286">
        <v>20.63634048089044</v>
      </c>
      <c r="AP286">
        <v>22.7690884848485</v>
      </c>
      <c r="AQ286">
        <v>4.233813547048107E-05</v>
      </c>
      <c r="AR286">
        <v>120.277626491751</v>
      </c>
      <c r="AS286">
        <v>4</v>
      </c>
      <c r="AT286">
        <v>1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4.16</v>
      </c>
      <c r="DM286">
        <v>0.5</v>
      </c>
      <c r="DN286" t="s">
        <v>438</v>
      </c>
      <c r="DO286">
        <v>2</v>
      </c>
      <c r="DP286" t="b">
        <v>1</v>
      </c>
      <c r="DQ286">
        <v>1758994225.6</v>
      </c>
      <c r="DR286">
        <v>1213.681481481482</v>
      </c>
      <c r="DS286">
        <v>1260.37037037037</v>
      </c>
      <c r="DT286">
        <v>22.76129629629629</v>
      </c>
      <c r="DU286">
        <v>20.61515185185185</v>
      </c>
      <c r="DV286">
        <v>1212.12</v>
      </c>
      <c r="DW286">
        <v>22.54539259259259</v>
      </c>
      <c r="DX286">
        <v>500.0236296296297</v>
      </c>
      <c r="DY286">
        <v>90.55615925925927</v>
      </c>
      <c r="DZ286">
        <v>0.05306064814814816</v>
      </c>
      <c r="EA286">
        <v>29.47723333333333</v>
      </c>
      <c r="EB286">
        <v>29.91867777777777</v>
      </c>
      <c r="EC286">
        <v>999.9000000000001</v>
      </c>
      <c r="ED286">
        <v>0</v>
      </c>
      <c r="EE286">
        <v>0</v>
      </c>
      <c r="EF286">
        <v>10005.12074074074</v>
      </c>
      <c r="EG286">
        <v>0</v>
      </c>
      <c r="EH286">
        <v>11.72385185185185</v>
      </c>
      <c r="EI286">
        <v>-46.6900925925926</v>
      </c>
      <c r="EJ286">
        <v>1241.948518518519</v>
      </c>
      <c r="EK286">
        <v>1286.901111111111</v>
      </c>
      <c r="EL286">
        <v>2.146158518518519</v>
      </c>
      <c r="EM286">
        <v>1260.37037037037</v>
      </c>
      <c r="EN286">
        <v>20.61515185185185</v>
      </c>
      <c r="EO286">
        <v>2.061175185185185</v>
      </c>
      <c r="EP286">
        <v>1.866827407407408</v>
      </c>
      <c r="EQ286">
        <v>17.92227777777778</v>
      </c>
      <c r="ER286">
        <v>16.35787407407408</v>
      </c>
      <c r="ES286">
        <v>2000.013333333333</v>
      </c>
      <c r="ET286">
        <v>0.9800016666666667</v>
      </c>
      <c r="EU286">
        <v>0.01999830740740741</v>
      </c>
      <c r="EV286">
        <v>0</v>
      </c>
      <c r="EW286">
        <v>531.1208518518517</v>
      </c>
      <c r="EX286">
        <v>5.000560000000001</v>
      </c>
      <c r="EY286">
        <v>10797.30370370371</v>
      </c>
      <c r="EZ286">
        <v>17294.99259259259</v>
      </c>
      <c r="FA286">
        <v>42.13418518518519</v>
      </c>
      <c r="FB286">
        <v>42.375</v>
      </c>
      <c r="FC286">
        <v>41.875</v>
      </c>
      <c r="FD286">
        <v>41.50229629629629</v>
      </c>
      <c r="FE286">
        <v>42.81199999999998</v>
      </c>
      <c r="FF286">
        <v>1955.113333333333</v>
      </c>
      <c r="FG286">
        <v>39.9</v>
      </c>
      <c r="FH286">
        <v>0</v>
      </c>
      <c r="FI286">
        <v>1758994242</v>
      </c>
      <c r="FJ286">
        <v>0</v>
      </c>
      <c r="FK286">
        <v>531.109423076923</v>
      </c>
      <c r="FL286">
        <v>-2.066564091366049</v>
      </c>
      <c r="FM286">
        <v>-37.04273497739045</v>
      </c>
      <c r="FN286">
        <v>10797.33461538462</v>
      </c>
      <c r="FO286">
        <v>15</v>
      </c>
      <c r="FP286">
        <v>0</v>
      </c>
      <c r="FQ286" t="s">
        <v>439</v>
      </c>
      <c r="FR286">
        <v>1747148579.5</v>
      </c>
      <c r="FS286">
        <v>1747148584.5</v>
      </c>
      <c r="FT286">
        <v>0</v>
      </c>
      <c r="FU286">
        <v>0.162</v>
      </c>
      <c r="FV286">
        <v>-0.001</v>
      </c>
      <c r="FW286">
        <v>0.139</v>
      </c>
      <c r="FX286">
        <v>0.058</v>
      </c>
      <c r="FY286">
        <v>420</v>
      </c>
      <c r="FZ286">
        <v>16</v>
      </c>
      <c r="GA286">
        <v>0.19</v>
      </c>
      <c r="GB286">
        <v>0.02</v>
      </c>
      <c r="GC286">
        <v>-46.71298048780488</v>
      </c>
      <c r="GD286">
        <v>0.1305888501742414</v>
      </c>
      <c r="GE286">
        <v>0.2278647686458045</v>
      </c>
      <c r="GF286">
        <v>1</v>
      </c>
      <c r="GG286">
        <v>531.0442352941177</v>
      </c>
      <c r="GH286">
        <v>0.1849350696504463</v>
      </c>
      <c r="GI286">
        <v>0.2699936882512193</v>
      </c>
      <c r="GJ286">
        <v>1</v>
      </c>
      <c r="GK286">
        <v>2.169608536585366</v>
      </c>
      <c r="GL286">
        <v>-0.3605987456445982</v>
      </c>
      <c r="GM286">
        <v>0.03905522016643439</v>
      </c>
      <c r="GN286">
        <v>0</v>
      </c>
      <c r="GO286">
        <v>2</v>
      </c>
      <c r="GP286">
        <v>3</v>
      </c>
      <c r="GQ286" t="s">
        <v>446</v>
      </c>
      <c r="GR286">
        <v>3.12782</v>
      </c>
      <c r="GS286">
        <v>2.73075</v>
      </c>
      <c r="GT286">
        <v>0.178697</v>
      </c>
      <c r="GU286">
        <v>0.184109</v>
      </c>
      <c r="GV286">
        <v>0.103144</v>
      </c>
      <c r="GW286">
        <v>0.0968849</v>
      </c>
      <c r="GX286">
        <v>24589.9</v>
      </c>
      <c r="GY286">
        <v>23705.8</v>
      </c>
      <c r="GZ286">
        <v>30484.5</v>
      </c>
      <c r="HA286">
        <v>29313</v>
      </c>
      <c r="HB286">
        <v>37742.6</v>
      </c>
      <c r="HC286">
        <v>34835.4</v>
      </c>
      <c r="HD286">
        <v>46638.8</v>
      </c>
      <c r="HE286">
        <v>43553.3</v>
      </c>
      <c r="HF286">
        <v>1.8184</v>
      </c>
      <c r="HG286">
        <v>1.85723</v>
      </c>
      <c r="HH286">
        <v>0.107743</v>
      </c>
      <c r="HI286">
        <v>0</v>
      </c>
      <c r="HJ286">
        <v>28.173</v>
      </c>
      <c r="HK286">
        <v>999.9</v>
      </c>
      <c r="HL286">
        <v>50.8</v>
      </c>
      <c r="HM286">
        <v>30.3</v>
      </c>
      <c r="HN286">
        <v>24.3167</v>
      </c>
      <c r="HO286">
        <v>63.1384</v>
      </c>
      <c r="HP286">
        <v>16.4223</v>
      </c>
      <c r="HQ286">
        <v>1</v>
      </c>
      <c r="HR286">
        <v>0.184992</v>
      </c>
      <c r="HS286">
        <v>0.124551</v>
      </c>
      <c r="HT286">
        <v>20.2008</v>
      </c>
      <c r="HU286">
        <v>5.22867</v>
      </c>
      <c r="HV286">
        <v>11.974</v>
      </c>
      <c r="HW286">
        <v>4.96945</v>
      </c>
      <c r="HX286">
        <v>3.28965</v>
      </c>
      <c r="HY286">
        <v>9999</v>
      </c>
      <c r="HZ286">
        <v>9999</v>
      </c>
      <c r="IA286">
        <v>9999</v>
      </c>
      <c r="IB286">
        <v>24.1</v>
      </c>
      <c r="IC286">
        <v>4.97291</v>
      </c>
      <c r="ID286">
        <v>1.87729</v>
      </c>
      <c r="IE286">
        <v>1.87531</v>
      </c>
      <c r="IF286">
        <v>1.87819</v>
      </c>
      <c r="IG286">
        <v>1.87485</v>
      </c>
      <c r="IH286">
        <v>1.87849</v>
      </c>
      <c r="II286">
        <v>1.87557</v>
      </c>
      <c r="IJ286">
        <v>1.87672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1.6</v>
      </c>
      <c r="IY286">
        <v>0.2161</v>
      </c>
      <c r="IZ286">
        <v>0.000996156149449386</v>
      </c>
      <c r="JA286">
        <v>0.001508328056841608</v>
      </c>
      <c r="JB286">
        <v>-4.279944224615399E-07</v>
      </c>
      <c r="JC286">
        <v>2.026670128534865E-10</v>
      </c>
      <c r="JD286">
        <v>-0.04486732872085866</v>
      </c>
      <c r="JE286">
        <v>-0.001179386599836408</v>
      </c>
      <c r="JF286">
        <v>0.0006983580007418804</v>
      </c>
      <c r="JG286">
        <v>-5.900263066608664E-06</v>
      </c>
      <c r="JH286">
        <v>1</v>
      </c>
      <c r="JI286">
        <v>2117</v>
      </c>
      <c r="JJ286">
        <v>1</v>
      </c>
      <c r="JK286">
        <v>26</v>
      </c>
      <c r="JL286">
        <v>197427.6</v>
      </c>
      <c r="JM286">
        <v>197427.5</v>
      </c>
      <c r="JN286">
        <v>2.74048</v>
      </c>
      <c r="JO286">
        <v>2.51953</v>
      </c>
      <c r="JP286">
        <v>1.39893</v>
      </c>
      <c r="JQ286">
        <v>2.34253</v>
      </c>
      <c r="JR286">
        <v>1.44897</v>
      </c>
      <c r="JS286">
        <v>2.56836</v>
      </c>
      <c r="JT286">
        <v>36.9556</v>
      </c>
      <c r="JU286">
        <v>23.9824</v>
      </c>
      <c r="JV286">
        <v>18</v>
      </c>
      <c r="JW286">
        <v>477.327</v>
      </c>
      <c r="JX286">
        <v>471.596</v>
      </c>
      <c r="JY286">
        <v>27.1435</v>
      </c>
      <c r="JZ286">
        <v>29.5302</v>
      </c>
      <c r="KA286">
        <v>29.9998</v>
      </c>
      <c r="KB286">
        <v>29.0886</v>
      </c>
      <c r="KC286">
        <v>29.1323</v>
      </c>
      <c r="KD286">
        <v>54.9034</v>
      </c>
      <c r="KE286">
        <v>22.5122</v>
      </c>
      <c r="KF286">
        <v>95.17789999999999</v>
      </c>
      <c r="KG286">
        <v>27.1676</v>
      </c>
      <c r="KH286">
        <v>1302.7</v>
      </c>
      <c r="KI286">
        <v>20.726</v>
      </c>
      <c r="KJ286">
        <v>100.786</v>
      </c>
      <c r="KK286">
        <v>100.184</v>
      </c>
    </row>
    <row r="287" spans="1:297">
      <c r="A287">
        <v>271</v>
      </c>
      <c r="B287">
        <v>1758994238.1</v>
      </c>
      <c r="C287">
        <v>6854.5</v>
      </c>
      <c r="D287" t="s">
        <v>987</v>
      </c>
      <c r="E287" t="s">
        <v>988</v>
      </c>
      <c r="F287">
        <v>5</v>
      </c>
      <c r="G287" t="s">
        <v>832</v>
      </c>
      <c r="H287" t="s">
        <v>436</v>
      </c>
      <c r="I287">
        <v>1758994230.314285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1319.43159055872</v>
      </c>
      <c r="AK287">
        <v>1283.130424242424</v>
      </c>
      <c r="AL287">
        <v>3.448507525240164</v>
      </c>
      <c r="AM287">
        <v>65.2416019771556</v>
      </c>
      <c r="AN287">
        <f>(AP287 - AO287 + DY287*1E3/(8.314*(EA287+273.15)) * AR287/DX287 * AQ287) * DX287/(100*DL287) * 1000/(1000 - AP287)</f>
        <v>0</v>
      </c>
      <c r="AO287">
        <v>20.67881621413622</v>
      </c>
      <c r="AP287">
        <v>22.77624000000001</v>
      </c>
      <c r="AQ287">
        <v>2.564346129032492E-05</v>
      </c>
      <c r="AR287">
        <v>120.277626491751</v>
      </c>
      <c r="AS287">
        <v>4</v>
      </c>
      <c r="AT287">
        <v>1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4.16</v>
      </c>
      <c r="DM287">
        <v>0.5</v>
      </c>
      <c r="DN287" t="s">
        <v>438</v>
      </c>
      <c r="DO287">
        <v>2</v>
      </c>
      <c r="DP287" t="b">
        <v>1</v>
      </c>
      <c r="DQ287">
        <v>1758994230.314285</v>
      </c>
      <c r="DR287">
        <v>1229.466785714286</v>
      </c>
      <c r="DS287">
        <v>1276.253928571429</v>
      </c>
      <c r="DT287">
        <v>22.76715357142857</v>
      </c>
      <c r="DU287">
        <v>20.63961785714286</v>
      </c>
      <c r="DV287">
        <v>1227.885</v>
      </c>
      <c r="DW287">
        <v>22.55113214285714</v>
      </c>
      <c r="DX287">
        <v>500.0023571428571</v>
      </c>
      <c r="DY287">
        <v>90.55615714285715</v>
      </c>
      <c r="DZ287">
        <v>0.05300795714285714</v>
      </c>
      <c r="EA287">
        <v>29.46958571428571</v>
      </c>
      <c r="EB287">
        <v>29.93080714285714</v>
      </c>
      <c r="EC287">
        <v>999.9000000000002</v>
      </c>
      <c r="ED287">
        <v>0</v>
      </c>
      <c r="EE287">
        <v>0</v>
      </c>
      <c r="EF287">
        <v>10004.39821428571</v>
      </c>
      <c r="EG287">
        <v>0</v>
      </c>
      <c r="EH287">
        <v>11.53461785714285</v>
      </c>
      <c r="EI287">
        <v>-46.78755357142858</v>
      </c>
      <c r="EJ287">
        <v>1258.11</v>
      </c>
      <c r="EK287">
        <v>1303.151428571429</v>
      </c>
      <c r="EL287">
        <v>2.127543214285714</v>
      </c>
      <c r="EM287">
        <v>1276.253928571429</v>
      </c>
      <c r="EN287">
        <v>20.63961785714286</v>
      </c>
      <c r="EO287">
        <v>2.061705714285714</v>
      </c>
      <c r="EP287">
        <v>1.869044285714286</v>
      </c>
      <c r="EQ287">
        <v>17.92636071428571</v>
      </c>
      <c r="ER287">
        <v>16.3765</v>
      </c>
      <c r="ES287">
        <v>1999.993928571428</v>
      </c>
      <c r="ET287">
        <v>0.9800015357142858</v>
      </c>
      <c r="EU287">
        <v>0.01999844285714286</v>
      </c>
      <c r="EV287">
        <v>0</v>
      </c>
      <c r="EW287">
        <v>530.9496071428572</v>
      </c>
      <c r="EX287">
        <v>5.000560000000001</v>
      </c>
      <c r="EY287">
        <v>10794.41071428571</v>
      </c>
      <c r="EZ287">
        <v>17294.82857142857</v>
      </c>
      <c r="FA287">
        <v>42.13828571428571</v>
      </c>
      <c r="FB287">
        <v>42.375</v>
      </c>
      <c r="FC287">
        <v>41.875</v>
      </c>
      <c r="FD287">
        <v>41.50442857142856</v>
      </c>
      <c r="FE287">
        <v>42.81199999999998</v>
      </c>
      <c r="FF287">
        <v>1955.093928571428</v>
      </c>
      <c r="FG287">
        <v>39.9</v>
      </c>
      <c r="FH287">
        <v>0</v>
      </c>
      <c r="FI287">
        <v>1758994247.4</v>
      </c>
      <c r="FJ287">
        <v>0</v>
      </c>
      <c r="FK287">
        <v>530.90652</v>
      </c>
      <c r="FL287">
        <v>-2.504615381280757</v>
      </c>
      <c r="FM287">
        <v>-30.85384615180276</v>
      </c>
      <c r="FN287">
        <v>10793.628</v>
      </c>
      <c r="FO287">
        <v>15</v>
      </c>
      <c r="FP287">
        <v>0</v>
      </c>
      <c r="FQ287" t="s">
        <v>439</v>
      </c>
      <c r="FR287">
        <v>1747148579.5</v>
      </c>
      <c r="FS287">
        <v>1747148584.5</v>
      </c>
      <c r="FT287">
        <v>0</v>
      </c>
      <c r="FU287">
        <v>0.162</v>
      </c>
      <c r="FV287">
        <v>-0.001</v>
      </c>
      <c r="FW287">
        <v>0.139</v>
      </c>
      <c r="FX287">
        <v>0.058</v>
      </c>
      <c r="FY287">
        <v>420</v>
      </c>
      <c r="FZ287">
        <v>16</v>
      </c>
      <c r="GA287">
        <v>0.19</v>
      </c>
      <c r="GB287">
        <v>0.02</v>
      </c>
      <c r="GC287">
        <v>-46.71991951219512</v>
      </c>
      <c r="GD287">
        <v>-1.106278745644576</v>
      </c>
      <c r="GE287">
        <v>0.2316402722257838</v>
      </c>
      <c r="GF287">
        <v>0</v>
      </c>
      <c r="GG287">
        <v>531.0318823529411</v>
      </c>
      <c r="GH287">
        <v>-2.186462945196964</v>
      </c>
      <c r="GI287">
        <v>0.3334391879211661</v>
      </c>
      <c r="GJ287">
        <v>0</v>
      </c>
      <c r="GK287">
        <v>2.13855243902439</v>
      </c>
      <c r="GL287">
        <v>-0.2439380487804876</v>
      </c>
      <c r="GM287">
        <v>0.0260628741447544</v>
      </c>
      <c r="GN287">
        <v>0</v>
      </c>
      <c r="GO287">
        <v>0</v>
      </c>
      <c r="GP287">
        <v>3</v>
      </c>
      <c r="GQ287" t="s">
        <v>472</v>
      </c>
      <c r="GR287">
        <v>3.12751</v>
      </c>
      <c r="GS287">
        <v>2.73073</v>
      </c>
      <c r="GT287">
        <v>0.180191</v>
      </c>
      <c r="GU287">
        <v>0.185548</v>
      </c>
      <c r="GV287">
        <v>0.103166</v>
      </c>
      <c r="GW287">
        <v>0.0969923</v>
      </c>
      <c r="GX287">
        <v>24544.8</v>
      </c>
      <c r="GY287">
        <v>23663.9</v>
      </c>
      <c r="GZ287">
        <v>30484.1</v>
      </c>
      <c r="HA287">
        <v>29313</v>
      </c>
      <c r="HB287">
        <v>37741.6</v>
      </c>
      <c r="HC287">
        <v>34831.4</v>
      </c>
      <c r="HD287">
        <v>46638.5</v>
      </c>
      <c r="HE287">
        <v>43553.3</v>
      </c>
      <c r="HF287">
        <v>1.81802</v>
      </c>
      <c r="HG287">
        <v>1.8576</v>
      </c>
      <c r="HH287">
        <v>0.113614</v>
      </c>
      <c r="HI287">
        <v>0</v>
      </c>
      <c r="HJ287">
        <v>28.1667</v>
      </c>
      <c r="HK287">
        <v>999.9</v>
      </c>
      <c r="HL287">
        <v>50.8</v>
      </c>
      <c r="HM287">
        <v>30.3</v>
      </c>
      <c r="HN287">
        <v>24.3152</v>
      </c>
      <c r="HO287">
        <v>62.6984</v>
      </c>
      <c r="HP287">
        <v>16.5625</v>
      </c>
      <c r="HQ287">
        <v>1</v>
      </c>
      <c r="HR287">
        <v>0.185859</v>
      </c>
      <c r="HS287">
        <v>0.165302</v>
      </c>
      <c r="HT287">
        <v>20.2005</v>
      </c>
      <c r="HU287">
        <v>5.22717</v>
      </c>
      <c r="HV287">
        <v>11.974</v>
      </c>
      <c r="HW287">
        <v>4.96905</v>
      </c>
      <c r="HX287">
        <v>3.28945</v>
      </c>
      <c r="HY287">
        <v>9999</v>
      </c>
      <c r="HZ287">
        <v>9999</v>
      </c>
      <c r="IA287">
        <v>9999</v>
      </c>
      <c r="IB287">
        <v>24.1</v>
      </c>
      <c r="IC287">
        <v>4.97291</v>
      </c>
      <c r="ID287">
        <v>1.87729</v>
      </c>
      <c r="IE287">
        <v>1.87532</v>
      </c>
      <c r="IF287">
        <v>1.8782</v>
      </c>
      <c r="IG287">
        <v>1.87486</v>
      </c>
      <c r="IH287">
        <v>1.87849</v>
      </c>
      <c r="II287">
        <v>1.87558</v>
      </c>
      <c r="IJ287">
        <v>1.87672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1.62</v>
      </c>
      <c r="IY287">
        <v>0.2162</v>
      </c>
      <c r="IZ287">
        <v>0.000996156149449386</v>
      </c>
      <c r="JA287">
        <v>0.001508328056841608</v>
      </c>
      <c r="JB287">
        <v>-4.279944224615399E-07</v>
      </c>
      <c r="JC287">
        <v>2.026670128534865E-10</v>
      </c>
      <c r="JD287">
        <v>-0.04486732872085866</v>
      </c>
      <c r="JE287">
        <v>-0.001179386599836408</v>
      </c>
      <c r="JF287">
        <v>0.0006983580007418804</v>
      </c>
      <c r="JG287">
        <v>-5.900263066608664E-06</v>
      </c>
      <c r="JH287">
        <v>1</v>
      </c>
      <c r="JI287">
        <v>2117</v>
      </c>
      <c r="JJ287">
        <v>1</v>
      </c>
      <c r="JK287">
        <v>26</v>
      </c>
      <c r="JL287">
        <v>197427.6</v>
      </c>
      <c r="JM287">
        <v>197427.6</v>
      </c>
      <c r="JN287">
        <v>2.76978</v>
      </c>
      <c r="JO287">
        <v>2.52197</v>
      </c>
      <c r="JP287">
        <v>1.39893</v>
      </c>
      <c r="JQ287">
        <v>2.34375</v>
      </c>
      <c r="JR287">
        <v>1.44897</v>
      </c>
      <c r="JS287">
        <v>2.54028</v>
      </c>
      <c r="JT287">
        <v>36.9556</v>
      </c>
      <c r="JU287">
        <v>23.9824</v>
      </c>
      <c r="JV287">
        <v>18</v>
      </c>
      <c r="JW287">
        <v>477.154</v>
      </c>
      <c r="JX287">
        <v>471.882</v>
      </c>
      <c r="JY287">
        <v>27.1886</v>
      </c>
      <c r="JZ287">
        <v>29.5347</v>
      </c>
      <c r="KA287">
        <v>30.0005</v>
      </c>
      <c r="KB287">
        <v>29.0936</v>
      </c>
      <c r="KC287">
        <v>29.1373</v>
      </c>
      <c r="KD287">
        <v>55.5001</v>
      </c>
      <c r="KE287">
        <v>22.5122</v>
      </c>
      <c r="KF287">
        <v>95.17789999999999</v>
      </c>
      <c r="KG287">
        <v>27.2189</v>
      </c>
      <c r="KH287">
        <v>1322.74</v>
      </c>
      <c r="KI287">
        <v>20.7491</v>
      </c>
      <c r="KJ287">
        <v>100.785</v>
      </c>
      <c r="KK287">
        <v>100.184</v>
      </c>
    </row>
    <row r="288" spans="1:297">
      <c r="A288">
        <v>272</v>
      </c>
      <c r="B288">
        <v>1758994243.1</v>
      </c>
      <c r="C288">
        <v>6859.5</v>
      </c>
      <c r="D288" t="s">
        <v>989</v>
      </c>
      <c r="E288" t="s">
        <v>990</v>
      </c>
      <c r="F288">
        <v>5</v>
      </c>
      <c r="G288" t="s">
        <v>832</v>
      </c>
      <c r="H288" t="s">
        <v>436</v>
      </c>
      <c r="I288">
        <v>1758994235.6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1336.121877548068</v>
      </c>
      <c r="AK288">
        <v>1300.100727272727</v>
      </c>
      <c r="AL288">
        <v>3.394132723693971</v>
      </c>
      <c r="AM288">
        <v>65.2416019771556</v>
      </c>
      <c r="AN288">
        <f>(AP288 - AO288 + DY288*1E3/(8.314*(EA288+273.15)) * AR288/DX288 * AQ288) * DX288/(100*DL288) * 1000/(1000 - AP288)</f>
        <v>0</v>
      </c>
      <c r="AO288">
        <v>20.69053183373843</v>
      </c>
      <c r="AP288">
        <v>22.78233757575757</v>
      </c>
      <c r="AQ288">
        <v>3.186126002229142E-05</v>
      </c>
      <c r="AR288">
        <v>120.277626491751</v>
      </c>
      <c r="AS288">
        <v>4</v>
      </c>
      <c r="AT288">
        <v>1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4.16</v>
      </c>
      <c r="DM288">
        <v>0.5</v>
      </c>
      <c r="DN288" t="s">
        <v>438</v>
      </c>
      <c r="DO288">
        <v>2</v>
      </c>
      <c r="DP288" t="b">
        <v>1</v>
      </c>
      <c r="DQ288">
        <v>1758994235.6</v>
      </c>
      <c r="DR288">
        <v>1247.131481481482</v>
      </c>
      <c r="DS288">
        <v>1293.905185185185</v>
      </c>
      <c r="DT288">
        <v>22.7734925925926</v>
      </c>
      <c r="DU288">
        <v>20.66367777777778</v>
      </c>
      <c r="DV288">
        <v>1245.524814814815</v>
      </c>
      <c r="DW288">
        <v>22.55733333333334</v>
      </c>
      <c r="DX288">
        <v>500.0034814814815</v>
      </c>
      <c r="DY288">
        <v>90.5576185185185</v>
      </c>
      <c r="DZ288">
        <v>0.05294199259259259</v>
      </c>
      <c r="EA288">
        <v>29.46205555555555</v>
      </c>
      <c r="EB288">
        <v>29.99501851851852</v>
      </c>
      <c r="EC288">
        <v>999.9000000000001</v>
      </c>
      <c r="ED288">
        <v>0</v>
      </c>
      <c r="EE288">
        <v>0</v>
      </c>
      <c r="EF288">
        <v>10003.72777777778</v>
      </c>
      <c r="EG288">
        <v>0</v>
      </c>
      <c r="EH288">
        <v>11.5293</v>
      </c>
      <c r="EI288">
        <v>-46.77467407407407</v>
      </c>
      <c r="EJ288">
        <v>1276.194814814815</v>
      </c>
      <c r="EK288">
        <v>1321.207407407407</v>
      </c>
      <c r="EL288">
        <v>2.10980962962963</v>
      </c>
      <c r="EM288">
        <v>1293.905185185185</v>
      </c>
      <c r="EN288">
        <v>20.66367777777778</v>
      </c>
      <c r="EO288">
        <v>2.062312222222222</v>
      </c>
      <c r="EP288">
        <v>1.871254074074074</v>
      </c>
      <c r="EQ288">
        <v>17.93104074074074</v>
      </c>
      <c r="ER288">
        <v>16.39504814814815</v>
      </c>
      <c r="ES288">
        <v>1999.990740740741</v>
      </c>
      <c r="ET288">
        <v>0.9800015555555556</v>
      </c>
      <c r="EU288">
        <v>0.01999842222222222</v>
      </c>
      <c r="EV288">
        <v>0</v>
      </c>
      <c r="EW288">
        <v>530.7005925925927</v>
      </c>
      <c r="EX288">
        <v>5.000560000000001</v>
      </c>
      <c r="EY288">
        <v>10790.15555555555</v>
      </c>
      <c r="EZ288">
        <v>17294.7962962963</v>
      </c>
      <c r="FA288">
        <v>42.15485185185184</v>
      </c>
      <c r="FB288">
        <v>42.375</v>
      </c>
      <c r="FC288">
        <v>41.875</v>
      </c>
      <c r="FD288">
        <v>41.50918518518519</v>
      </c>
      <c r="FE288">
        <v>42.81199999999998</v>
      </c>
      <c r="FF288">
        <v>1955.090740740741</v>
      </c>
      <c r="FG288">
        <v>39.9</v>
      </c>
      <c r="FH288">
        <v>0</v>
      </c>
      <c r="FI288">
        <v>1758994252.2</v>
      </c>
      <c r="FJ288">
        <v>0</v>
      </c>
      <c r="FK288">
        <v>530.67872</v>
      </c>
      <c r="FL288">
        <v>-3.753692302887942</v>
      </c>
      <c r="FM288">
        <v>-52.2384615402649</v>
      </c>
      <c r="FN288">
        <v>10790.156</v>
      </c>
      <c r="FO288">
        <v>15</v>
      </c>
      <c r="FP288">
        <v>0</v>
      </c>
      <c r="FQ288" t="s">
        <v>439</v>
      </c>
      <c r="FR288">
        <v>1747148579.5</v>
      </c>
      <c r="FS288">
        <v>1747148584.5</v>
      </c>
      <c r="FT288">
        <v>0</v>
      </c>
      <c r="FU288">
        <v>0.162</v>
      </c>
      <c r="FV288">
        <v>-0.001</v>
      </c>
      <c r="FW288">
        <v>0.139</v>
      </c>
      <c r="FX288">
        <v>0.058</v>
      </c>
      <c r="FY288">
        <v>420</v>
      </c>
      <c r="FZ288">
        <v>16</v>
      </c>
      <c r="GA288">
        <v>0.19</v>
      </c>
      <c r="GB288">
        <v>0.02</v>
      </c>
      <c r="GC288">
        <v>-46.7679024390244</v>
      </c>
      <c r="GD288">
        <v>0.4164627177700329</v>
      </c>
      <c r="GE288">
        <v>0.1725799291495703</v>
      </c>
      <c r="GF288">
        <v>1</v>
      </c>
      <c r="GG288">
        <v>530.8898235294117</v>
      </c>
      <c r="GH288">
        <v>-2.735584411798905</v>
      </c>
      <c r="GI288">
        <v>0.3647765206734126</v>
      </c>
      <c r="GJ288">
        <v>0</v>
      </c>
      <c r="GK288">
        <v>2.122080731707316</v>
      </c>
      <c r="GL288">
        <v>-0.2113634843205591</v>
      </c>
      <c r="GM288">
        <v>0.02194001393936949</v>
      </c>
      <c r="GN288">
        <v>0</v>
      </c>
      <c r="GO288">
        <v>1</v>
      </c>
      <c r="GP288">
        <v>3</v>
      </c>
      <c r="GQ288" t="s">
        <v>451</v>
      </c>
      <c r="GR288">
        <v>3.12741</v>
      </c>
      <c r="GS288">
        <v>2.73082</v>
      </c>
      <c r="GT288">
        <v>0.181643</v>
      </c>
      <c r="GU288">
        <v>0.187031</v>
      </c>
      <c r="GV288">
        <v>0.103181</v>
      </c>
      <c r="GW288">
        <v>0.09701700000000001</v>
      </c>
      <c r="GX288">
        <v>24500.7</v>
      </c>
      <c r="GY288">
        <v>23620.5</v>
      </c>
      <c r="GZ288">
        <v>30483.4</v>
      </c>
      <c r="HA288">
        <v>29312.8</v>
      </c>
      <c r="HB288">
        <v>37739.7</v>
      </c>
      <c r="HC288">
        <v>34830.4</v>
      </c>
      <c r="HD288">
        <v>46636.9</v>
      </c>
      <c r="HE288">
        <v>43553.2</v>
      </c>
      <c r="HF288">
        <v>1.81793</v>
      </c>
      <c r="HG288">
        <v>1.8577</v>
      </c>
      <c r="HH288">
        <v>0.118613</v>
      </c>
      <c r="HI288">
        <v>0</v>
      </c>
      <c r="HJ288">
        <v>28.161</v>
      </c>
      <c r="HK288">
        <v>999.9</v>
      </c>
      <c r="HL288">
        <v>50.8</v>
      </c>
      <c r="HM288">
        <v>30.3</v>
      </c>
      <c r="HN288">
        <v>24.3131</v>
      </c>
      <c r="HO288">
        <v>63.3984</v>
      </c>
      <c r="HP288">
        <v>16.7228</v>
      </c>
      <c r="HQ288">
        <v>1</v>
      </c>
      <c r="HR288">
        <v>0.186217</v>
      </c>
      <c r="HS288">
        <v>0.458363</v>
      </c>
      <c r="HT288">
        <v>20.1998</v>
      </c>
      <c r="HU288">
        <v>5.22777</v>
      </c>
      <c r="HV288">
        <v>11.974</v>
      </c>
      <c r="HW288">
        <v>4.96955</v>
      </c>
      <c r="HX288">
        <v>3.2895</v>
      </c>
      <c r="HY288">
        <v>9999</v>
      </c>
      <c r="HZ288">
        <v>9999</v>
      </c>
      <c r="IA288">
        <v>9999</v>
      </c>
      <c r="IB288">
        <v>24.1</v>
      </c>
      <c r="IC288">
        <v>4.9729</v>
      </c>
      <c r="ID288">
        <v>1.87723</v>
      </c>
      <c r="IE288">
        <v>1.87531</v>
      </c>
      <c r="IF288">
        <v>1.87816</v>
      </c>
      <c r="IG288">
        <v>1.87484</v>
      </c>
      <c r="IH288">
        <v>1.87842</v>
      </c>
      <c r="II288">
        <v>1.87549</v>
      </c>
      <c r="IJ288">
        <v>1.87668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1.65</v>
      </c>
      <c r="IY288">
        <v>0.2163</v>
      </c>
      <c r="IZ288">
        <v>0.000996156149449386</v>
      </c>
      <c r="JA288">
        <v>0.001508328056841608</v>
      </c>
      <c r="JB288">
        <v>-4.279944224615399E-07</v>
      </c>
      <c r="JC288">
        <v>2.026670128534865E-10</v>
      </c>
      <c r="JD288">
        <v>-0.04486732872085866</v>
      </c>
      <c r="JE288">
        <v>-0.001179386599836408</v>
      </c>
      <c r="JF288">
        <v>0.0006983580007418804</v>
      </c>
      <c r="JG288">
        <v>-5.900263066608664E-06</v>
      </c>
      <c r="JH288">
        <v>1</v>
      </c>
      <c r="JI288">
        <v>2117</v>
      </c>
      <c r="JJ288">
        <v>1</v>
      </c>
      <c r="JK288">
        <v>26</v>
      </c>
      <c r="JL288">
        <v>197427.7</v>
      </c>
      <c r="JM288">
        <v>197427.6</v>
      </c>
      <c r="JN288">
        <v>2.79663</v>
      </c>
      <c r="JO288">
        <v>2.53418</v>
      </c>
      <c r="JP288">
        <v>1.39893</v>
      </c>
      <c r="JQ288">
        <v>2.34253</v>
      </c>
      <c r="JR288">
        <v>1.44897</v>
      </c>
      <c r="JS288">
        <v>2.47314</v>
      </c>
      <c r="JT288">
        <v>36.9556</v>
      </c>
      <c r="JU288">
        <v>23.9737</v>
      </c>
      <c r="JV288">
        <v>18</v>
      </c>
      <c r="JW288">
        <v>477.129</v>
      </c>
      <c r="JX288">
        <v>471.987</v>
      </c>
      <c r="JY288">
        <v>27.2302</v>
      </c>
      <c r="JZ288">
        <v>29.5398</v>
      </c>
      <c r="KA288">
        <v>30.0005</v>
      </c>
      <c r="KB288">
        <v>29.0981</v>
      </c>
      <c r="KC288">
        <v>29.1423</v>
      </c>
      <c r="KD288">
        <v>56.0277</v>
      </c>
      <c r="KE288">
        <v>22.5122</v>
      </c>
      <c r="KF288">
        <v>95.17789999999999</v>
      </c>
      <c r="KG288">
        <v>27.1391</v>
      </c>
      <c r="KH288">
        <v>1336.12</v>
      </c>
      <c r="KI288">
        <v>20.7652</v>
      </c>
      <c r="KJ288">
        <v>100.782</v>
      </c>
      <c r="KK288">
        <v>100.183</v>
      </c>
    </row>
    <row r="289" spans="1:297">
      <c r="A289">
        <v>273</v>
      </c>
      <c r="B289">
        <v>1758994248.1</v>
      </c>
      <c r="C289">
        <v>6864.5</v>
      </c>
      <c r="D289" t="s">
        <v>991</v>
      </c>
      <c r="E289" t="s">
        <v>992</v>
      </c>
      <c r="F289">
        <v>5</v>
      </c>
      <c r="G289" t="s">
        <v>832</v>
      </c>
      <c r="H289" t="s">
        <v>436</v>
      </c>
      <c r="I289">
        <v>1758994240.314285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1353.790376040706</v>
      </c>
      <c r="AK289">
        <v>1317.447333333334</v>
      </c>
      <c r="AL289">
        <v>3.47642369974931</v>
      </c>
      <c r="AM289">
        <v>65.2416019771556</v>
      </c>
      <c r="AN289">
        <f>(AP289 - AO289 + DY289*1E3/(8.314*(EA289+273.15)) * AR289/DX289 * AQ289) * DX289/(100*DL289) * 1000/(1000 - AP289)</f>
        <v>0</v>
      </c>
      <c r="AO289">
        <v>20.69556996277802</v>
      </c>
      <c r="AP289">
        <v>22.77852121212122</v>
      </c>
      <c r="AQ289">
        <v>-4.301567500105229E-05</v>
      </c>
      <c r="AR289">
        <v>120.277626491751</v>
      </c>
      <c r="AS289">
        <v>4</v>
      </c>
      <c r="AT289">
        <v>1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4.16</v>
      </c>
      <c r="DM289">
        <v>0.5</v>
      </c>
      <c r="DN289" t="s">
        <v>438</v>
      </c>
      <c r="DO289">
        <v>2</v>
      </c>
      <c r="DP289" t="b">
        <v>1</v>
      </c>
      <c r="DQ289">
        <v>1758994240.314285</v>
      </c>
      <c r="DR289">
        <v>1262.935714285714</v>
      </c>
      <c r="DS289">
        <v>1309.804285714286</v>
      </c>
      <c r="DT289">
        <v>22.77825</v>
      </c>
      <c r="DU289">
        <v>20.68355357142858</v>
      </c>
      <c r="DV289">
        <v>1261.3075</v>
      </c>
      <c r="DW289">
        <v>22.56198928571429</v>
      </c>
      <c r="DX289">
        <v>499.9789999999999</v>
      </c>
      <c r="DY289">
        <v>90.55832857142856</v>
      </c>
      <c r="DZ289">
        <v>0.05300700357142858</v>
      </c>
      <c r="EA289">
        <v>29.46171428571429</v>
      </c>
      <c r="EB289">
        <v>30.01777857142857</v>
      </c>
      <c r="EC289">
        <v>999.9000000000002</v>
      </c>
      <c r="ED289">
        <v>0</v>
      </c>
      <c r="EE289">
        <v>0</v>
      </c>
      <c r="EF289">
        <v>10002.58392857143</v>
      </c>
      <c r="EG289">
        <v>0</v>
      </c>
      <c r="EH289">
        <v>11.5293</v>
      </c>
      <c r="EI289">
        <v>-46.86856428571429</v>
      </c>
      <c r="EJ289">
        <v>1292.374285714286</v>
      </c>
      <c r="EK289">
        <v>1337.468214285714</v>
      </c>
      <c r="EL289">
        <v>2.094681428571429</v>
      </c>
      <c r="EM289">
        <v>1309.804285714286</v>
      </c>
      <c r="EN289">
        <v>20.68355357142858</v>
      </c>
      <c r="EO289">
        <v>2.062759642857143</v>
      </c>
      <c r="EP289">
        <v>1.873069642857143</v>
      </c>
      <c r="EQ289">
        <v>17.93448928571429</v>
      </c>
      <c r="ER289">
        <v>16.41028928571429</v>
      </c>
      <c r="ES289">
        <v>1999.9825</v>
      </c>
      <c r="ET289">
        <v>0.9800015357142858</v>
      </c>
      <c r="EU289">
        <v>0.01999844285714286</v>
      </c>
      <c r="EV289">
        <v>0</v>
      </c>
      <c r="EW289">
        <v>530.5896428571428</v>
      </c>
      <c r="EX289">
        <v>5.000560000000001</v>
      </c>
      <c r="EY289">
        <v>10788.62857142857</v>
      </c>
      <c r="EZ289">
        <v>17294.73214285714</v>
      </c>
      <c r="FA289">
        <v>42.16485714285712</v>
      </c>
      <c r="FB289">
        <v>42.375</v>
      </c>
      <c r="FC289">
        <v>41.875</v>
      </c>
      <c r="FD289">
        <v>41.51328571428571</v>
      </c>
      <c r="FE289">
        <v>42.81199999999998</v>
      </c>
      <c r="FF289">
        <v>1955.0825</v>
      </c>
      <c r="FG289">
        <v>39.9</v>
      </c>
      <c r="FH289">
        <v>0</v>
      </c>
      <c r="FI289">
        <v>1758994257</v>
      </c>
      <c r="FJ289">
        <v>0</v>
      </c>
      <c r="FK289">
        <v>530.58128</v>
      </c>
      <c r="FL289">
        <v>-1.60292307759378</v>
      </c>
      <c r="FM289">
        <v>-19.84615386499328</v>
      </c>
      <c r="FN289">
        <v>10788.4</v>
      </c>
      <c r="FO289">
        <v>15</v>
      </c>
      <c r="FP289">
        <v>0</v>
      </c>
      <c r="FQ289" t="s">
        <v>439</v>
      </c>
      <c r="FR289">
        <v>1747148579.5</v>
      </c>
      <c r="FS289">
        <v>1747148584.5</v>
      </c>
      <c r="FT289">
        <v>0</v>
      </c>
      <c r="FU289">
        <v>0.162</v>
      </c>
      <c r="FV289">
        <v>-0.001</v>
      </c>
      <c r="FW289">
        <v>0.139</v>
      </c>
      <c r="FX289">
        <v>0.058</v>
      </c>
      <c r="FY289">
        <v>420</v>
      </c>
      <c r="FZ289">
        <v>16</v>
      </c>
      <c r="GA289">
        <v>0.19</v>
      </c>
      <c r="GB289">
        <v>0.02</v>
      </c>
      <c r="GC289">
        <v>-46.8214025</v>
      </c>
      <c r="GD289">
        <v>-1.113821763602187</v>
      </c>
      <c r="GE289">
        <v>0.22620200760327</v>
      </c>
      <c r="GF289">
        <v>0</v>
      </c>
      <c r="GG289">
        <v>530.6796764705883</v>
      </c>
      <c r="GH289">
        <v>-1.829075628482578</v>
      </c>
      <c r="GI289">
        <v>0.3523086648504712</v>
      </c>
      <c r="GJ289">
        <v>0</v>
      </c>
      <c r="GK289">
        <v>2.10639025</v>
      </c>
      <c r="GL289">
        <v>-0.1959279174484062</v>
      </c>
      <c r="GM289">
        <v>0.0203835114108806</v>
      </c>
      <c r="GN289">
        <v>0</v>
      </c>
      <c r="GO289">
        <v>0</v>
      </c>
      <c r="GP289">
        <v>3</v>
      </c>
      <c r="GQ289" t="s">
        <v>472</v>
      </c>
      <c r="GR289">
        <v>3.12773</v>
      </c>
      <c r="GS289">
        <v>2.73083</v>
      </c>
      <c r="GT289">
        <v>0.183113</v>
      </c>
      <c r="GU289">
        <v>0.188429</v>
      </c>
      <c r="GV289">
        <v>0.103164</v>
      </c>
      <c r="GW289">
        <v>0.0970381</v>
      </c>
      <c r="GX289">
        <v>24456.6</v>
      </c>
      <c r="GY289">
        <v>23579.6</v>
      </c>
      <c r="GZ289">
        <v>30483.3</v>
      </c>
      <c r="HA289">
        <v>29312.4</v>
      </c>
      <c r="HB289">
        <v>37740.8</v>
      </c>
      <c r="HC289">
        <v>34829.2</v>
      </c>
      <c r="HD289">
        <v>46637.2</v>
      </c>
      <c r="HE289">
        <v>43552.6</v>
      </c>
      <c r="HF289">
        <v>1.81823</v>
      </c>
      <c r="HG289">
        <v>1.85753</v>
      </c>
      <c r="HH289">
        <v>0.113785</v>
      </c>
      <c r="HI289">
        <v>0</v>
      </c>
      <c r="HJ289">
        <v>28.1565</v>
      </c>
      <c r="HK289">
        <v>999.9</v>
      </c>
      <c r="HL289">
        <v>50.8</v>
      </c>
      <c r="HM289">
        <v>30.3</v>
      </c>
      <c r="HN289">
        <v>24.3154</v>
      </c>
      <c r="HO289">
        <v>63.2584</v>
      </c>
      <c r="HP289">
        <v>16.6587</v>
      </c>
      <c r="HQ289">
        <v>1</v>
      </c>
      <c r="HR289">
        <v>0.187167</v>
      </c>
      <c r="HS289">
        <v>0.771127</v>
      </c>
      <c r="HT289">
        <v>20.1984</v>
      </c>
      <c r="HU289">
        <v>5.22747</v>
      </c>
      <c r="HV289">
        <v>11.974</v>
      </c>
      <c r="HW289">
        <v>4.96955</v>
      </c>
      <c r="HX289">
        <v>3.28943</v>
      </c>
      <c r="HY289">
        <v>9999</v>
      </c>
      <c r="HZ289">
        <v>9999</v>
      </c>
      <c r="IA289">
        <v>9999</v>
      </c>
      <c r="IB289">
        <v>24.1</v>
      </c>
      <c r="IC289">
        <v>4.9729</v>
      </c>
      <c r="ID289">
        <v>1.87725</v>
      </c>
      <c r="IE289">
        <v>1.87531</v>
      </c>
      <c r="IF289">
        <v>1.8782</v>
      </c>
      <c r="IG289">
        <v>1.87485</v>
      </c>
      <c r="IH289">
        <v>1.87847</v>
      </c>
      <c r="II289">
        <v>1.87557</v>
      </c>
      <c r="IJ289">
        <v>1.87668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1.67</v>
      </c>
      <c r="IY289">
        <v>0.2162</v>
      </c>
      <c r="IZ289">
        <v>0.000996156149449386</v>
      </c>
      <c r="JA289">
        <v>0.001508328056841608</v>
      </c>
      <c r="JB289">
        <v>-4.279944224615399E-07</v>
      </c>
      <c r="JC289">
        <v>2.026670128534865E-10</v>
      </c>
      <c r="JD289">
        <v>-0.04486732872085866</v>
      </c>
      <c r="JE289">
        <v>-0.001179386599836408</v>
      </c>
      <c r="JF289">
        <v>0.0006983580007418804</v>
      </c>
      <c r="JG289">
        <v>-5.900263066608664E-06</v>
      </c>
      <c r="JH289">
        <v>1</v>
      </c>
      <c r="JI289">
        <v>2117</v>
      </c>
      <c r="JJ289">
        <v>1</v>
      </c>
      <c r="JK289">
        <v>26</v>
      </c>
      <c r="JL289">
        <v>197427.8</v>
      </c>
      <c r="JM289">
        <v>197427.7</v>
      </c>
      <c r="JN289">
        <v>2.82593</v>
      </c>
      <c r="JO289">
        <v>2.52808</v>
      </c>
      <c r="JP289">
        <v>1.39893</v>
      </c>
      <c r="JQ289">
        <v>2.34131</v>
      </c>
      <c r="JR289">
        <v>1.44897</v>
      </c>
      <c r="JS289">
        <v>2.6062</v>
      </c>
      <c r="JT289">
        <v>36.9794</v>
      </c>
      <c r="JU289">
        <v>23.9737</v>
      </c>
      <c r="JV289">
        <v>18</v>
      </c>
      <c r="JW289">
        <v>477.325</v>
      </c>
      <c r="JX289">
        <v>471.912</v>
      </c>
      <c r="JY289">
        <v>27.1563</v>
      </c>
      <c r="JZ289">
        <v>29.5448</v>
      </c>
      <c r="KA289">
        <v>30.0008</v>
      </c>
      <c r="KB289">
        <v>29.1031</v>
      </c>
      <c r="KC289">
        <v>29.1473</v>
      </c>
      <c r="KD289">
        <v>56.6218</v>
      </c>
      <c r="KE289">
        <v>22.2292</v>
      </c>
      <c r="KF289">
        <v>95.17789999999999</v>
      </c>
      <c r="KG289">
        <v>27.0517</v>
      </c>
      <c r="KH289">
        <v>1356.16</v>
      </c>
      <c r="KI289">
        <v>20.7939</v>
      </c>
      <c r="KJ289">
        <v>100.782</v>
      </c>
      <c r="KK289">
        <v>100.182</v>
      </c>
    </row>
    <row r="290" spans="1:297">
      <c r="A290">
        <v>274</v>
      </c>
      <c r="B290">
        <v>1758994253.1</v>
      </c>
      <c r="C290">
        <v>6869.5</v>
      </c>
      <c r="D290" t="s">
        <v>993</v>
      </c>
      <c r="E290" t="s">
        <v>994</v>
      </c>
      <c r="F290">
        <v>5</v>
      </c>
      <c r="G290" t="s">
        <v>832</v>
      </c>
      <c r="H290" t="s">
        <v>436</v>
      </c>
      <c r="I290">
        <v>1758994245.6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1370.312318990208</v>
      </c>
      <c r="AK290">
        <v>1334.399454545455</v>
      </c>
      <c r="AL290">
        <v>3.37768806757225</v>
      </c>
      <c r="AM290">
        <v>65.2416019771556</v>
      </c>
      <c r="AN290">
        <f>(AP290 - AO290 + DY290*1E3/(8.314*(EA290+273.15)) * AR290/DX290 * AQ290) * DX290/(100*DL290) * 1000/(1000 - AP290)</f>
        <v>0</v>
      </c>
      <c r="AO290">
        <v>20.74408852946436</v>
      </c>
      <c r="AP290">
        <v>22.76866606060607</v>
      </c>
      <c r="AQ290">
        <v>-2.018915252510584E-05</v>
      </c>
      <c r="AR290">
        <v>120.277626491751</v>
      </c>
      <c r="AS290">
        <v>4</v>
      </c>
      <c r="AT290">
        <v>1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4.16</v>
      </c>
      <c r="DM290">
        <v>0.5</v>
      </c>
      <c r="DN290" t="s">
        <v>438</v>
      </c>
      <c r="DO290">
        <v>2</v>
      </c>
      <c r="DP290" t="b">
        <v>1</v>
      </c>
      <c r="DQ290">
        <v>1758994245.6</v>
      </c>
      <c r="DR290">
        <v>1280.631111111111</v>
      </c>
      <c r="DS290">
        <v>1327.422222222222</v>
      </c>
      <c r="DT290">
        <v>22.77752592592593</v>
      </c>
      <c r="DU290">
        <v>20.70354814814814</v>
      </c>
      <c r="DV290">
        <v>1278.978148148148</v>
      </c>
      <c r="DW290">
        <v>22.56128148148148</v>
      </c>
      <c r="DX290">
        <v>499.9842962962962</v>
      </c>
      <c r="DY290">
        <v>90.55885185185186</v>
      </c>
      <c r="DZ290">
        <v>0.05313294074074074</v>
      </c>
      <c r="EA290">
        <v>29.45712222222222</v>
      </c>
      <c r="EB290">
        <v>30.06151851851851</v>
      </c>
      <c r="EC290">
        <v>999.9000000000001</v>
      </c>
      <c r="ED290">
        <v>0</v>
      </c>
      <c r="EE290">
        <v>0</v>
      </c>
      <c r="EF290">
        <v>9998.474074074074</v>
      </c>
      <c r="EG290">
        <v>0</v>
      </c>
      <c r="EH290">
        <v>11.5293</v>
      </c>
      <c r="EI290">
        <v>-46.79098518518518</v>
      </c>
      <c r="EJ290">
        <v>1310.481481481482</v>
      </c>
      <c r="EK290">
        <v>1355.486296296296</v>
      </c>
      <c r="EL290">
        <v>2.073969259259259</v>
      </c>
      <c r="EM290">
        <v>1327.422222222222</v>
      </c>
      <c r="EN290">
        <v>20.70354814814814</v>
      </c>
      <c r="EO290">
        <v>2.062706666666667</v>
      </c>
      <c r="EP290">
        <v>1.874890740740741</v>
      </c>
      <c r="EQ290">
        <v>17.93408148148148</v>
      </c>
      <c r="ER290">
        <v>16.42554814814815</v>
      </c>
      <c r="ES290">
        <v>1999.993333333333</v>
      </c>
      <c r="ET290">
        <v>0.9800016666666667</v>
      </c>
      <c r="EU290">
        <v>0.01999830740740741</v>
      </c>
      <c r="EV290">
        <v>0</v>
      </c>
      <c r="EW290">
        <v>530.4669259259258</v>
      </c>
      <c r="EX290">
        <v>5.000560000000001</v>
      </c>
      <c r="EY290">
        <v>10786.4962962963</v>
      </c>
      <c r="EZ290">
        <v>17294.82222222222</v>
      </c>
      <c r="FA290">
        <v>42.1778148148148</v>
      </c>
      <c r="FB290">
        <v>42.375</v>
      </c>
      <c r="FC290">
        <v>41.875</v>
      </c>
      <c r="FD290">
        <v>41.51377777777778</v>
      </c>
      <c r="FE290">
        <v>42.81199999999998</v>
      </c>
      <c r="FF290">
        <v>1955.093333333333</v>
      </c>
      <c r="FG290">
        <v>39.9</v>
      </c>
      <c r="FH290">
        <v>0</v>
      </c>
      <c r="FI290">
        <v>1758994262.4</v>
      </c>
      <c r="FJ290">
        <v>0</v>
      </c>
      <c r="FK290">
        <v>530.4753076923078</v>
      </c>
      <c r="FL290">
        <v>0.2138803439154623</v>
      </c>
      <c r="FM290">
        <v>5.189743545685181</v>
      </c>
      <c r="FN290">
        <v>10786.65384615385</v>
      </c>
      <c r="FO290">
        <v>15</v>
      </c>
      <c r="FP290">
        <v>0</v>
      </c>
      <c r="FQ290" t="s">
        <v>439</v>
      </c>
      <c r="FR290">
        <v>1747148579.5</v>
      </c>
      <c r="FS290">
        <v>1747148584.5</v>
      </c>
      <c r="FT290">
        <v>0</v>
      </c>
      <c r="FU290">
        <v>0.162</v>
      </c>
      <c r="FV290">
        <v>-0.001</v>
      </c>
      <c r="FW290">
        <v>0.139</v>
      </c>
      <c r="FX290">
        <v>0.058</v>
      </c>
      <c r="FY290">
        <v>420</v>
      </c>
      <c r="FZ290">
        <v>16</v>
      </c>
      <c r="GA290">
        <v>0.19</v>
      </c>
      <c r="GB290">
        <v>0.02</v>
      </c>
      <c r="GC290">
        <v>-46.80861219512195</v>
      </c>
      <c r="GD290">
        <v>0.5070334494773542</v>
      </c>
      <c r="GE290">
        <v>0.2488959300543511</v>
      </c>
      <c r="GF290">
        <v>0</v>
      </c>
      <c r="GG290">
        <v>530.5605294117647</v>
      </c>
      <c r="GH290">
        <v>-1.219618029161744</v>
      </c>
      <c r="GI290">
        <v>0.328276626113705</v>
      </c>
      <c r="GJ290">
        <v>0</v>
      </c>
      <c r="GK290">
        <v>2.083468048780488</v>
      </c>
      <c r="GL290">
        <v>-0.2216640418118446</v>
      </c>
      <c r="GM290">
        <v>0.02551663065718474</v>
      </c>
      <c r="GN290">
        <v>0</v>
      </c>
      <c r="GO290">
        <v>0</v>
      </c>
      <c r="GP290">
        <v>3</v>
      </c>
      <c r="GQ290" t="s">
        <v>472</v>
      </c>
      <c r="GR290">
        <v>3.12758</v>
      </c>
      <c r="GS290">
        <v>2.73092</v>
      </c>
      <c r="GT290">
        <v>0.184549</v>
      </c>
      <c r="GU290">
        <v>0.189898</v>
      </c>
      <c r="GV290">
        <v>0.103138</v>
      </c>
      <c r="GW290">
        <v>0.0972745</v>
      </c>
      <c r="GX290">
        <v>24413.1</v>
      </c>
      <c r="GY290">
        <v>23536.4</v>
      </c>
      <c r="GZ290">
        <v>30482.9</v>
      </c>
      <c r="HA290">
        <v>29311.8</v>
      </c>
      <c r="HB290">
        <v>37741.7</v>
      </c>
      <c r="HC290">
        <v>34819.7</v>
      </c>
      <c r="HD290">
        <v>46636.8</v>
      </c>
      <c r="HE290">
        <v>43552</v>
      </c>
      <c r="HF290">
        <v>1.81793</v>
      </c>
      <c r="HG290">
        <v>1.8575</v>
      </c>
      <c r="HH290">
        <v>0.119343</v>
      </c>
      <c r="HI290">
        <v>0</v>
      </c>
      <c r="HJ290">
        <v>28.1518</v>
      </c>
      <c r="HK290">
        <v>999.9</v>
      </c>
      <c r="HL290">
        <v>50.8</v>
      </c>
      <c r="HM290">
        <v>30.3</v>
      </c>
      <c r="HN290">
        <v>24.313</v>
      </c>
      <c r="HO290">
        <v>63.1484</v>
      </c>
      <c r="HP290">
        <v>16.5345</v>
      </c>
      <c r="HQ290">
        <v>1</v>
      </c>
      <c r="HR290">
        <v>0.18826</v>
      </c>
      <c r="HS290">
        <v>0.8069499999999999</v>
      </c>
      <c r="HT290">
        <v>20.1987</v>
      </c>
      <c r="HU290">
        <v>5.22777</v>
      </c>
      <c r="HV290">
        <v>11.974</v>
      </c>
      <c r="HW290">
        <v>4.9696</v>
      </c>
      <c r="HX290">
        <v>3.28953</v>
      </c>
      <c r="HY290">
        <v>9999</v>
      </c>
      <c r="HZ290">
        <v>9999</v>
      </c>
      <c r="IA290">
        <v>9999</v>
      </c>
      <c r="IB290">
        <v>24.1</v>
      </c>
      <c r="IC290">
        <v>4.97291</v>
      </c>
      <c r="ID290">
        <v>1.87729</v>
      </c>
      <c r="IE290">
        <v>1.87532</v>
      </c>
      <c r="IF290">
        <v>1.8782</v>
      </c>
      <c r="IG290">
        <v>1.87485</v>
      </c>
      <c r="IH290">
        <v>1.87849</v>
      </c>
      <c r="II290">
        <v>1.8756</v>
      </c>
      <c r="IJ290">
        <v>1.8767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1.69</v>
      </c>
      <c r="IY290">
        <v>0.2161</v>
      </c>
      <c r="IZ290">
        <v>0.000996156149449386</v>
      </c>
      <c r="JA290">
        <v>0.001508328056841608</v>
      </c>
      <c r="JB290">
        <v>-4.279944224615399E-07</v>
      </c>
      <c r="JC290">
        <v>2.026670128534865E-10</v>
      </c>
      <c r="JD290">
        <v>-0.04486732872085866</v>
      </c>
      <c r="JE290">
        <v>-0.001179386599836408</v>
      </c>
      <c r="JF290">
        <v>0.0006983580007418804</v>
      </c>
      <c r="JG290">
        <v>-5.900263066608664E-06</v>
      </c>
      <c r="JH290">
        <v>1</v>
      </c>
      <c r="JI290">
        <v>2117</v>
      </c>
      <c r="JJ290">
        <v>1</v>
      </c>
      <c r="JK290">
        <v>26</v>
      </c>
      <c r="JL290">
        <v>197427.9</v>
      </c>
      <c r="JM290">
        <v>197427.8</v>
      </c>
      <c r="JN290">
        <v>2.85278</v>
      </c>
      <c r="JO290">
        <v>2.52441</v>
      </c>
      <c r="JP290">
        <v>1.39893</v>
      </c>
      <c r="JQ290">
        <v>2.34375</v>
      </c>
      <c r="JR290">
        <v>1.44897</v>
      </c>
      <c r="JS290">
        <v>2.60376</v>
      </c>
      <c r="JT290">
        <v>36.9794</v>
      </c>
      <c r="JU290">
        <v>23.9824</v>
      </c>
      <c r="JV290">
        <v>18</v>
      </c>
      <c r="JW290">
        <v>477.193</v>
      </c>
      <c r="JX290">
        <v>471.932</v>
      </c>
      <c r="JY290">
        <v>27.0582</v>
      </c>
      <c r="JZ290">
        <v>29.5488</v>
      </c>
      <c r="KA290">
        <v>30.0009</v>
      </c>
      <c r="KB290">
        <v>29.1081</v>
      </c>
      <c r="KC290">
        <v>29.152</v>
      </c>
      <c r="KD290">
        <v>57.1415</v>
      </c>
      <c r="KE290">
        <v>22.2292</v>
      </c>
      <c r="KF290">
        <v>95.5622</v>
      </c>
      <c r="KG290">
        <v>27.0221</v>
      </c>
      <c r="KH290">
        <v>1369.51</v>
      </c>
      <c r="KI290">
        <v>20.8188</v>
      </c>
      <c r="KJ290">
        <v>100.781</v>
      </c>
      <c r="KK290">
        <v>100.181</v>
      </c>
    </row>
    <row r="291" spans="1:297">
      <c r="A291">
        <v>275</v>
      </c>
      <c r="B291">
        <v>1758994258.1</v>
      </c>
      <c r="C291">
        <v>6874.5</v>
      </c>
      <c r="D291" t="s">
        <v>995</v>
      </c>
      <c r="E291" t="s">
        <v>996</v>
      </c>
      <c r="F291">
        <v>5</v>
      </c>
      <c r="G291" t="s">
        <v>832</v>
      </c>
      <c r="H291" t="s">
        <v>436</v>
      </c>
      <c r="I291">
        <v>1758994250.314285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1388.190028758419</v>
      </c>
      <c r="AK291">
        <v>1351.768848484848</v>
      </c>
      <c r="AL291">
        <v>3.470001524097909</v>
      </c>
      <c r="AM291">
        <v>65.2416019771556</v>
      </c>
      <c r="AN291">
        <f>(AP291 - AO291 + DY291*1E3/(8.314*(EA291+273.15)) * AR291/DX291 * AQ291) * DX291/(100*DL291) * 1000/(1000 - AP291)</f>
        <v>0</v>
      </c>
      <c r="AO291">
        <v>20.79552009869955</v>
      </c>
      <c r="AP291">
        <v>22.77910363636364</v>
      </c>
      <c r="AQ291">
        <v>5.072612656717654E-05</v>
      </c>
      <c r="AR291">
        <v>120.277626491751</v>
      </c>
      <c r="AS291">
        <v>4</v>
      </c>
      <c r="AT291">
        <v>1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4.16</v>
      </c>
      <c r="DM291">
        <v>0.5</v>
      </c>
      <c r="DN291" t="s">
        <v>438</v>
      </c>
      <c r="DO291">
        <v>2</v>
      </c>
      <c r="DP291" t="b">
        <v>1</v>
      </c>
      <c r="DQ291">
        <v>1758994250.314285</v>
      </c>
      <c r="DR291">
        <v>1296.4575</v>
      </c>
      <c r="DS291">
        <v>1343.336428571429</v>
      </c>
      <c r="DT291">
        <v>22.77596428571428</v>
      </c>
      <c r="DU291">
        <v>20.73573571428571</v>
      </c>
      <c r="DV291">
        <v>1294.782142857143</v>
      </c>
      <c r="DW291">
        <v>22.55975357142857</v>
      </c>
      <c r="DX291">
        <v>499.9729642857143</v>
      </c>
      <c r="DY291">
        <v>90.55862499999999</v>
      </c>
      <c r="DZ291">
        <v>0.05317695714285715</v>
      </c>
      <c r="EA291">
        <v>29.45302142857143</v>
      </c>
      <c r="EB291">
        <v>30.07423571428571</v>
      </c>
      <c r="EC291">
        <v>999.9000000000002</v>
      </c>
      <c r="ED291">
        <v>0</v>
      </c>
      <c r="EE291">
        <v>0</v>
      </c>
      <c r="EF291">
        <v>9994.821071428571</v>
      </c>
      <c r="EG291">
        <v>0</v>
      </c>
      <c r="EH291">
        <v>11.5293</v>
      </c>
      <c r="EI291">
        <v>-46.878175</v>
      </c>
      <c r="EJ291">
        <v>1326.674285714286</v>
      </c>
      <c r="EK291">
        <v>1371.781785714286</v>
      </c>
      <c r="EL291">
        <v>2.040218571428571</v>
      </c>
      <c r="EM291">
        <v>1343.336428571429</v>
      </c>
      <c r="EN291">
        <v>20.73573571428571</v>
      </c>
      <c r="EO291">
        <v>2.062560357142857</v>
      </c>
      <c r="EP291">
        <v>1.877801071428571</v>
      </c>
      <c r="EQ291">
        <v>17.93295357142857</v>
      </c>
      <c r="ER291">
        <v>16.44989642857143</v>
      </c>
      <c r="ES291">
        <v>1999.9775</v>
      </c>
      <c r="ET291">
        <v>0.9800015357142858</v>
      </c>
      <c r="EU291">
        <v>0.01999843928571429</v>
      </c>
      <c r="EV291">
        <v>0</v>
      </c>
      <c r="EW291">
        <v>530.4558928571429</v>
      </c>
      <c r="EX291">
        <v>5.000560000000001</v>
      </c>
      <c r="EY291">
        <v>10786.44285714286</v>
      </c>
      <c r="EZ291">
        <v>17294.69285714286</v>
      </c>
      <c r="FA291">
        <v>42.18257142857141</v>
      </c>
      <c r="FB291">
        <v>42.375</v>
      </c>
      <c r="FC291">
        <v>41.875</v>
      </c>
      <c r="FD291">
        <v>41.51328571428571</v>
      </c>
      <c r="FE291">
        <v>42.81199999999998</v>
      </c>
      <c r="FF291">
        <v>1955.0775</v>
      </c>
      <c r="FG291">
        <v>39.9</v>
      </c>
      <c r="FH291">
        <v>0</v>
      </c>
      <c r="FI291">
        <v>1758994267.2</v>
      </c>
      <c r="FJ291">
        <v>0</v>
      </c>
      <c r="FK291">
        <v>530.4928076923077</v>
      </c>
      <c r="FL291">
        <v>-0.1984615407671728</v>
      </c>
      <c r="FM291">
        <v>-7.907692430409187</v>
      </c>
      <c r="FN291">
        <v>10786.90384615385</v>
      </c>
      <c r="FO291">
        <v>15</v>
      </c>
      <c r="FP291">
        <v>0</v>
      </c>
      <c r="FQ291" t="s">
        <v>439</v>
      </c>
      <c r="FR291">
        <v>1747148579.5</v>
      </c>
      <c r="FS291">
        <v>1747148584.5</v>
      </c>
      <c r="FT291">
        <v>0</v>
      </c>
      <c r="FU291">
        <v>0.162</v>
      </c>
      <c r="FV291">
        <v>-0.001</v>
      </c>
      <c r="FW291">
        <v>0.139</v>
      </c>
      <c r="FX291">
        <v>0.058</v>
      </c>
      <c r="FY291">
        <v>420</v>
      </c>
      <c r="FZ291">
        <v>16</v>
      </c>
      <c r="GA291">
        <v>0.19</v>
      </c>
      <c r="GB291">
        <v>0.02</v>
      </c>
      <c r="GC291">
        <v>-46.83087804878049</v>
      </c>
      <c r="GD291">
        <v>-0.5671965156794929</v>
      </c>
      <c r="GE291">
        <v>0.2688019240931745</v>
      </c>
      <c r="GF291">
        <v>0</v>
      </c>
      <c r="GG291">
        <v>530.462617647059</v>
      </c>
      <c r="GH291">
        <v>-0.1256990067074106</v>
      </c>
      <c r="GI291">
        <v>0.224181913357921</v>
      </c>
      <c r="GJ291">
        <v>1</v>
      </c>
      <c r="GK291">
        <v>2.053947317073171</v>
      </c>
      <c r="GL291">
        <v>-0.4105605574912871</v>
      </c>
      <c r="GM291">
        <v>0.04423339093139603</v>
      </c>
      <c r="GN291">
        <v>0</v>
      </c>
      <c r="GO291">
        <v>1</v>
      </c>
      <c r="GP291">
        <v>3</v>
      </c>
      <c r="GQ291" t="s">
        <v>451</v>
      </c>
      <c r="GR291">
        <v>3.1274</v>
      </c>
      <c r="GS291">
        <v>2.73091</v>
      </c>
      <c r="GT291">
        <v>0.186001</v>
      </c>
      <c r="GU291">
        <v>0.191283</v>
      </c>
      <c r="GV291">
        <v>0.103173</v>
      </c>
      <c r="GW291">
        <v>0.097362</v>
      </c>
      <c r="GX291">
        <v>24369.7</v>
      </c>
      <c r="GY291">
        <v>23496.1</v>
      </c>
      <c r="GZ291">
        <v>30483</v>
      </c>
      <c r="HA291">
        <v>29311.9</v>
      </c>
      <c r="HB291">
        <v>37740.3</v>
      </c>
      <c r="HC291">
        <v>34816.1</v>
      </c>
      <c r="HD291">
        <v>46636.8</v>
      </c>
      <c r="HE291">
        <v>43551.7</v>
      </c>
      <c r="HF291">
        <v>1.8179</v>
      </c>
      <c r="HG291">
        <v>1.85795</v>
      </c>
      <c r="HH291">
        <v>0.119135</v>
      </c>
      <c r="HI291">
        <v>0</v>
      </c>
      <c r="HJ291">
        <v>28.1476</v>
      </c>
      <c r="HK291">
        <v>999.9</v>
      </c>
      <c r="HL291">
        <v>50.8</v>
      </c>
      <c r="HM291">
        <v>30.3</v>
      </c>
      <c r="HN291">
        <v>24.3158</v>
      </c>
      <c r="HO291">
        <v>62.9784</v>
      </c>
      <c r="HP291">
        <v>16.5425</v>
      </c>
      <c r="HQ291">
        <v>1</v>
      </c>
      <c r="HR291">
        <v>0.188176</v>
      </c>
      <c r="HS291">
        <v>0.9075569999999999</v>
      </c>
      <c r="HT291">
        <v>20.1977</v>
      </c>
      <c r="HU291">
        <v>5.22702</v>
      </c>
      <c r="HV291">
        <v>11.974</v>
      </c>
      <c r="HW291">
        <v>4.9694</v>
      </c>
      <c r="HX291">
        <v>3.28943</v>
      </c>
      <c r="HY291">
        <v>9999</v>
      </c>
      <c r="HZ291">
        <v>9999</v>
      </c>
      <c r="IA291">
        <v>9999</v>
      </c>
      <c r="IB291">
        <v>24.1</v>
      </c>
      <c r="IC291">
        <v>4.9729</v>
      </c>
      <c r="ID291">
        <v>1.87729</v>
      </c>
      <c r="IE291">
        <v>1.87532</v>
      </c>
      <c r="IF291">
        <v>1.8782</v>
      </c>
      <c r="IG291">
        <v>1.87486</v>
      </c>
      <c r="IH291">
        <v>1.8785</v>
      </c>
      <c r="II291">
        <v>1.87559</v>
      </c>
      <c r="IJ291">
        <v>1.8767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1.71</v>
      </c>
      <c r="IY291">
        <v>0.2163</v>
      </c>
      <c r="IZ291">
        <v>0.000996156149449386</v>
      </c>
      <c r="JA291">
        <v>0.001508328056841608</v>
      </c>
      <c r="JB291">
        <v>-4.279944224615399E-07</v>
      </c>
      <c r="JC291">
        <v>2.026670128534865E-10</v>
      </c>
      <c r="JD291">
        <v>-0.04486732872085866</v>
      </c>
      <c r="JE291">
        <v>-0.001179386599836408</v>
      </c>
      <c r="JF291">
        <v>0.0006983580007418804</v>
      </c>
      <c r="JG291">
        <v>-5.900263066608664E-06</v>
      </c>
      <c r="JH291">
        <v>1</v>
      </c>
      <c r="JI291">
        <v>2117</v>
      </c>
      <c r="JJ291">
        <v>1</v>
      </c>
      <c r="JK291">
        <v>26</v>
      </c>
      <c r="JL291">
        <v>197428</v>
      </c>
      <c r="JM291">
        <v>197427.9</v>
      </c>
      <c r="JN291">
        <v>2.88208</v>
      </c>
      <c r="JO291">
        <v>2.51953</v>
      </c>
      <c r="JP291">
        <v>1.39893</v>
      </c>
      <c r="JQ291">
        <v>2.34375</v>
      </c>
      <c r="JR291">
        <v>1.44897</v>
      </c>
      <c r="JS291">
        <v>2.57568</v>
      </c>
      <c r="JT291">
        <v>36.9794</v>
      </c>
      <c r="JU291">
        <v>23.9737</v>
      </c>
      <c r="JV291">
        <v>18</v>
      </c>
      <c r="JW291">
        <v>477.207</v>
      </c>
      <c r="JX291">
        <v>472.268</v>
      </c>
      <c r="JY291">
        <v>27.0032</v>
      </c>
      <c r="JZ291">
        <v>29.5539</v>
      </c>
      <c r="KA291">
        <v>30.0003</v>
      </c>
      <c r="KB291">
        <v>29.1125</v>
      </c>
      <c r="KC291">
        <v>29.157</v>
      </c>
      <c r="KD291">
        <v>57.7319</v>
      </c>
      <c r="KE291">
        <v>22.2292</v>
      </c>
      <c r="KF291">
        <v>95.5622</v>
      </c>
      <c r="KG291">
        <v>26.926</v>
      </c>
      <c r="KH291">
        <v>1389.55</v>
      </c>
      <c r="KI291">
        <v>20.8334</v>
      </c>
      <c r="KJ291">
        <v>100.782</v>
      </c>
      <c r="KK291">
        <v>100.18</v>
      </c>
    </row>
    <row r="292" spans="1:297">
      <c r="A292">
        <v>276</v>
      </c>
      <c r="B292">
        <v>1758994263.1</v>
      </c>
      <c r="C292">
        <v>6879.5</v>
      </c>
      <c r="D292" t="s">
        <v>997</v>
      </c>
      <c r="E292" t="s">
        <v>998</v>
      </c>
      <c r="F292">
        <v>5</v>
      </c>
      <c r="G292" t="s">
        <v>832</v>
      </c>
      <c r="H292" t="s">
        <v>436</v>
      </c>
      <c r="I292">
        <v>1758994255.6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1404.668505116501</v>
      </c>
      <c r="AK292">
        <v>1368.735757575758</v>
      </c>
      <c r="AL292">
        <v>3.372249952374982</v>
      </c>
      <c r="AM292">
        <v>65.2416019771556</v>
      </c>
      <c r="AN292">
        <f>(AP292 - AO292 + DY292*1E3/(8.314*(EA292+273.15)) * AR292/DX292 * AQ292) * DX292/(100*DL292) * 1000/(1000 - AP292)</f>
        <v>0</v>
      </c>
      <c r="AO292">
        <v>20.80210335005227</v>
      </c>
      <c r="AP292">
        <v>22.7776406060606</v>
      </c>
      <c r="AQ292">
        <v>-3.257337211688199E-05</v>
      </c>
      <c r="AR292">
        <v>120.277626491751</v>
      </c>
      <c r="AS292">
        <v>4</v>
      </c>
      <c r="AT292">
        <v>1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4.16</v>
      </c>
      <c r="DM292">
        <v>0.5</v>
      </c>
      <c r="DN292" t="s">
        <v>438</v>
      </c>
      <c r="DO292">
        <v>2</v>
      </c>
      <c r="DP292" t="b">
        <v>1</v>
      </c>
      <c r="DQ292">
        <v>1758994255.6</v>
      </c>
      <c r="DR292">
        <v>1314.184814814815</v>
      </c>
      <c r="DS292">
        <v>1360.94037037037</v>
      </c>
      <c r="DT292">
        <v>22.77530740740741</v>
      </c>
      <c r="DU292">
        <v>20.77286296296296</v>
      </c>
      <c r="DV292">
        <v>1312.483703703704</v>
      </c>
      <c r="DW292">
        <v>22.55911481481482</v>
      </c>
      <c r="DX292">
        <v>500.0246666666667</v>
      </c>
      <c r="DY292">
        <v>90.55909259259259</v>
      </c>
      <c r="DZ292">
        <v>0.0530277</v>
      </c>
      <c r="EA292">
        <v>29.44722592592593</v>
      </c>
      <c r="EB292">
        <v>30.04802592592593</v>
      </c>
      <c r="EC292">
        <v>999.9000000000001</v>
      </c>
      <c r="ED292">
        <v>0</v>
      </c>
      <c r="EE292">
        <v>0</v>
      </c>
      <c r="EF292">
        <v>10002.7537037037</v>
      </c>
      <c r="EG292">
        <v>0</v>
      </c>
      <c r="EH292">
        <v>11.5293</v>
      </c>
      <c r="EI292">
        <v>-46.7555</v>
      </c>
      <c r="EJ292">
        <v>1344.812962962963</v>
      </c>
      <c r="EK292">
        <v>1389.811481481481</v>
      </c>
      <c r="EL292">
        <v>2.002446666666667</v>
      </c>
      <c r="EM292">
        <v>1360.94037037037</v>
      </c>
      <c r="EN292">
        <v>20.77286296296296</v>
      </c>
      <c r="EO292">
        <v>2.062511481481482</v>
      </c>
      <c r="EP292">
        <v>1.881171111111111</v>
      </c>
      <c r="EQ292">
        <v>17.93256666666667</v>
      </c>
      <c r="ER292">
        <v>16.47807777777778</v>
      </c>
      <c r="ES292">
        <v>1999.98</v>
      </c>
      <c r="ET292">
        <v>0.9800015555555556</v>
      </c>
      <c r="EU292">
        <v>0.01999842222222223</v>
      </c>
      <c r="EV292">
        <v>0</v>
      </c>
      <c r="EW292">
        <v>530.6915925925925</v>
      </c>
      <c r="EX292">
        <v>5.000560000000001</v>
      </c>
      <c r="EY292">
        <v>10789.45185185185</v>
      </c>
      <c r="EZ292">
        <v>17294.71481481482</v>
      </c>
      <c r="FA292">
        <v>42.1824074074074</v>
      </c>
      <c r="FB292">
        <v>42.375</v>
      </c>
      <c r="FC292">
        <v>41.875</v>
      </c>
      <c r="FD292">
        <v>41.52985185185184</v>
      </c>
      <c r="FE292">
        <v>42.81199999999998</v>
      </c>
      <c r="FF292">
        <v>1955.08</v>
      </c>
      <c r="FG292">
        <v>39.9</v>
      </c>
      <c r="FH292">
        <v>0</v>
      </c>
      <c r="FI292">
        <v>1758994272</v>
      </c>
      <c r="FJ292">
        <v>0</v>
      </c>
      <c r="FK292">
        <v>530.6851923076922</v>
      </c>
      <c r="FL292">
        <v>3.63825641746848</v>
      </c>
      <c r="FM292">
        <v>55.05982890752821</v>
      </c>
      <c r="FN292">
        <v>10789.68846153846</v>
      </c>
      <c r="FO292">
        <v>15</v>
      </c>
      <c r="FP292">
        <v>0</v>
      </c>
      <c r="FQ292" t="s">
        <v>439</v>
      </c>
      <c r="FR292">
        <v>1747148579.5</v>
      </c>
      <c r="FS292">
        <v>1747148584.5</v>
      </c>
      <c r="FT292">
        <v>0</v>
      </c>
      <c r="FU292">
        <v>0.162</v>
      </c>
      <c r="FV292">
        <v>-0.001</v>
      </c>
      <c r="FW292">
        <v>0.139</v>
      </c>
      <c r="FX292">
        <v>0.058</v>
      </c>
      <c r="FY292">
        <v>420</v>
      </c>
      <c r="FZ292">
        <v>16</v>
      </c>
      <c r="GA292">
        <v>0.19</v>
      </c>
      <c r="GB292">
        <v>0.02</v>
      </c>
      <c r="GC292">
        <v>-46.81523902439024</v>
      </c>
      <c r="GD292">
        <v>1.169719860627087</v>
      </c>
      <c r="GE292">
        <v>0.2888563588326777</v>
      </c>
      <c r="GF292">
        <v>0</v>
      </c>
      <c r="GG292">
        <v>530.6072352941176</v>
      </c>
      <c r="GH292">
        <v>2.163941942869484</v>
      </c>
      <c r="GI292">
        <v>0.3829255079472692</v>
      </c>
      <c r="GJ292">
        <v>0</v>
      </c>
      <c r="GK292">
        <v>2.03223756097561</v>
      </c>
      <c r="GL292">
        <v>-0.4554503832752619</v>
      </c>
      <c r="GM292">
        <v>0.04732929906673795</v>
      </c>
      <c r="GN292">
        <v>0</v>
      </c>
      <c r="GO292">
        <v>0</v>
      </c>
      <c r="GP292">
        <v>3</v>
      </c>
      <c r="GQ292" t="s">
        <v>472</v>
      </c>
      <c r="GR292">
        <v>3.12748</v>
      </c>
      <c r="GS292">
        <v>2.73075</v>
      </c>
      <c r="GT292">
        <v>0.187408</v>
      </c>
      <c r="GU292">
        <v>0.192729</v>
      </c>
      <c r="GV292">
        <v>0.103159</v>
      </c>
      <c r="GW292">
        <v>0.0973796</v>
      </c>
      <c r="GX292">
        <v>24327.6</v>
      </c>
      <c r="GY292">
        <v>23453.8</v>
      </c>
      <c r="GZ292">
        <v>30483.1</v>
      </c>
      <c r="HA292">
        <v>29311.7</v>
      </c>
      <c r="HB292">
        <v>37741.1</v>
      </c>
      <c r="HC292">
        <v>34815.3</v>
      </c>
      <c r="HD292">
        <v>46636.9</v>
      </c>
      <c r="HE292">
        <v>43551.4</v>
      </c>
      <c r="HF292">
        <v>1.8176</v>
      </c>
      <c r="HG292">
        <v>1.85788</v>
      </c>
      <c r="HH292">
        <v>0.106953</v>
      </c>
      <c r="HI292">
        <v>0</v>
      </c>
      <c r="HJ292">
        <v>28.143</v>
      </c>
      <c r="HK292">
        <v>999.9</v>
      </c>
      <c r="HL292">
        <v>50.8</v>
      </c>
      <c r="HM292">
        <v>30.3</v>
      </c>
      <c r="HN292">
        <v>24.3131</v>
      </c>
      <c r="HO292">
        <v>63.1984</v>
      </c>
      <c r="HP292">
        <v>16.5705</v>
      </c>
      <c r="HQ292">
        <v>1</v>
      </c>
      <c r="HR292">
        <v>0.189027</v>
      </c>
      <c r="HS292">
        <v>0.95345</v>
      </c>
      <c r="HT292">
        <v>20.1976</v>
      </c>
      <c r="HU292">
        <v>5.22747</v>
      </c>
      <c r="HV292">
        <v>11.974</v>
      </c>
      <c r="HW292">
        <v>4.96965</v>
      </c>
      <c r="HX292">
        <v>3.28953</v>
      </c>
      <c r="HY292">
        <v>9999</v>
      </c>
      <c r="HZ292">
        <v>9999</v>
      </c>
      <c r="IA292">
        <v>9999</v>
      </c>
      <c r="IB292">
        <v>24.1</v>
      </c>
      <c r="IC292">
        <v>4.9729</v>
      </c>
      <c r="ID292">
        <v>1.87728</v>
      </c>
      <c r="IE292">
        <v>1.87531</v>
      </c>
      <c r="IF292">
        <v>1.87818</v>
      </c>
      <c r="IG292">
        <v>1.87485</v>
      </c>
      <c r="IH292">
        <v>1.87848</v>
      </c>
      <c r="II292">
        <v>1.8756</v>
      </c>
      <c r="IJ292">
        <v>1.87669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1.74</v>
      </c>
      <c r="IY292">
        <v>0.2162</v>
      </c>
      <c r="IZ292">
        <v>0.000996156149449386</v>
      </c>
      <c r="JA292">
        <v>0.001508328056841608</v>
      </c>
      <c r="JB292">
        <v>-4.279944224615399E-07</v>
      </c>
      <c r="JC292">
        <v>2.026670128534865E-10</v>
      </c>
      <c r="JD292">
        <v>-0.04486732872085866</v>
      </c>
      <c r="JE292">
        <v>-0.001179386599836408</v>
      </c>
      <c r="JF292">
        <v>0.0006983580007418804</v>
      </c>
      <c r="JG292">
        <v>-5.900263066608664E-06</v>
      </c>
      <c r="JH292">
        <v>1</v>
      </c>
      <c r="JI292">
        <v>2117</v>
      </c>
      <c r="JJ292">
        <v>1</v>
      </c>
      <c r="JK292">
        <v>26</v>
      </c>
      <c r="JL292">
        <v>197428.1</v>
      </c>
      <c r="JM292">
        <v>197428</v>
      </c>
      <c r="JN292">
        <v>2.90771</v>
      </c>
      <c r="JO292">
        <v>2.52441</v>
      </c>
      <c r="JP292">
        <v>1.39893</v>
      </c>
      <c r="JQ292">
        <v>2.34253</v>
      </c>
      <c r="JR292">
        <v>1.44897</v>
      </c>
      <c r="JS292">
        <v>2.52319</v>
      </c>
      <c r="JT292">
        <v>36.9794</v>
      </c>
      <c r="JU292">
        <v>23.9737</v>
      </c>
      <c r="JV292">
        <v>18</v>
      </c>
      <c r="JW292">
        <v>477.075</v>
      </c>
      <c r="JX292">
        <v>472.254</v>
      </c>
      <c r="JY292">
        <v>26.9108</v>
      </c>
      <c r="JZ292">
        <v>29.5583</v>
      </c>
      <c r="KA292">
        <v>30.0006</v>
      </c>
      <c r="KB292">
        <v>29.1175</v>
      </c>
      <c r="KC292">
        <v>29.1614</v>
      </c>
      <c r="KD292">
        <v>58.2437</v>
      </c>
      <c r="KE292">
        <v>22.2292</v>
      </c>
      <c r="KF292">
        <v>95.5622</v>
      </c>
      <c r="KG292">
        <v>26.8691</v>
      </c>
      <c r="KH292">
        <v>1402.92</v>
      </c>
      <c r="KI292">
        <v>20.8651</v>
      </c>
      <c r="KJ292">
        <v>100.782</v>
      </c>
      <c r="KK292">
        <v>100.179</v>
      </c>
    </row>
    <row r="293" spans="1:297">
      <c r="A293">
        <v>277</v>
      </c>
      <c r="B293">
        <v>1758994268.1</v>
      </c>
      <c r="C293">
        <v>6884.5</v>
      </c>
      <c r="D293" t="s">
        <v>999</v>
      </c>
      <c r="E293" t="s">
        <v>1000</v>
      </c>
      <c r="F293">
        <v>5</v>
      </c>
      <c r="G293" t="s">
        <v>832</v>
      </c>
      <c r="H293" t="s">
        <v>436</v>
      </c>
      <c r="I293">
        <v>1758994260.314285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1422.372155308854</v>
      </c>
      <c r="AK293">
        <v>1385.993696969697</v>
      </c>
      <c r="AL293">
        <v>3.458387248363176</v>
      </c>
      <c r="AM293">
        <v>65.2416019771556</v>
      </c>
      <c r="AN293">
        <f>(AP293 - AO293 + DY293*1E3/(8.314*(EA293+273.15)) * AR293/DX293 * AQ293) * DX293/(100*DL293) * 1000/(1000 - AP293)</f>
        <v>0</v>
      </c>
      <c r="AO293">
        <v>20.8081188750988</v>
      </c>
      <c r="AP293">
        <v>22.76223030303031</v>
      </c>
      <c r="AQ293">
        <v>-6.893764998525847E-05</v>
      </c>
      <c r="AR293">
        <v>120.277626491751</v>
      </c>
      <c r="AS293">
        <v>4</v>
      </c>
      <c r="AT293">
        <v>1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4.16</v>
      </c>
      <c r="DM293">
        <v>0.5</v>
      </c>
      <c r="DN293" t="s">
        <v>438</v>
      </c>
      <c r="DO293">
        <v>2</v>
      </c>
      <c r="DP293" t="b">
        <v>1</v>
      </c>
      <c r="DQ293">
        <v>1758994260.314285</v>
      </c>
      <c r="DR293">
        <v>1329.987142857143</v>
      </c>
      <c r="DS293">
        <v>1376.862142857143</v>
      </c>
      <c r="DT293">
        <v>22.77448571428571</v>
      </c>
      <c r="DU293">
        <v>20.79807142857143</v>
      </c>
      <c r="DV293">
        <v>1328.261785714286</v>
      </c>
      <c r="DW293">
        <v>22.55831428571429</v>
      </c>
      <c r="DX293">
        <v>500.0136785714286</v>
      </c>
      <c r="DY293">
        <v>90.55964285714283</v>
      </c>
      <c r="DZ293">
        <v>0.05300740714285714</v>
      </c>
      <c r="EA293">
        <v>29.44220357142857</v>
      </c>
      <c r="EB293">
        <v>29.98601428571429</v>
      </c>
      <c r="EC293">
        <v>999.9000000000002</v>
      </c>
      <c r="ED293">
        <v>0</v>
      </c>
      <c r="EE293">
        <v>0</v>
      </c>
      <c r="EF293">
        <v>10003.725</v>
      </c>
      <c r="EG293">
        <v>0</v>
      </c>
      <c r="EH293">
        <v>11.5293</v>
      </c>
      <c r="EI293">
        <v>-46.87596428571429</v>
      </c>
      <c r="EJ293">
        <v>1360.981071428571</v>
      </c>
      <c r="EK293">
        <v>1406.106785714286</v>
      </c>
      <c r="EL293">
        <v>1.976416428571429</v>
      </c>
      <c r="EM293">
        <v>1376.862142857143</v>
      </c>
      <c r="EN293">
        <v>20.79807142857143</v>
      </c>
      <c r="EO293">
        <v>2.06245</v>
      </c>
      <c r="EP293">
        <v>1.883465</v>
      </c>
      <c r="EQ293">
        <v>17.93209285714286</v>
      </c>
      <c r="ER293">
        <v>16.49725714285714</v>
      </c>
      <c r="ES293">
        <v>1999.990714285714</v>
      </c>
      <c r="ET293">
        <v>0.980001642857143</v>
      </c>
      <c r="EU293">
        <v>0.01999832857142857</v>
      </c>
      <c r="EV293">
        <v>0</v>
      </c>
      <c r="EW293">
        <v>530.9141785714286</v>
      </c>
      <c r="EX293">
        <v>5.000560000000001</v>
      </c>
      <c r="EY293">
        <v>10793.78571428572</v>
      </c>
      <c r="EZ293">
        <v>17294.8</v>
      </c>
      <c r="FA293">
        <v>42.18699999999999</v>
      </c>
      <c r="FB293">
        <v>42.375</v>
      </c>
      <c r="FC293">
        <v>41.875</v>
      </c>
      <c r="FD293">
        <v>41.53764285714285</v>
      </c>
      <c r="FE293">
        <v>42.81199999999998</v>
      </c>
      <c r="FF293">
        <v>1955.090714285714</v>
      </c>
      <c r="FG293">
        <v>39.9</v>
      </c>
      <c r="FH293">
        <v>0</v>
      </c>
      <c r="FI293">
        <v>1758994277.4</v>
      </c>
      <c r="FJ293">
        <v>0</v>
      </c>
      <c r="FK293">
        <v>530.92132</v>
      </c>
      <c r="FL293">
        <v>3.086384606056803</v>
      </c>
      <c r="FM293">
        <v>73.29230748540951</v>
      </c>
      <c r="FN293">
        <v>10794.416</v>
      </c>
      <c r="FO293">
        <v>15</v>
      </c>
      <c r="FP293">
        <v>0</v>
      </c>
      <c r="FQ293" t="s">
        <v>439</v>
      </c>
      <c r="FR293">
        <v>1747148579.5</v>
      </c>
      <c r="FS293">
        <v>1747148584.5</v>
      </c>
      <c r="FT293">
        <v>0</v>
      </c>
      <c r="FU293">
        <v>0.162</v>
      </c>
      <c r="FV293">
        <v>-0.001</v>
      </c>
      <c r="FW293">
        <v>0.139</v>
      </c>
      <c r="FX293">
        <v>0.058</v>
      </c>
      <c r="FY293">
        <v>420</v>
      </c>
      <c r="FZ293">
        <v>16</v>
      </c>
      <c r="GA293">
        <v>0.19</v>
      </c>
      <c r="GB293">
        <v>0.02</v>
      </c>
      <c r="GC293">
        <v>-46.8092225</v>
      </c>
      <c r="GD293">
        <v>-1.120992495309489</v>
      </c>
      <c r="GE293">
        <v>0.2802199274565428</v>
      </c>
      <c r="GF293">
        <v>0</v>
      </c>
      <c r="GG293">
        <v>530.7920294117647</v>
      </c>
      <c r="GH293">
        <v>3.401543166115629</v>
      </c>
      <c r="GI293">
        <v>0.4288588472908659</v>
      </c>
      <c r="GJ293">
        <v>0</v>
      </c>
      <c r="GK293">
        <v>1.99708725</v>
      </c>
      <c r="GL293">
        <v>-0.33382818011257</v>
      </c>
      <c r="GM293">
        <v>0.03623466454843346</v>
      </c>
      <c r="GN293">
        <v>0</v>
      </c>
      <c r="GO293">
        <v>0</v>
      </c>
      <c r="GP293">
        <v>3</v>
      </c>
      <c r="GQ293" t="s">
        <v>472</v>
      </c>
      <c r="GR293">
        <v>3.12752</v>
      </c>
      <c r="GS293">
        <v>2.73091</v>
      </c>
      <c r="GT293">
        <v>0.188835</v>
      </c>
      <c r="GU293">
        <v>0.194099</v>
      </c>
      <c r="GV293">
        <v>0.103108</v>
      </c>
      <c r="GW293">
        <v>0.0973977</v>
      </c>
      <c r="GX293">
        <v>24284.2</v>
      </c>
      <c r="GY293">
        <v>23414.1</v>
      </c>
      <c r="GZ293">
        <v>30482.4</v>
      </c>
      <c r="HA293">
        <v>29311.9</v>
      </c>
      <c r="HB293">
        <v>37742.7</v>
      </c>
      <c r="HC293">
        <v>34815.1</v>
      </c>
      <c r="HD293">
        <v>46636</v>
      </c>
      <c r="HE293">
        <v>43551.8</v>
      </c>
      <c r="HF293">
        <v>1.81763</v>
      </c>
      <c r="HG293">
        <v>1.8578</v>
      </c>
      <c r="HH293">
        <v>0.106208</v>
      </c>
      <c r="HI293">
        <v>0</v>
      </c>
      <c r="HJ293">
        <v>28.137</v>
      </c>
      <c r="HK293">
        <v>999.9</v>
      </c>
      <c r="HL293">
        <v>50.9</v>
      </c>
      <c r="HM293">
        <v>30.3</v>
      </c>
      <c r="HN293">
        <v>24.3613</v>
      </c>
      <c r="HO293">
        <v>63.3284</v>
      </c>
      <c r="HP293">
        <v>16.6667</v>
      </c>
      <c r="HQ293">
        <v>1</v>
      </c>
      <c r="HR293">
        <v>0.189129</v>
      </c>
      <c r="HS293">
        <v>0.482623</v>
      </c>
      <c r="HT293">
        <v>20.1992</v>
      </c>
      <c r="HU293">
        <v>5.22732</v>
      </c>
      <c r="HV293">
        <v>11.974</v>
      </c>
      <c r="HW293">
        <v>4.97</v>
      </c>
      <c r="HX293">
        <v>3.28958</v>
      </c>
      <c r="HY293">
        <v>9999</v>
      </c>
      <c r="HZ293">
        <v>9999</v>
      </c>
      <c r="IA293">
        <v>9999</v>
      </c>
      <c r="IB293">
        <v>24.1</v>
      </c>
      <c r="IC293">
        <v>4.97291</v>
      </c>
      <c r="ID293">
        <v>1.87728</v>
      </c>
      <c r="IE293">
        <v>1.87531</v>
      </c>
      <c r="IF293">
        <v>1.87817</v>
      </c>
      <c r="IG293">
        <v>1.87485</v>
      </c>
      <c r="IH293">
        <v>1.87845</v>
      </c>
      <c r="II293">
        <v>1.87557</v>
      </c>
      <c r="IJ293">
        <v>1.87668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1.76</v>
      </c>
      <c r="IY293">
        <v>0.2159</v>
      </c>
      <c r="IZ293">
        <v>0.000996156149449386</v>
      </c>
      <c r="JA293">
        <v>0.001508328056841608</v>
      </c>
      <c r="JB293">
        <v>-4.279944224615399E-07</v>
      </c>
      <c r="JC293">
        <v>2.026670128534865E-10</v>
      </c>
      <c r="JD293">
        <v>-0.04486732872085866</v>
      </c>
      <c r="JE293">
        <v>-0.001179386599836408</v>
      </c>
      <c r="JF293">
        <v>0.0006983580007418804</v>
      </c>
      <c r="JG293">
        <v>-5.900263066608664E-06</v>
      </c>
      <c r="JH293">
        <v>1</v>
      </c>
      <c r="JI293">
        <v>2117</v>
      </c>
      <c r="JJ293">
        <v>1</v>
      </c>
      <c r="JK293">
        <v>26</v>
      </c>
      <c r="JL293">
        <v>197428.1</v>
      </c>
      <c r="JM293">
        <v>197428.1</v>
      </c>
      <c r="JN293">
        <v>2.93701</v>
      </c>
      <c r="JO293">
        <v>2.52808</v>
      </c>
      <c r="JP293">
        <v>1.39893</v>
      </c>
      <c r="JQ293">
        <v>2.34375</v>
      </c>
      <c r="JR293">
        <v>1.44897</v>
      </c>
      <c r="JS293">
        <v>2.49268</v>
      </c>
      <c r="JT293">
        <v>36.9794</v>
      </c>
      <c r="JU293">
        <v>23.9649</v>
      </c>
      <c r="JV293">
        <v>18</v>
      </c>
      <c r="JW293">
        <v>477.12</v>
      </c>
      <c r="JX293">
        <v>472.239</v>
      </c>
      <c r="JY293">
        <v>26.8581</v>
      </c>
      <c r="JZ293">
        <v>29.5633</v>
      </c>
      <c r="KA293">
        <v>30.0003</v>
      </c>
      <c r="KB293">
        <v>29.1224</v>
      </c>
      <c r="KC293">
        <v>29.1658</v>
      </c>
      <c r="KD293">
        <v>58.826</v>
      </c>
      <c r="KE293">
        <v>22.2292</v>
      </c>
      <c r="KF293">
        <v>95.9442</v>
      </c>
      <c r="KG293">
        <v>27.0032</v>
      </c>
      <c r="KH293">
        <v>1422.97</v>
      </c>
      <c r="KI293">
        <v>20.9034</v>
      </c>
      <c r="KJ293">
        <v>100.78</v>
      </c>
      <c r="KK293">
        <v>100.18</v>
      </c>
    </row>
    <row r="294" spans="1:297">
      <c r="A294">
        <v>278</v>
      </c>
      <c r="B294">
        <v>1758994273.1</v>
      </c>
      <c r="C294">
        <v>6889.5</v>
      </c>
      <c r="D294" t="s">
        <v>1001</v>
      </c>
      <c r="E294" t="s">
        <v>1002</v>
      </c>
      <c r="F294">
        <v>5</v>
      </c>
      <c r="G294" t="s">
        <v>832</v>
      </c>
      <c r="H294" t="s">
        <v>436</v>
      </c>
      <c r="I294">
        <v>1758994265.6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1438.975974942185</v>
      </c>
      <c r="AK294">
        <v>1402.98703030303</v>
      </c>
      <c r="AL294">
        <v>3.408694608496922</v>
      </c>
      <c r="AM294">
        <v>65.2416019771556</v>
      </c>
      <c r="AN294">
        <f>(AP294 - AO294 + DY294*1E3/(8.314*(EA294+273.15)) * AR294/DX294 * AQ294) * DX294/(100*DL294) * 1000/(1000 - AP294)</f>
        <v>0</v>
      </c>
      <c r="AO294">
        <v>20.84776115587528</v>
      </c>
      <c r="AP294">
        <v>22.75058181818182</v>
      </c>
      <c r="AQ294">
        <v>-1.507555718272096E-05</v>
      </c>
      <c r="AR294">
        <v>120.277626491751</v>
      </c>
      <c r="AS294">
        <v>4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4.16</v>
      </c>
      <c r="DM294">
        <v>0.5</v>
      </c>
      <c r="DN294" t="s">
        <v>438</v>
      </c>
      <c r="DO294">
        <v>2</v>
      </c>
      <c r="DP294" t="b">
        <v>1</v>
      </c>
      <c r="DQ294">
        <v>1758994265.6</v>
      </c>
      <c r="DR294">
        <v>1347.67962962963</v>
      </c>
      <c r="DS294">
        <v>1394.444074074074</v>
      </c>
      <c r="DT294">
        <v>22.76751481481481</v>
      </c>
      <c r="DU294">
        <v>20.81402592592592</v>
      </c>
      <c r="DV294">
        <v>1345.928148148148</v>
      </c>
      <c r="DW294">
        <v>22.5514925925926</v>
      </c>
      <c r="DX294">
        <v>500.033</v>
      </c>
      <c r="DY294">
        <v>90.55974444444445</v>
      </c>
      <c r="DZ294">
        <v>0.05301781851851853</v>
      </c>
      <c r="EA294">
        <v>29.43427407407408</v>
      </c>
      <c r="EB294">
        <v>29.90994074074074</v>
      </c>
      <c r="EC294">
        <v>999.9000000000001</v>
      </c>
      <c r="ED294">
        <v>0</v>
      </c>
      <c r="EE294">
        <v>0</v>
      </c>
      <c r="EF294">
        <v>10006.82407407407</v>
      </c>
      <c r="EG294">
        <v>0</v>
      </c>
      <c r="EH294">
        <v>11.5293</v>
      </c>
      <c r="EI294">
        <v>-46.76488518518519</v>
      </c>
      <c r="EJ294">
        <v>1379.076296296297</v>
      </c>
      <c r="EK294">
        <v>1424.083703703704</v>
      </c>
      <c r="EL294">
        <v>1.953501851851852</v>
      </c>
      <c r="EM294">
        <v>1394.444074074074</v>
      </c>
      <c r="EN294">
        <v>20.81402592592592</v>
      </c>
      <c r="EO294">
        <v>2.061821851851851</v>
      </c>
      <c r="EP294">
        <v>1.884911481481482</v>
      </c>
      <c r="EQ294">
        <v>17.92724444444444</v>
      </c>
      <c r="ER294">
        <v>16.50932222222222</v>
      </c>
      <c r="ES294">
        <v>1999.981481481481</v>
      </c>
      <c r="ET294">
        <v>0.9800015555555556</v>
      </c>
      <c r="EU294">
        <v>0.01999842222222223</v>
      </c>
      <c r="EV294">
        <v>0</v>
      </c>
      <c r="EW294">
        <v>531.1383703703704</v>
      </c>
      <c r="EX294">
        <v>5.000560000000001</v>
      </c>
      <c r="EY294">
        <v>10797.88888888889</v>
      </c>
      <c r="EZ294">
        <v>17294.71481481482</v>
      </c>
      <c r="FA294">
        <v>42.18699999999999</v>
      </c>
      <c r="FB294">
        <v>42.375</v>
      </c>
      <c r="FC294">
        <v>41.87729629629629</v>
      </c>
      <c r="FD294">
        <v>41.55281481481481</v>
      </c>
      <c r="FE294">
        <v>42.81199999999998</v>
      </c>
      <c r="FF294">
        <v>1955.081481481481</v>
      </c>
      <c r="FG294">
        <v>39.9</v>
      </c>
      <c r="FH294">
        <v>0</v>
      </c>
      <c r="FI294">
        <v>1758994282.2</v>
      </c>
      <c r="FJ294">
        <v>0</v>
      </c>
      <c r="FK294">
        <v>531.12416</v>
      </c>
      <c r="FL294">
        <v>-0.7269230841360765</v>
      </c>
      <c r="FM294">
        <v>0.5923076867759178</v>
      </c>
      <c r="FN294">
        <v>10797.932</v>
      </c>
      <c r="FO294">
        <v>15</v>
      </c>
      <c r="FP294">
        <v>0</v>
      </c>
      <c r="FQ294" t="s">
        <v>439</v>
      </c>
      <c r="FR294">
        <v>1747148579.5</v>
      </c>
      <c r="FS294">
        <v>1747148584.5</v>
      </c>
      <c r="FT294">
        <v>0</v>
      </c>
      <c r="FU294">
        <v>0.162</v>
      </c>
      <c r="FV294">
        <v>-0.001</v>
      </c>
      <c r="FW294">
        <v>0.139</v>
      </c>
      <c r="FX294">
        <v>0.058</v>
      </c>
      <c r="FY294">
        <v>420</v>
      </c>
      <c r="FZ294">
        <v>16</v>
      </c>
      <c r="GA294">
        <v>0.19</v>
      </c>
      <c r="GB294">
        <v>0.02</v>
      </c>
      <c r="GC294">
        <v>-46.82495609756097</v>
      </c>
      <c r="GD294">
        <v>0.7077031358885351</v>
      </c>
      <c r="GE294">
        <v>0.2524843854614463</v>
      </c>
      <c r="GF294">
        <v>0</v>
      </c>
      <c r="GG294">
        <v>530.9335000000001</v>
      </c>
      <c r="GH294">
        <v>2.164415583126568</v>
      </c>
      <c r="GI294">
        <v>0.3967882269660019</v>
      </c>
      <c r="GJ294">
        <v>0</v>
      </c>
      <c r="GK294">
        <v>1.963785853658537</v>
      </c>
      <c r="GL294">
        <v>-0.2558445993031332</v>
      </c>
      <c r="GM294">
        <v>0.02785771758686121</v>
      </c>
      <c r="GN294">
        <v>0</v>
      </c>
      <c r="GO294">
        <v>0</v>
      </c>
      <c r="GP294">
        <v>3</v>
      </c>
      <c r="GQ294" t="s">
        <v>472</v>
      </c>
      <c r="GR294">
        <v>3.12747</v>
      </c>
      <c r="GS294">
        <v>2.73085</v>
      </c>
      <c r="GT294">
        <v>0.190232</v>
      </c>
      <c r="GU294">
        <v>0.195485</v>
      </c>
      <c r="GV294">
        <v>0.103082</v>
      </c>
      <c r="GW294">
        <v>0.09759619999999999</v>
      </c>
      <c r="GX294">
        <v>24242.5</v>
      </c>
      <c r="GY294">
        <v>23373.9</v>
      </c>
      <c r="GZ294">
        <v>30482.6</v>
      </c>
      <c r="HA294">
        <v>29312</v>
      </c>
      <c r="HB294">
        <v>37743.8</v>
      </c>
      <c r="HC294">
        <v>34807.5</v>
      </c>
      <c r="HD294">
        <v>46635.9</v>
      </c>
      <c r="HE294">
        <v>43551.9</v>
      </c>
      <c r="HF294">
        <v>1.81752</v>
      </c>
      <c r="HG294">
        <v>1.85807</v>
      </c>
      <c r="HH294">
        <v>0.106089</v>
      </c>
      <c r="HI294">
        <v>0</v>
      </c>
      <c r="HJ294">
        <v>28.1298</v>
      </c>
      <c r="HK294">
        <v>999.9</v>
      </c>
      <c r="HL294">
        <v>50.9</v>
      </c>
      <c r="HM294">
        <v>30.3</v>
      </c>
      <c r="HN294">
        <v>24.3611</v>
      </c>
      <c r="HO294">
        <v>63.0084</v>
      </c>
      <c r="HP294">
        <v>16.7268</v>
      </c>
      <c r="HQ294">
        <v>1</v>
      </c>
      <c r="HR294">
        <v>0.188425</v>
      </c>
      <c r="HS294">
        <v>0.121993</v>
      </c>
      <c r="HT294">
        <v>20.2004</v>
      </c>
      <c r="HU294">
        <v>5.22553</v>
      </c>
      <c r="HV294">
        <v>11.974</v>
      </c>
      <c r="HW294">
        <v>4.96895</v>
      </c>
      <c r="HX294">
        <v>3.28927</v>
      </c>
      <c r="HY294">
        <v>9999</v>
      </c>
      <c r="HZ294">
        <v>9999</v>
      </c>
      <c r="IA294">
        <v>9999</v>
      </c>
      <c r="IB294">
        <v>24.1</v>
      </c>
      <c r="IC294">
        <v>4.97291</v>
      </c>
      <c r="ID294">
        <v>1.87727</v>
      </c>
      <c r="IE294">
        <v>1.87531</v>
      </c>
      <c r="IF294">
        <v>1.87817</v>
      </c>
      <c r="IG294">
        <v>1.87485</v>
      </c>
      <c r="IH294">
        <v>1.87845</v>
      </c>
      <c r="II294">
        <v>1.87555</v>
      </c>
      <c r="IJ294">
        <v>1.87668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1.79</v>
      </c>
      <c r="IY294">
        <v>0.2157</v>
      </c>
      <c r="IZ294">
        <v>0.000996156149449386</v>
      </c>
      <c r="JA294">
        <v>0.001508328056841608</v>
      </c>
      <c r="JB294">
        <v>-4.279944224615399E-07</v>
      </c>
      <c r="JC294">
        <v>2.026670128534865E-10</v>
      </c>
      <c r="JD294">
        <v>-0.04486732872085866</v>
      </c>
      <c r="JE294">
        <v>-0.001179386599836408</v>
      </c>
      <c r="JF294">
        <v>0.0006983580007418804</v>
      </c>
      <c r="JG294">
        <v>-5.900263066608664E-06</v>
      </c>
      <c r="JH294">
        <v>1</v>
      </c>
      <c r="JI294">
        <v>2117</v>
      </c>
      <c r="JJ294">
        <v>1</v>
      </c>
      <c r="JK294">
        <v>26</v>
      </c>
      <c r="JL294">
        <v>197428.2</v>
      </c>
      <c r="JM294">
        <v>197428.1</v>
      </c>
      <c r="JN294">
        <v>2.96143</v>
      </c>
      <c r="JO294">
        <v>2.53784</v>
      </c>
      <c r="JP294">
        <v>1.39893</v>
      </c>
      <c r="JQ294">
        <v>2.34375</v>
      </c>
      <c r="JR294">
        <v>1.44897</v>
      </c>
      <c r="JS294">
        <v>2.49268</v>
      </c>
      <c r="JT294">
        <v>36.9794</v>
      </c>
      <c r="JU294">
        <v>23.9737</v>
      </c>
      <c r="JV294">
        <v>18</v>
      </c>
      <c r="JW294">
        <v>477.093</v>
      </c>
      <c r="JX294">
        <v>472.459</v>
      </c>
      <c r="JY294">
        <v>26.9757</v>
      </c>
      <c r="JZ294">
        <v>29.5678</v>
      </c>
      <c r="KA294">
        <v>29.9999</v>
      </c>
      <c r="KB294">
        <v>29.1268</v>
      </c>
      <c r="KC294">
        <v>29.1707</v>
      </c>
      <c r="KD294">
        <v>59.3145</v>
      </c>
      <c r="KE294">
        <v>22.2292</v>
      </c>
      <c r="KF294">
        <v>95.9442</v>
      </c>
      <c r="KG294">
        <v>27.091</v>
      </c>
      <c r="KH294">
        <v>1436.86</v>
      </c>
      <c r="KI294">
        <v>20.8475</v>
      </c>
      <c r="KJ294">
        <v>100.78</v>
      </c>
      <c r="KK294">
        <v>100.18</v>
      </c>
    </row>
    <row r="295" spans="1:297">
      <c r="A295">
        <v>279</v>
      </c>
      <c r="B295">
        <v>1758994278.1</v>
      </c>
      <c r="C295">
        <v>6894.5</v>
      </c>
      <c r="D295" t="s">
        <v>1003</v>
      </c>
      <c r="E295" t="s">
        <v>1004</v>
      </c>
      <c r="F295">
        <v>5</v>
      </c>
      <c r="G295" t="s">
        <v>832</v>
      </c>
      <c r="H295" t="s">
        <v>436</v>
      </c>
      <c r="I295">
        <v>1758994270.314285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1455.792457983355</v>
      </c>
      <c r="AK295">
        <v>1419.938242424241</v>
      </c>
      <c r="AL295">
        <v>3.372314980624013</v>
      </c>
      <c r="AM295">
        <v>65.2416019771556</v>
      </c>
      <c r="AN295">
        <f>(AP295 - AO295 + DY295*1E3/(8.314*(EA295+273.15)) * AR295/DX295 * AQ295) * DX295/(100*DL295) * 1000/(1000 - AP295)</f>
        <v>0</v>
      </c>
      <c r="AO295">
        <v>20.88793118242074</v>
      </c>
      <c r="AP295">
        <v>22.76780727272726</v>
      </c>
      <c r="AQ295">
        <v>5.277299863200408E-05</v>
      </c>
      <c r="AR295">
        <v>120.277626491751</v>
      </c>
      <c r="AS295">
        <v>4</v>
      </c>
      <c r="AT295">
        <v>1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4.16</v>
      </c>
      <c r="DM295">
        <v>0.5</v>
      </c>
      <c r="DN295" t="s">
        <v>438</v>
      </c>
      <c r="DO295">
        <v>2</v>
      </c>
      <c r="DP295" t="b">
        <v>1</v>
      </c>
      <c r="DQ295">
        <v>1758994270.314285</v>
      </c>
      <c r="DR295">
        <v>1363.425</v>
      </c>
      <c r="DS295">
        <v>1410.083928571428</v>
      </c>
      <c r="DT295">
        <v>22.76181785714286</v>
      </c>
      <c r="DU295">
        <v>20.840425</v>
      </c>
      <c r="DV295">
        <v>1361.650357142857</v>
      </c>
      <c r="DW295">
        <v>22.54591785714285</v>
      </c>
      <c r="DX295">
        <v>500.0602857142858</v>
      </c>
      <c r="DY295">
        <v>90.55991071428572</v>
      </c>
      <c r="DZ295">
        <v>0.05299294642857143</v>
      </c>
      <c r="EA295">
        <v>29.428125</v>
      </c>
      <c r="EB295">
        <v>29.85786428571428</v>
      </c>
      <c r="EC295">
        <v>999.9000000000002</v>
      </c>
      <c r="ED295">
        <v>0</v>
      </c>
      <c r="EE295">
        <v>0</v>
      </c>
      <c r="EF295">
        <v>10006.31892857143</v>
      </c>
      <c r="EG295">
        <v>0</v>
      </c>
      <c r="EH295">
        <v>11.5293</v>
      </c>
      <c r="EI295">
        <v>-46.65926785714286</v>
      </c>
      <c r="EJ295">
        <v>1395.181428571429</v>
      </c>
      <c r="EK295">
        <v>1440.095357142857</v>
      </c>
      <c r="EL295">
        <v>1.921405714285714</v>
      </c>
      <c r="EM295">
        <v>1410.083928571428</v>
      </c>
      <c r="EN295">
        <v>20.840425</v>
      </c>
      <c r="EO295">
        <v>2.061309642857143</v>
      </c>
      <c r="EP295">
        <v>1.887306785714286</v>
      </c>
      <c r="EQ295">
        <v>17.92330357142857</v>
      </c>
      <c r="ER295">
        <v>16.52927142857143</v>
      </c>
      <c r="ES295">
        <v>2000.001428571429</v>
      </c>
      <c r="ET295">
        <v>0.9800017500000001</v>
      </c>
      <c r="EU295">
        <v>0.01999821428571428</v>
      </c>
      <c r="EV295">
        <v>0</v>
      </c>
      <c r="EW295">
        <v>531.1135</v>
      </c>
      <c r="EX295">
        <v>5.000560000000001</v>
      </c>
      <c r="EY295">
        <v>10798.075</v>
      </c>
      <c r="EZ295">
        <v>17294.88571428571</v>
      </c>
      <c r="FA295">
        <v>42.18699999999999</v>
      </c>
      <c r="FB295">
        <v>42.375</v>
      </c>
      <c r="FC295">
        <v>41.88164285714284</v>
      </c>
      <c r="FD295">
        <v>41.55314285714284</v>
      </c>
      <c r="FE295">
        <v>42.81199999999998</v>
      </c>
      <c r="FF295">
        <v>1955.101428571428</v>
      </c>
      <c r="FG295">
        <v>39.9</v>
      </c>
      <c r="FH295">
        <v>0</v>
      </c>
      <c r="FI295">
        <v>1758994287</v>
      </c>
      <c r="FJ295">
        <v>0</v>
      </c>
      <c r="FK295">
        <v>531.1099200000001</v>
      </c>
      <c r="FL295">
        <v>0.1463076802315578</v>
      </c>
      <c r="FM295">
        <v>-15.73076922372435</v>
      </c>
      <c r="FN295">
        <v>10797.988</v>
      </c>
      <c r="FO295">
        <v>15</v>
      </c>
      <c r="FP295">
        <v>0</v>
      </c>
      <c r="FQ295" t="s">
        <v>439</v>
      </c>
      <c r="FR295">
        <v>1747148579.5</v>
      </c>
      <c r="FS295">
        <v>1747148584.5</v>
      </c>
      <c r="FT295">
        <v>0</v>
      </c>
      <c r="FU295">
        <v>0.162</v>
      </c>
      <c r="FV295">
        <v>-0.001</v>
      </c>
      <c r="FW295">
        <v>0.139</v>
      </c>
      <c r="FX295">
        <v>0.058</v>
      </c>
      <c r="FY295">
        <v>420</v>
      </c>
      <c r="FZ295">
        <v>16</v>
      </c>
      <c r="GA295">
        <v>0.19</v>
      </c>
      <c r="GB295">
        <v>0.02</v>
      </c>
      <c r="GC295">
        <v>-46.65162926829268</v>
      </c>
      <c r="GD295">
        <v>1.341735888501724</v>
      </c>
      <c r="GE295">
        <v>0.3064525612784116</v>
      </c>
      <c r="GF295">
        <v>0</v>
      </c>
      <c r="GG295">
        <v>531.1200882352941</v>
      </c>
      <c r="GH295">
        <v>-0.03396485989112753</v>
      </c>
      <c r="GI295">
        <v>0.2603479987436595</v>
      </c>
      <c r="GJ295">
        <v>1</v>
      </c>
      <c r="GK295">
        <v>1.936832682926829</v>
      </c>
      <c r="GL295">
        <v>-0.4000547038327497</v>
      </c>
      <c r="GM295">
        <v>0.04116499549104207</v>
      </c>
      <c r="GN295">
        <v>0</v>
      </c>
      <c r="GO295">
        <v>1</v>
      </c>
      <c r="GP295">
        <v>3</v>
      </c>
      <c r="GQ295" t="s">
        <v>451</v>
      </c>
      <c r="GR295">
        <v>3.1277</v>
      </c>
      <c r="GS295">
        <v>2.73024</v>
      </c>
      <c r="GT295">
        <v>0.191604</v>
      </c>
      <c r="GU295">
        <v>0.196804</v>
      </c>
      <c r="GV295">
        <v>0.10313</v>
      </c>
      <c r="GW295">
        <v>0.0976567</v>
      </c>
      <c r="GX295">
        <v>24201.3</v>
      </c>
      <c r="GY295">
        <v>23335.5</v>
      </c>
      <c r="GZ295">
        <v>30482.4</v>
      </c>
      <c r="HA295">
        <v>29311.9</v>
      </c>
      <c r="HB295">
        <v>37741.9</v>
      </c>
      <c r="HC295">
        <v>34805.2</v>
      </c>
      <c r="HD295">
        <v>46635.9</v>
      </c>
      <c r="HE295">
        <v>43551.8</v>
      </c>
      <c r="HF295">
        <v>1.8179</v>
      </c>
      <c r="HG295">
        <v>1.8579</v>
      </c>
      <c r="HH295">
        <v>0.104137</v>
      </c>
      <c r="HI295">
        <v>0</v>
      </c>
      <c r="HJ295">
        <v>28.122</v>
      </c>
      <c r="HK295">
        <v>999.9</v>
      </c>
      <c r="HL295">
        <v>50.9</v>
      </c>
      <c r="HM295">
        <v>30.3</v>
      </c>
      <c r="HN295">
        <v>24.3618</v>
      </c>
      <c r="HO295">
        <v>63.2584</v>
      </c>
      <c r="HP295">
        <v>16.6386</v>
      </c>
      <c r="HQ295">
        <v>1</v>
      </c>
      <c r="HR295">
        <v>0.188394</v>
      </c>
      <c r="HS295">
        <v>-0.0430447</v>
      </c>
      <c r="HT295">
        <v>20.2009</v>
      </c>
      <c r="HU295">
        <v>5.22672</v>
      </c>
      <c r="HV295">
        <v>11.974</v>
      </c>
      <c r="HW295">
        <v>4.96965</v>
      </c>
      <c r="HX295">
        <v>3.28953</v>
      </c>
      <c r="HY295">
        <v>9999</v>
      </c>
      <c r="HZ295">
        <v>9999</v>
      </c>
      <c r="IA295">
        <v>9999</v>
      </c>
      <c r="IB295">
        <v>24.1</v>
      </c>
      <c r="IC295">
        <v>4.97291</v>
      </c>
      <c r="ID295">
        <v>1.87727</v>
      </c>
      <c r="IE295">
        <v>1.87531</v>
      </c>
      <c r="IF295">
        <v>1.87818</v>
      </c>
      <c r="IG295">
        <v>1.87485</v>
      </c>
      <c r="IH295">
        <v>1.87846</v>
      </c>
      <c r="II295">
        <v>1.87555</v>
      </c>
      <c r="IJ295">
        <v>1.87668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1.81</v>
      </c>
      <c r="IY295">
        <v>0.2161</v>
      </c>
      <c r="IZ295">
        <v>0.000996156149449386</v>
      </c>
      <c r="JA295">
        <v>0.001508328056841608</v>
      </c>
      <c r="JB295">
        <v>-4.279944224615399E-07</v>
      </c>
      <c r="JC295">
        <v>2.026670128534865E-10</v>
      </c>
      <c r="JD295">
        <v>-0.04486732872085866</v>
      </c>
      <c r="JE295">
        <v>-0.001179386599836408</v>
      </c>
      <c r="JF295">
        <v>0.0006983580007418804</v>
      </c>
      <c r="JG295">
        <v>-5.900263066608664E-06</v>
      </c>
      <c r="JH295">
        <v>1</v>
      </c>
      <c r="JI295">
        <v>2117</v>
      </c>
      <c r="JJ295">
        <v>1</v>
      </c>
      <c r="JK295">
        <v>26</v>
      </c>
      <c r="JL295">
        <v>197428.3</v>
      </c>
      <c r="JM295">
        <v>197428.2</v>
      </c>
      <c r="JN295">
        <v>2.98706</v>
      </c>
      <c r="JO295">
        <v>2.53906</v>
      </c>
      <c r="JP295">
        <v>1.39893</v>
      </c>
      <c r="JQ295">
        <v>2.34375</v>
      </c>
      <c r="JR295">
        <v>1.44897</v>
      </c>
      <c r="JS295">
        <v>2.54395</v>
      </c>
      <c r="JT295">
        <v>37.0032</v>
      </c>
      <c r="JU295">
        <v>23.9649</v>
      </c>
      <c r="JV295">
        <v>18</v>
      </c>
      <c r="JW295">
        <v>477.331</v>
      </c>
      <c r="JX295">
        <v>472.381</v>
      </c>
      <c r="JY295">
        <v>27.0922</v>
      </c>
      <c r="JZ295">
        <v>29.5717</v>
      </c>
      <c r="KA295">
        <v>29.9999</v>
      </c>
      <c r="KB295">
        <v>29.1318</v>
      </c>
      <c r="KC295">
        <v>29.1754</v>
      </c>
      <c r="KD295">
        <v>59.8926</v>
      </c>
      <c r="KE295">
        <v>22.2292</v>
      </c>
      <c r="KF295">
        <v>95.9442</v>
      </c>
      <c r="KG295">
        <v>27.1943</v>
      </c>
      <c r="KH295">
        <v>1456.9</v>
      </c>
      <c r="KI295">
        <v>20.8474</v>
      </c>
      <c r="KJ295">
        <v>100.78</v>
      </c>
      <c r="KK295">
        <v>100.18</v>
      </c>
    </row>
    <row r="296" spans="1:297">
      <c r="A296">
        <v>280</v>
      </c>
      <c r="B296">
        <v>1758994283.1</v>
      </c>
      <c r="C296">
        <v>6899.5</v>
      </c>
      <c r="D296" t="s">
        <v>1005</v>
      </c>
      <c r="E296" t="s">
        <v>1006</v>
      </c>
      <c r="F296">
        <v>5</v>
      </c>
      <c r="G296" t="s">
        <v>832</v>
      </c>
      <c r="H296" t="s">
        <v>436</v>
      </c>
      <c r="I296">
        <v>1758994275.6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1472.825216704897</v>
      </c>
      <c r="AK296">
        <v>1436.794606060606</v>
      </c>
      <c r="AL296">
        <v>3.383173556874265</v>
      </c>
      <c r="AM296">
        <v>65.2416019771556</v>
      </c>
      <c r="AN296">
        <f>(AP296 - AO296 + DY296*1E3/(8.314*(EA296+273.15)) * AR296/DX296 * AQ296) * DX296/(100*DL296) * 1000/(1000 - AP296)</f>
        <v>0</v>
      </c>
      <c r="AO296">
        <v>20.89379791547852</v>
      </c>
      <c r="AP296">
        <v>22.77249393939393</v>
      </c>
      <c r="AQ296">
        <v>1.886978333970865E-05</v>
      </c>
      <c r="AR296">
        <v>120.277626491751</v>
      </c>
      <c r="AS296">
        <v>4</v>
      </c>
      <c r="AT296">
        <v>1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4.16</v>
      </c>
      <c r="DM296">
        <v>0.5</v>
      </c>
      <c r="DN296" t="s">
        <v>438</v>
      </c>
      <c r="DO296">
        <v>2</v>
      </c>
      <c r="DP296" t="b">
        <v>1</v>
      </c>
      <c r="DQ296">
        <v>1758994275.6</v>
      </c>
      <c r="DR296">
        <v>1380.965925925926</v>
      </c>
      <c r="DS296">
        <v>1427.479259259259</v>
      </c>
      <c r="DT296">
        <v>22.76164814814815</v>
      </c>
      <c r="DU296">
        <v>20.87027407407407</v>
      </c>
      <c r="DV296">
        <v>1379.166296296296</v>
      </c>
      <c r="DW296">
        <v>22.54574814814815</v>
      </c>
      <c r="DX296">
        <v>500.0294444444444</v>
      </c>
      <c r="DY296">
        <v>90.5596037037037</v>
      </c>
      <c r="DZ296">
        <v>0.05289580370370372</v>
      </c>
      <c r="EA296">
        <v>29.42342962962963</v>
      </c>
      <c r="EB296">
        <v>29.84583703703704</v>
      </c>
      <c r="EC296">
        <v>999.9000000000001</v>
      </c>
      <c r="ED296">
        <v>0</v>
      </c>
      <c r="EE296">
        <v>0</v>
      </c>
      <c r="EF296">
        <v>10002.56851851852</v>
      </c>
      <c r="EG296">
        <v>0</v>
      </c>
      <c r="EH296">
        <v>11.5293</v>
      </c>
      <c r="EI296">
        <v>-46.51263703703703</v>
      </c>
      <c r="EJ296">
        <v>1413.131851851852</v>
      </c>
      <c r="EK296">
        <v>1457.905185185185</v>
      </c>
      <c r="EL296">
        <v>1.891384814814815</v>
      </c>
      <c r="EM296">
        <v>1427.479259259259</v>
      </c>
      <c r="EN296">
        <v>20.87027407407407</v>
      </c>
      <c r="EO296">
        <v>2.061286666666667</v>
      </c>
      <c r="EP296">
        <v>1.890004074074074</v>
      </c>
      <c r="EQ296">
        <v>17.92312962962963</v>
      </c>
      <c r="ER296">
        <v>16.55172592592593</v>
      </c>
      <c r="ES296">
        <v>1999.99037037037</v>
      </c>
      <c r="ET296">
        <v>0.9800016666666667</v>
      </c>
      <c r="EU296">
        <v>0.0199983037037037</v>
      </c>
      <c r="EV296">
        <v>0</v>
      </c>
      <c r="EW296">
        <v>531.0345925925927</v>
      </c>
      <c r="EX296">
        <v>5.000560000000001</v>
      </c>
      <c r="EY296">
        <v>10796.13703703704</v>
      </c>
      <c r="EZ296">
        <v>17294.8</v>
      </c>
      <c r="FA296">
        <v>42.18699999999999</v>
      </c>
      <c r="FB296">
        <v>42.375</v>
      </c>
      <c r="FC296">
        <v>41.89337037037036</v>
      </c>
      <c r="FD296">
        <v>41.55970370370369</v>
      </c>
      <c r="FE296">
        <v>42.81199999999998</v>
      </c>
      <c r="FF296">
        <v>1955.09037037037</v>
      </c>
      <c r="FG296">
        <v>39.9</v>
      </c>
      <c r="FH296">
        <v>0</v>
      </c>
      <c r="FI296">
        <v>1758994292.4</v>
      </c>
      <c r="FJ296">
        <v>0</v>
      </c>
      <c r="FK296">
        <v>531.0257692307692</v>
      </c>
      <c r="FL296">
        <v>-0.3215042853374339</v>
      </c>
      <c r="FM296">
        <v>-14.54017093810301</v>
      </c>
      <c r="FN296">
        <v>10796.01153846154</v>
      </c>
      <c r="FO296">
        <v>15</v>
      </c>
      <c r="FP296">
        <v>0</v>
      </c>
      <c r="FQ296" t="s">
        <v>439</v>
      </c>
      <c r="FR296">
        <v>1747148579.5</v>
      </c>
      <c r="FS296">
        <v>1747148584.5</v>
      </c>
      <c r="FT296">
        <v>0</v>
      </c>
      <c r="FU296">
        <v>0.162</v>
      </c>
      <c r="FV296">
        <v>-0.001</v>
      </c>
      <c r="FW296">
        <v>0.139</v>
      </c>
      <c r="FX296">
        <v>0.058</v>
      </c>
      <c r="FY296">
        <v>420</v>
      </c>
      <c r="FZ296">
        <v>16</v>
      </c>
      <c r="GA296">
        <v>0.19</v>
      </c>
      <c r="GB296">
        <v>0.02</v>
      </c>
      <c r="GC296">
        <v>-46.65844634146342</v>
      </c>
      <c r="GD296">
        <v>2.22257770034842</v>
      </c>
      <c r="GE296">
        <v>0.3065391305921252</v>
      </c>
      <c r="GF296">
        <v>0</v>
      </c>
      <c r="GG296">
        <v>531.0782058823529</v>
      </c>
      <c r="GH296">
        <v>-0.2427960341719096</v>
      </c>
      <c r="GI296">
        <v>0.2435439058630879</v>
      </c>
      <c r="GJ296">
        <v>1</v>
      </c>
      <c r="GK296">
        <v>1.916621707317073</v>
      </c>
      <c r="GL296">
        <v>-0.37973289198606</v>
      </c>
      <c r="GM296">
        <v>0.03968976736730053</v>
      </c>
      <c r="GN296">
        <v>0</v>
      </c>
      <c r="GO296">
        <v>1</v>
      </c>
      <c r="GP296">
        <v>3</v>
      </c>
      <c r="GQ296" t="s">
        <v>451</v>
      </c>
      <c r="GR296">
        <v>3.12752</v>
      </c>
      <c r="GS296">
        <v>2.7302</v>
      </c>
      <c r="GT296">
        <v>0.192965</v>
      </c>
      <c r="GU296">
        <v>0.198178</v>
      </c>
      <c r="GV296">
        <v>0.103142</v>
      </c>
      <c r="GW296">
        <v>0.09767000000000001</v>
      </c>
      <c r="GX296">
        <v>24160.8</v>
      </c>
      <c r="GY296">
        <v>23295.3</v>
      </c>
      <c r="GZ296">
        <v>30482.9</v>
      </c>
      <c r="HA296">
        <v>29311.7</v>
      </c>
      <c r="HB296">
        <v>37742.1</v>
      </c>
      <c r="HC296">
        <v>34804.5</v>
      </c>
      <c r="HD296">
        <v>46636.7</v>
      </c>
      <c r="HE296">
        <v>43551.5</v>
      </c>
      <c r="HF296">
        <v>1.81765</v>
      </c>
      <c r="HG296">
        <v>1.85802</v>
      </c>
      <c r="HH296">
        <v>0.106171</v>
      </c>
      <c r="HI296">
        <v>0</v>
      </c>
      <c r="HJ296">
        <v>28.1148</v>
      </c>
      <c r="HK296">
        <v>999.9</v>
      </c>
      <c r="HL296">
        <v>50.9</v>
      </c>
      <c r="HM296">
        <v>30.3</v>
      </c>
      <c r="HN296">
        <v>24.3597</v>
      </c>
      <c r="HO296">
        <v>62.9384</v>
      </c>
      <c r="HP296">
        <v>16.6146</v>
      </c>
      <c r="HQ296">
        <v>1</v>
      </c>
      <c r="HR296">
        <v>0.188437</v>
      </c>
      <c r="HS296">
        <v>-0.190082</v>
      </c>
      <c r="HT296">
        <v>20.2004</v>
      </c>
      <c r="HU296">
        <v>5.22583</v>
      </c>
      <c r="HV296">
        <v>11.974</v>
      </c>
      <c r="HW296">
        <v>4.96815</v>
      </c>
      <c r="HX296">
        <v>3.2895</v>
      </c>
      <c r="HY296">
        <v>9999</v>
      </c>
      <c r="HZ296">
        <v>9999</v>
      </c>
      <c r="IA296">
        <v>9999</v>
      </c>
      <c r="IB296">
        <v>24.1</v>
      </c>
      <c r="IC296">
        <v>4.9729</v>
      </c>
      <c r="ID296">
        <v>1.87728</v>
      </c>
      <c r="IE296">
        <v>1.87531</v>
      </c>
      <c r="IF296">
        <v>1.87819</v>
      </c>
      <c r="IG296">
        <v>1.87486</v>
      </c>
      <c r="IH296">
        <v>1.87847</v>
      </c>
      <c r="II296">
        <v>1.87557</v>
      </c>
      <c r="IJ296">
        <v>1.87669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1.83</v>
      </c>
      <c r="IY296">
        <v>0.2162</v>
      </c>
      <c r="IZ296">
        <v>0.000996156149449386</v>
      </c>
      <c r="JA296">
        <v>0.001508328056841608</v>
      </c>
      <c r="JB296">
        <v>-4.279944224615399E-07</v>
      </c>
      <c r="JC296">
        <v>2.026670128534865E-10</v>
      </c>
      <c r="JD296">
        <v>-0.04486732872085866</v>
      </c>
      <c r="JE296">
        <v>-0.001179386599836408</v>
      </c>
      <c r="JF296">
        <v>0.0006983580007418804</v>
      </c>
      <c r="JG296">
        <v>-5.900263066608664E-06</v>
      </c>
      <c r="JH296">
        <v>1</v>
      </c>
      <c r="JI296">
        <v>2117</v>
      </c>
      <c r="JJ296">
        <v>1</v>
      </c>
      <c r="JK296">
        <v>26</v>
      </c>
      <c r="JL296">
        <v>197428.4</v>
      </c>
      <c r="JM296">
        <v>197428.3</v>
      </c>
      <c r="JN296">
        <v>3.01636</v>
      </c>
      <c r="JO296">
        <v>2.52563</v>
      </c>
      <c r="JP296">
        <v>1.39893</v>
      </c>
      <c r="JQ296">
        <v>2.34375</v>
      </c>
      <c r="JR296">
        <v>1.44897</v>
      </c>
      <c r="JS296">
        <v>2.59766</v>
      </c>
      <c r="JT296">
        <v>37.0032</v>
      </c>
      <c r="JU296">
        <v>23.9737</v>
      </c>
      <c r="JV296">
        <v>18</v>
      </c>
      <c r="JW296">
        <v>477.222</v>
      </c>
      <c r="JX296">
        <v>472.498</v>
      </c>
      <c r="JY296">
        <v>27.2162</v>
      </c>
      <c r="JZ296">
        <v>29.5761</v>
      </c>
      <c r="KA296">
        <v>29.9999</v>
      </c>
      <c r="KB296">
        <v>29.1362</v>
      </c>
      <c r="KC296">
        <v>29.1797</v>
      </c>
      <c r="KD296">
        <v>60.4097</v>
      </c>
      <c r="KE296">
        <v>22.2292</v>
      </c>
      <c r="KF296">
        <v>95.9442</v>
      </c>
      <c r="KG296">
        <v>27.3225</v>
      </c>
      <c r="KH296">
        <v>1470.25</v>
      </c>
      <c r="KI296">
        <v>20.8412</v>
      </c>
      <c r="KJ296">
        <v>100.781</v>
      </c>
      <c r="KK296">
        <v>100.18</v>
      </c>
    </row>
    <row r="297" spans="1:297">
      <c r="A297">
        <v>281</v>
      </c>
      <c r="B297">
        <v>1758994288.1</v>
      </c>
      <c r="C297">
        <v>6904.5</v>
      </c>
      <c r="D297" t="s">
        <v>1007</v>
      </c>
      <c r="E297" t="s">
        <v>1008</v>
      </c>
      <c r="F297">
        <v>5</v>
      </c>
      <c r="G297" t="s">
        <v>832</v>
      </c>
      <c r="H297" t="s">
        <v>436</v>
      </c>
      <c r="I297">
        <v>1758994280.314285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1489.795031343396</v>
      </c>
      <c r="AK297">
        <v>1453.733818181818</v>
      </c>
      <c r="AL297">
        <v>3.384741982601845</v>
      </c>
      <c r="AM297">
        <v>65.2416019771556</v>
      </c>
      <c r="AN297">
        <f>(AP297 - AO297 + DY297*1E3/(8.314*(EA297+273.15)) * AR297/DX297 * AQ297) * DX297/(100*DL297) * 1000/(1000 - AP297)</f>
        <v>0</v>
      </c>
      <c r="AO297">
        <v>20.89709300254757</v>
      </c>
      <c r="AP297">
        <v>22.77306424242423</v>
      </c>
      <c r="AQ297">
        <v>-7.290788737937877E-06</v>
      </c>
      <c r="AR297">
        <v>120.277626491751</v>
      </c>
      <c r="AS297">
        <v>4</v>
      </c>
      <c r="AT297">
        <v>1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4.16</v>
      </c>
      <c r="DM297">
        <v>0.5</v>
      </c>
      <c r="DN297" t="s">
        <v>438</v>
      </c>
      <c r="DO297">
        <v>2</v>
      </c>
      <c r="DP297" t="b">
        <v>1</v>
      </c>
      <c r="DQ297">
        <v>1758994280.314285</v>
      </c>
      <c r="DR297">
        <v>1396.556071428571</v>
      </c>
      <c r="DS297">
        <v>1443.084285714285</v>
      </c>
      <c r="DT297">
        <v>22.76798928571429</v>
      </c>
      <c r="DU297">
        <v>20.89016785714286</v>
      </c>
      <c r="DV297">
        <v>1394.732857142857</v>
      </c>
      <c r="DW297">
        <v>22.55196071428572</v>
      </c>
      <c r="DX297">
        <v>500.0346071428571</v>
      </c>
      <c r="DY297">
        <v>90.55931428571429</v>
      </c>
      <c r="DZ297">
        <v>0.05263254642857142</v>
      </c>
      <c r="EA297">
        <v>29.42538571428571</v>
      </c>
      <c r="EB297">
        <v>29.84911785714286</v>
      </c>
      <c r="EC297">
        <v>999.9000000000002</v>
      </c>
      <c r="ED297">
        <v>0</v>
      </c>
      <c r="EE297">
        <v>0</v>
      </c>
      <c r="EF297">
        <v>10005.26857142857</v>
      </c>
      <c r="EG297">
        <v>0</v>
      </c>
      <c r="EH297">
        <v>11.5293</v>
      </c>
      <c r="EI297">
        <v>-46.52829285714286</v>
      </c>
      <c r="EJ297">
        <v>1429.093571428571</v>
      </c>
      <c r="EK297">
        <v>1473.873571428571</v>
      </c>
      <c r="EL297">
        <v>1.877827857142857</v>
      </c>
      <c r="EM297">
        <v>1443.084285714285</v>
      </c>
      <c r="EN297">
        <v>20.89016785714286</v>
      </c>
      <c r="EO297">
        <v>2.061854285714285</v>
      </c>
      <c r="EP297">
        <v>1.891799642857143</v>
      </c>
      <c r="EQ297">
        <v>17.92750357142857</v>
      </c>
      <c r="ER297">
        <v>16.566675</v>
      </c>
      <c r="ES297">
        <v>1999.985357142857</v>
      </c>
      <c r="ET297">
        <v>0.980001642857143</v>
      </c>
      <c r="EU297">
        <v>0.01999831428571429</v>
      </c>
      <c r="EV297">
        <v>0</v>
      </c>
      <c r="EW297">
        <v>530.8235714285714</v>
      </c>
      <c r="EX297">
        <v>5.000560000000001</v>
      </c>
      <c r="EY297">
        <v>10792.11785714286</v>
      </c>
      <c r="EZ297">
        <v>17294.75714285714</v>
      </c>
      <c r="FA297">
        <v>42.18699999999999</v>
      </c>
      <c r="FB297">
        <v>42.375</v>
      </c>
      <c r="FC297">
        <v>41.89935714285713</v>
      </c>
      <c r="FD297">
        <v>41.55535714285713</v>
      </c>
      <c r="FE297">
        <v>42.81199999999998</v>
      </c>
      <c r="FF297">
        <v>1955.085357142857</v>
      </c>
      <c r="FG297">
        <v>39.9</v>
      </c>
      <c r="FH297">
        <v>0</v>
      </c>
      <c r="FI297">
        <v>1758994297.2</v>
      </c>
      <c r="FJ297">
        <v>0</v>
      </c>
      <c r="FK297">
        <v>530.8271538461538</v>
      </c>
      <c r="FL297">
        <v>-3.97128206268865</v>
      </c>
      <c r="FM297">
        <v>-83.4119658630021</v>
      </c>
      <c r="FN297">
        <v>10791.74615384615</v>
      </c>
      <c r="FO297">
        <v>15</v>
      </c>
      <c r="FP297">
        <v>0</v>
      </c>
      <c r="FQ297" t="s">
        <v>439</v>
      </c>
      <c r="FR297">
        <v>1747148579.5</v>
      </c>
      <c r="FS297">
        <v>1747148584.5</v>
      </c>
      <c r="FT297">
        <v>0</v>
      </c>
      <c r="FU297">
        <v>0.162</v>
      </c>
      <c r="FV297">
        <v>-0.001</v>
      </c>
      <c r="FW297">
        <v>0.139</v>
      </c>
      <c r="FX297">
        <v>0.058</v>
      </c>
      <c r="FY297">
        <v>420</v>
      </c>
      <c r="FZ297">
        <v>16</v>
      </c>
      <c r="GA297">
        <v>0.19</v>
      </c>
      <c r="GB297">
        <v>0.02</v>
      </c>
      <c r="GC297">
        <v>-46.552055</v>
      </c>
      <c r="GD297">
        <v>-0.2165696060037764</v>
      </c>
      <c r="GE297">
        <v>0.2061585796783631</v>
      </c>
      <c r="GF297">
        <v>1</v>
      </c>
      <c r="GG297">
        <v>530.9070294117647</v>
      </c>
      <c r="GH297">
        <v>-1.626417117161964</v>
      </c>
      <c r="GI297">
        <v>0.333145480082892</v>
      </c>
      <c r="GJ297">
        <v>0</v>
      </c>
      <c r="GK297">
        <v>1.89076575</v>
      </c>
      <c r="GL297">
        <v>-0.1883591369606092</v>
      </c>
      <c r="GM297">
        <v>0.02418875357345847</v>
      </c>
      <c r="GN297">
        <v>0</v>
      </c>
      <c r="GO297">
        <v>1</v>
      </c>
      <c r="GP297">
        <v>3</v>
      </c>
      <c r="GQ297" t="s">
        <v>451</v>
      </c>
      <c r="GR297">
        <v>3.12733</v>
      </c>
      <c r="GS297">
        <v>2.73082</v>
      </c>
      <c r="GT297">
        <v>0.194328</v>
      </c>
      <c r="GU297">
        <v>0.199539</v>
      </c>
      <c r="GV297">
        <v>0.103143</v>
      </c>
      <c r="GW297">
        <v>0.0976798</v>
      </c>
      <c r="GX297">
        <v>24120.1</v>
      </c>
      <c r="GY297">
        <v>23255.2</v>
      </c>
      <c r="GZ297">
        <v>30483.1</v>
      </c>
      <c r="HA297">
        <v>29311.1</v>
      </c>
      <c r="HB297">
        <v>37742.5</v>
      </c>
      <c r="HC297">
        <v>34803.6</v>
      </c>
      <c r="HD297">
        <v>46637</v>
      </c>
      <c r="HE297">
        <v>43550.7</v>
      </c>
      <c r="HF297">
        <v>1.81743</v>
      </c>
      <c r="HG297">
        <v>1.8584</v>
      </c>
      <c r="HH297">
        <v>0.114858</v>
      </c>
      <c r="HI297">
        <v>0</v>
      </c>
      <c r="HJ297">
        <v>28.1086</v>
      </c>
      <c r="HK297">
        <v>999.9</v>
      </c>
      <c r="HL297">
        <v>50.9</v>
      </c>
      <c r="HM297">
        <v>30.3</v>
      </c>
      <c r="HN297">
        <v>24.364</v>
      </c>
      <c r="HO297">
        <v>62.9184</v>
      </c>
      <c r="HP297">
        <v>16.6066</v>
      </c>
      <c r="HQ297">
        <v>1</v>
      </c>
      <c r="HR297">
        <v>0.188554</v>
      </c>
      <c r="HS297">
        <v>-0.241149</v>
      </c>
      <c r="HT297">
        <v>20.2005</v>
      </c>
      <c r="HU297">
        <v>5.22657</v>
      </c>
      <c r="HV297">
        <v>11.974</v>
      </c>
      <c r="HW297">
        <v>4.9697</v>
      </c>
      <c r="HX297">
        <v>3.28953</v>
      </c>
      <c r="HY297">
        <v>9999</v>
      </c>
      <c r="HZ297">
        <v>9999</v>
      </c>
      <c r="IA297">
        <v>9999</v>
      </c>
      <c r="IB297">
        <v>24.1</v>
      </c>
      <c r="IC297">
        <v>4.9729</v>
      </c>
      <c r="ID297">
        <v>1.87729</v>
      </c>
      <c r="IE297">
        <v>1.87531</v>
      </c>
      <c r="IF297">
        <v>1.8782</v>
      </c>
      <c r="IG297">
        <v>1.87485</v>
      </c>
      <c r="IH297">
        <v>1.87849</v>
      </c>
      <c r="II297">
        <v>1.8756</v>
      </c>
      <c r="IJ297">
        <v>1.87669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1.86</v>
      </c>
      <c r="IY297">
        <v>0.2162</v>
      </c>
      <c r="IZ297">
        <v>0.000996156149449386</v>
      </c>
      <c r="JA297">
        <v>0.001508328056841608</v>
      </c>
      <c r="JB297">
        <v>-4.279944224615399E-07</v>
      </c>
      <c r="JC297">
        <v>2.026670128534865E-10</v>
      </c>
      <c r="JD297">
        <v>-0.04486732872085866</v>
      </c>
      <c r="JE297">
        <v>-0.001179386599836408</v>
      </c>
      <c r="JF297">
        <v>0.0006983580007418804</v>
      </c>
      <c r="JG297">
        <v>-5.900263066608664E-06</v>
      </c>
      <c r="JH297">
        <v>1</v>
      </c>
      <c r="JI297">
        <v>2117</v>
      </c>
      <c r="JJ297">
        <v>1</v>
      </c>
      <c r="JK297">
        <v>26</v>
      </c>
      <c r="JL297">
        <v>197428.5</v>
      </c>
      <c r="JM297">
        <v>197428.4</v>
      </c>
      <c r="JN297">
        <v>3.04077</v>
      </c>
      <c r="JO297">
        <v>2.52686</v>
      </c>
      <c r="JP297">
        <v>1.39893</v>
      </c>
      <c r="JQ297">
        <v>2.34375</v>
      </c>
      <c r="JR297">
        <v>1.44897</v>
      </c>
      <c r="JS297">
        <v>2.58667</v>
      </c>
      <c r="JT297">
        <v>37.0032</v>
      </c>
      <c r="JU297">
        <v>23.9649</v>
      </c>
      <c r="JV297">
        <v>18</v>
      </c>
      <c r="JW297">
        <v>477.127</v>
      </c>
      <c r="JX297">
        <v>472.784</v>
      </c>
      <c r="JY297">
        <v>27.3519</v>
      </c>
      <c r="JZ297">
        <v>29.5812</v>
      </c>
      <c r="KA297">
        <v>30.0003</v>
      </c>
      <c r="KB297">
        <v>29.1407</v>
      </c>
      <c r="KC297">
        <v>29.1847</v>
      </c>
      <c r="KD297">
        <v>60.9778</v>
      </c>
      <c r="KE297">
        <v>22.2292</v>
      </c>
      <c r="KF297">
        <v>95.9442</v>
      </c>
      <c r="KG297">
        <v>27.4232</v>
      </c>
      <c r="KH297">
        <v>1490.29</v>
      </c>
      <c r="KI297">
        <v>20.843</v>
      </c>
      <c r="KJ297">
        <v>100.782</v>
      </c>
      <c r="KK297">
        <v>100.178</v>
      </c>
    </row>
    <row r="298" spans="1:297">
      <c r="A298">
        <v>282</v>
      </c>
      <c r="B298">
        <v>1758994293.1</v>
      </c>
      <c r="C298">
        <v>6909.5</v>
      </c>
      <c r="D298" t="s">
        <v>1009</v>
      </c>
      <c r="E298" t="s">
        <v>1010</v>
      </c>
      <c r="F298">
        <v>5</v>
      </c>
      <c r="G298" t="s">
        <v>832</v>
      </c>
      <c r="H298" t="s">
        <v>436</v>
      </c>
      <c r="I298">
        <v>1758994285.6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1506.85110724222</v>
      </c>
      <c r="AK298">
        <v>1470.682424242425</v>
      </c>
      <c r="AL298">
        <v>3.366981012257933</v>
      </c>
      <c r="AM298">
        <v>65.2416019771556</v>
      </c>
      <c r="AN298">
        <f>(AP298 - AO298 + DY298*1E3/(8.314*(EA298+273.15)) * AR298/DX298 * AQ298) * DX298/(100*DL298) * 1000/(1000 - AP298)</f>
        <v>0</v>
      </c>
      <c r="AO298">
        <v>20.90170465906608</v>
      </c>
      <c r="AP298">
        <v>22.77339151515152</v>
      </c>
      <c r="AQ298">
        <v>-1.337727937123903E-05</v>
      </c>
      <c r="AR298">
        <v>120.277626491751</v>
      </c>
      <c r="AS298">
        <v>4</v>
      </c>
      <c r="AT298">
        <v>1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4.16</v>
      </c>
      <c r="DM298">
        <v>0.5</v>
      </c>
      <c r="DN298" t="s">
        <v>438</v>
      </c>
      <c r="DO298">
        <v>2</v>
      </c>
      <c r="DP298" t="b">
        <v>1</v>
      </c>
      <c r="DQ298">
        <v>1758994285.6</v>
      </c>
      <c r="DR298">
        <v>1414.011851851852</v>
      </c>
      <c r="DS298">
        <v>1460.707777777778</v>
      </c>
      <c r="DT298">
        <v>22.77301111111111</v>
      </c>
      <c r="DU298">
        <v>20.89658148148148</v>
      </c>
      <c r="DV298">
        <v>1412.161851851852</v>
      </c>
      <c r="DW298">
        <v>22.55687407407407</v>
      </c>
      <c r="DX298">
        <v>499.981888888889</v>
      </c>
      <c r="DY298">
        <v>90.55878888888888</v>
      </c>
      <c r="DZ298">
        <v>0.0527116962962963</v>
      </c>
      <c r="EA298">
        <v>29.42627407407408</v>
      </c>
      <c r="EB298">
        <v>29.92084814814814</v>
      </c>
      <c r="EC298">
        <v>999.9000000000001</v>
      </c>
      <c r="ED298">
        <v>0</v>
      </c>
      <c r="EE298">
        <v>0</v>
      </c>
      <c r="EF298">
        <v>10000.69407407407</v>
      </c>
      <c r="EG298">
        <v>0</v>
      </c>
      <c r="EH298">
        <v>11.5293</v>
      </c>
      <c r="EI298">
        <v>-46.69643333333334</v>
      </c>
      <c r="EJ298">
        <v>1446.963333333333</v>
      </c>
      <c r="EK298">
        <v>1491.882962962963</v>
      </c>
      <c r="EL298">
        <v>1.876426296296296</v>
      </c>
      <c r="EM298">
        <v>1460.707777777778</v>
      </c>
      <c r="EN298">
        <v>20.89658148148148</v>
      </c>
      <c r="EO298">
        <v>2.062297777777778</v>
      </c>
      <c r="EP298">
        <v>1.89236962962963</v>
      </c>
      <c r="EQ298">
        <v>17.93091481481482</v>
      </c>
      <c r="ER298">
        <v>16.57141481481482</v>
      </c>
      <c r="ES298">
        <v>1999.993703703704</v>
      </c>
      <c r="ET298">
        <v>0.9800017777777777</v>
      </c>
      <c r="EU298">
        <v>0.01999818148148148</v>
      </c>
      <c r="EV298">
        <v>0</v>
      </c>
      <c r="EW298">
        <v>530.3856666666667</v>
      </c>
      <c r="EX298">
        <v>5.000560000000001</v>
      </c>
      <c r="EY298">
        <v>10783.94814814815</v>
      </c>
      <c r="EZ298">
        <v>17294.83703703704</v>
      </c>
      <c r="FA298">
        <v>42.18699999999999</v>
      </c>
      <c r="FB298">
        <v>42.38188888888889</v>
      </c>
      <c r="FC298">
        <v>41.90944444444444</v>
      </c>
      <c r="FD298">
        <v>41.5574074074074</v>
      </c>
      <c r="FE298">
        <v>42.81433333333332</v>
      </c>
      <c r="FF298">
        <v>1955.093703703704</v>
      </c>
      <c r="FG298">
        <v>39.9</v>
      </c>
      <c r="FH298">
        <v>0</v>
      </c>
      <c r="FI298">
        <v>1758994302</v>
      </c>
      <c r="FJ298">
        <v>0</v>
      </c>
      <c r="FK298">
        <v>530.4519230769231</v>
      </c>
      <c r="FL298">
        <v>-6.251008547290985</v>
      </c>
      <c r="FM298">
        <v>-120.8923074583533</v>
      </c>
      <c r="FN298">
        <v>10784.26538461539</v>
      </c>
      <c r="FO298">
        <v>15</v>
      </c>
      <c r="FP298">
        <v>0</v>
      </c>
      <c r="FQ298" t="s">
        <v>439</v>
      </c>
      <c r="FR298">
        <v>1747148579.5</v>
      </c>
      <c r="FS298">
        <v>1747148584.5</v>
      </c>
      <c r="FT298">
        <v>0</v>
      </c>
      <c r="FU298">
        <v>0.162</v>
      </c>
      <c r="FV298">
        <v>-0.001</v>
      </c>
      <c r="FW298">
        <v>0.139</v>
      </c>
      <c r="FX298">
        <v>0.058</v>
      </c>
      <c r="FY298">
        <v>420</v>
      </c>
      <c r="FZ298">
        <v>16</v>
      </c>
      <c r="GA298">
        <v>0.19</v>
      </c>
      <c r="GB298">
        <v>0.02</v>
      </c>
      <c r="GC298">
        <v>-46.59320975609756</v>
      </c>
      <c r="GD298">
        <v>-1.627001393728364</v>
      </c>
      <c r="GE298">
        <v>0.2329569370913106</v>
      </c>
      <c r="GF298">
        <v>0</v>
      </c>
      <c r="GG298">
        <v>530.6464117647058</v>
      </c>
      <c r="GH298">
        <v>-4.674805192842175</v>
      </c>
      <c r="GI298">
        <v>0.5124817424378978</v>
      </c>
      <c r="GJ298">
        <v>0</v>
      </c>
      <c r="GK298">
        <v>1.8771</v>
      </c>
      <c r="GL298">
        <v>-0.01748320557490479</v>
      </c>
      <c r="GM298">
        <v>0.002524751617824482</v>
      </c>
      <c r="GN298">
        <v>1</v>
      </c>
      <c r="GO298">
        <v>1</v>
      </c>
      <c r="GP298">
        <v>3</v>
      </c>
      <c r="GQ298" t="s">
        <v>451</v>
      </c>
      <c r="GR298">
        <v>3.12746</v>
      </c>
      <c r="GS298">
        <v>2.73109</v>
      </c>
      <c r="GT298">
        <v>0.195682</v>
      </c>
      <c r="GU298">
        <v>0.200898</v>
      </c>
      <c r="GV298">
        <v>0.103143</v>
      </c>
      <c r="GW298">
        <v>0.09769609999999999</v>
      </c>
      <c r="GX298">
        <v>24078.7</v>
      </c>
      <c r="GY298">
        <v>23215.3</v>
      </c>
      <c r="GZ298">
        <v>30482.2</v>
      </c>
      <c r="HA298">
        <v>29310.7</v>
      </c>
      <c r="HB298">
        <v>37741.4</v>
      </c>
      <c r="HC298">
        <v>34802.6</v>
      </c>
      <c r="HD298">
        <v>46635.5</v>
      </c>
      <c r="HE298">
        <v>43550.2</v>
      </c>
      <c r="HF298">
        <v>1.81732</v>
      </c>
      <c r="HG298">
        <v>1.85805</v>
      </c>
      <c r="HH298">
        <v>0.121228</v>
      </c>
      <c r="HI298">
        <v>0</v>
      </c>
      <c r="HJ298">
        <v>28.105</v>
      </c>
      <c r="HK298">
        <v>999.9</v>
      </c>
      <c r="HL298">
        <v>51</v>
      </c>
      <c r="HM298">
        <v>30.3</v>
      </c>
      <c r="HN298">
        <v>24.4108</v>
      </c>
      <c r="HO298">
        <v>63.0784</v>
      </c>
      <c r="HP298">
        <v>16.5385</v>
      </c>
      <c r="HQ298">
        <v>1</v>
      </c>
      <c r="HR298">
        <v>0.189278</v>
      </c>
      <c r="HS298">
        <v>0.484679</v>
      </c>
      <c r="HT298">
        <v>20.199</v>
      </c>
      <c r="HU298">
        <v>5.22717</v>
      </c>
      <c r="HV298">
        <v>11.974</v>
      </c>
      <c r="HW298">
        <v>4.96985</v>
      </c>
      <c r="HX298">
        <v>3.28965</v>
      </c>
      <c r="HY298">
        <v>9999</v>
      </c>
      <c r="HZ298">
        <v>9999</v>
      </c>
      <c r="IA298">
        <v>9999</v>
      </c>
      <c r="IB298">
        <v>24.1</v>
      </c>
      <c r="IC298">
        <v>4.9729</v>
      </c>
      <c r="ID298">
        <v>1.87726</v>
      </c>
      <c r="IE298">
        <v>1.87531</v>
      </c>
      <c r="IF298">
        <v>1.87815</v>
      </c>
      <c r="IG298">
        <v>1.87485</v>
      </c>
      <c r="IH298">
        <v>1.87842</v>
      </c>
      <c r="II298">
        <v>1.87552</v>
      </c>
      <c r="IJ298">
        <v>1.87668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1.89</v>
      </c>
      <c r="IY298">
        <v>0.2161</v>
      </c>
      <c r="IZ298">
        <v>0.000996156149449386</v>
      </c>
      <c r="JA298">
        <v>0.001508328056841608</v>
      </c>
      <c r="JB298">
        <v>-4.279944224615399E-07</v>
      </c>
      <c r="JC298">
        <v>2.026670128534865E-10</v>
      </c>
      <c r="JD298">
        <v>-0.04486732872085866</v>
      </c>
      <c r="JE298">
        <v>-0.001179386599836408</v>
      </c>
      <c r="JF298">
        <v>0.0006983580007418804</v>
      </c>
      <c r="JG298">
        <v>-5.900263066608664E-06</v>
      </c>
      <c r="JH298">
        <v>1</v>
      </c>
      <c r="JI298">
        <v>2117</v>
      </c>
      <c r="JJ298">
        <v>1</v>
      </c>
      <c r="JK298">
        <v>26</v>
      </c>
      <c r="JL298">
        <v>197428.6</v>
      </c>
      <c r="JM298">
        <v>197428.5</v>
      </c>
      <c r="JN298">
        <v>3.07007</v>
      </c>
      <c r="JO298">
        <v>2.51953</v>
      </c>
      <c r="JP298">
        <v>1.39893</v>
      </c>
      <c r="JQ298">
        <v>2.34375</v>
      </c>
      <c r="JR298">
        <v>1.44897</v>
      </c>
      <c r="JS298">
        <v>2.60132</v>
      </c>
      <c r="JT298">
        <v>37.0032</v>
      </c>
      <c r="JU298">
        <v>23.9824</v>
      </c>
      <c r="JV298">
        <v>18</v>
      </c>
      <c r="JW298">
        <v>477.101</v>
      </c>
      <c r="JX298">
        <v>472.587</v>
      </c>
      <c r="JY298">
        <v>27.4401</v>
      </c>
      <c r="JZ298">
        <v>29.5856</v>
      </c>
      <c r="KA298">
        <v>30.0006</v>
      </c>
      <c r="KB298">
        <v>29.1451</v>
      </c>
      <c r="KC298">
        <v>29.1889</v>
      </c>
      <c r="KD298">
        <v>61.4853</v>
      </c>
      <c r="KE298">
        <v>22.2292</v>
      </c>
      <c r="KF298">
        <v>96.3188</v>
      </c>
      <c r="KG298">
        <v>27.2136</v>
      </c>
      <c r="KH298">
        <v>1503.65</v>
      </c>
      <c r="KI298">
        <v>20.8447</v>
      </c>
      <c r="KJ298">
        <v>100.779</v>
      </c>
      <c r="KK298">
        <v>100.176</v>
      </c>
    </row>
    <row r="299" spans="1:297">
      <c r="A299">
        <v>283</v>
      </c>
      <c r="B299">
        <v>1758994298.1</v>
      </c>
      <c r="C299">
        <v>6914.5</v>
      </c>
      <c r="D299" t="s">
        <v>1011</v>
      </c>
      <c r="E299" t="s">
        <v>1012</v>
      </c>
      <c r="F299">
        <v>5</v>
      </c>
      <c r="G299" t="s">
        <v>832</v>
      </c>
      <c r="H299" t="s">
        <v>436</v>
      </c>
      <c r="I299">
        <v>1758994290.314285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1524.232338230592</v>
      </c>
      <c r="AK299">
        <v>1487.886181818182</v>
      </c>
      <c r="AL299">
        <v>3.44386029084836</v>
      </c>
      <c r="AM299">
        <v>65.2416019771556</v>
      </c>
      <c r="AN299">
        <f>(AP299 - AO299 + DY299*1E3/(8.314*(EA299+273.15)) * AR299/DX299 * AQ299) * DX299/(100*DL299) * 1000/(1000 - AP299)</f>
        <v>0</v>
      </c>
      <c r="AO299">
        <v>20.93775667380203</v>
      </c>
      <c r="AP299">
        <v>22.76854787878787</v>
      </c>
      <c r="AQ299">
        <v>-1.262972973446728E-05</v>
      </c>
      <c r="AR299">
        <v>120.277626491751</v>
      </c>
      <c r="AS299">
        <v>4</v>
      </c>
      <c r="AT299">
        <v>1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4.16</v>
      </c>
      <c r="DM299">
        <v>0.5</v>
      </c>
      <c r="DN299" t="s">
        <v>438</v>
      </c>
      <c r="DO299">
        <v>2</v>
      </c>
      <c r="DP299" t="b">
        <v>1</v>
      </c>
      <c r="DQ299">
        <v>1758994290.314285</v>
      </c>
      <c r="DR299">
        <v>1429.678214285714</v>
      </c>
      <c r="DS299">
        <v>1476.499642857143</v>
      </c>
      <c r="DT299">
        <v>22.77294642857143</v>
      </c>
      <c r="DU299">
        <v>20.90626428571429</v>
      </c>
      <c r="DV299">
        <v>1427.805</v>
      </c>
      <c r="DW299">
        <v>22.55681428571429</v>
      </c>
      <c r="DX299">
        <v>500.0551785714286</v>
      </c>
      <c r="DY299">
        <v>90.55893571428571</v>
      </c>
      <c r="DZ299">
        <v>0.05280714285714285</v>
      </c>
      <c r="EA299">
        <v>29.42743214285714</v>
      </c>
      <c r="EB299">
        <v>30.00736071428571</v>
      </c>
      <c r="EC299">
        <v>999.9000000000002</v>
      </c>
      <c r="ED299">
        <v>0</v>
      </c>
      <c r="EE299">
        <v>0</v>
      </c>
      <c r="EF299">
        <v>10006.47178571429</v>
      </c>
      <c r="EG299">
        <v>0</v>
      </c>
      <c r="EH299">
        <v>11.5293</v>
      </c>
      <c r="EI299">
        <v>-46.82121428571428</v>
      </c>
      <c r="EJ299">
        <v>1462.994642857143</v>
      </c>
      <c r="EK299">
        <v>1508.026428571429</v>
      </c>
      <c r="EL299">
        <v>1.866683571428572</v>
      </c>
      <c r="EM299">
        <v>1476.499642857143</v>
      </c>
      <c r="EN299">
        <v>20.90626428571429</v>
      </c>
      <c r="EO299">
        <v>2.062295357142857</v>
      </c>
      <c r="EP299">
        <v>1.893249642857143</v>
      </c>
      <c r="EQ299">
        <v>17.93089642857143</v>
      </c>
      <c r="ER299">
        <v>16.57871785714286</v>
      </c>
      <c r="ES299">
        <v>1999.987857142858</v>
      </c>
      <c r="ET299">
        <v>0.9800017500000001</v>
      </c>
      <c r="EU299">
        <v>0.01999821071428571</v>
      </c>
      <c r="EV299">
        <v>0</v>
      </c>
      <c r="EW299">
        <v>529.9593928571428</v>
      </c>
      <c r="EX299">
        <v>5.000560000000001</v>
      </c>
      <c r="EY299">
        <v>10776.06785714286</v>
      </c>
      <c r="EZ299">
        <v>17294.78214285714</v>
      </c>
      <c r="FA299">
        <v>42.18699999999999</v>
      </c>
      <c r="FB299">
        <v>42.38607142857143</v>
      </c>
      <c r="FC299">
        <v>41.9192857142857</v>
      </c>
      <c r="FD299">
        <v>41.55757142857141</v>
      </c>
      <c r="FE299">
        <v>42.81424999999998</v>
      </c>
      <c r="FF299">
        <v>1955.087857142857</v>
      </c>
      <c r="FG299">
        <v>39.9</v>
      </c>
      <c r="FH299">
        <v>0</v>
      </c>
      <c r="FI299">
        <v>1758994307.4</v>
      </c>
      <c r="FJ299">
        <v>0</v>
      </c>
      <c r="FK299">
        <v>529.93524</v>
      </c>
      <c r="FL299">
        <v>-4.483923070899467</v>
      </c>
      <c r="FM299">
        <v>-81.85384604910379</v>
      </c>
      <c r="FN299">
        <v>10774.88</v>
      </c>
      <c r="FO299">
        <v>15</v>
      </c>
      <c r="FP299">
        <v>0</v>
      </c>
      <c r="FQ299" t="s">
        <v>439</v>
      </c>
      <c r="FR299">
        <v>1747148579.5</v>
      </c>
      <c r="FS299">
        <v>1747148584.5</v>
      </c>
      <c r="FT299">
        <v>0</v>
      </c>
      <c r="FU299">
        <v>0.162</v>
      </c>
      <c r="FV299">
        <v>-0.001</v>
      </c>
      <c r="FW299">
        <v>0.139</v>
      </c>
      <c r="FX299">
        <v>0.058</v>
      </c>
      <c r="FY299">
        <v>420</v>
      </c>
      <c r="FZ299">
        <v>16</v>
      </c>
      <c r="GA299">
        <v>0.19</v>
      </c>
      <c r="GB299">
        <v>0.02</v>
      </c>
      <c r="GC299">
        <v>-46.74446829268293</v>
      </c>
      <c r="GD299">
        <v>-1.849243902439003</v>
      </c>
      <c r="GE299">
        <v>0.217828726004388</v>
      </c>
      <c r="GF299">
        <v>0</v>
      </c>
      <c r="GG299">
        <v>530.2456470588235</v>
      </c>
      <c r="GH299">
        <v>-5.600611158251152</v>
      </c>
      <c r="GI299">
        <v>0.5787259273282546</v>
      </c>
      <c r="GJ299">
        <v>0</v>
      </c>
      <c r="GK299">
        <v>1.870040243902439</v>
      </c>
      <c r="GL299">
        <v>-0.1111728919860627</v>
      </c>
      <c r="GM299">
        <v>0.0173841863222543</v>
      </c>
      <c r="GN299">
        <v>0</v>
      </c>
      <c r="GO299">
        <v>0</v>
      </c>
      <c r="GP299">
        <v>3</v>
      </c>
      <c r="GQ299" t="s">
        <v>472</v>
      </c>
      <c r="GR299">
        <v>3.12782</v>
      </c>
      <c r="GS299">
        <v>2.73053</v>
      </c>
      <c r="GT299">
        <v>0.19704</v>
      </c>
      <c r="GU299">
        <v>0.202213</v>
      </c>
      <c r="GV299">
        <v>0.103127</v>
      </c>
      <c r="GW299">
        <v>0.09800490000000001</v>
      </c>
      <c r="GX299">
        <v>24038.1</v>
      </c>
      <c r="GY299">
        <v>23177</v>
      </c>
      <c r="GZ299">
        <v>30482.3</v>
      </c>
      <c r="HA299">
        <v>29310.6</v>
      </c>
      <c r="HB299">
        <v>37742.5</v>
      </c>
      <c r="HC299">
        <v>34790.2</v>
      </c>
      <c r="HD299">
        <v>46636</v>
      </c>
      <c r="HE299">
        <v>43549.5</v>
      </c>
      <c r="HF299">
        <v>1.8179</v>
      </c>
      <c r="HG299">
        <v>1.85807</v>
      </c>
      <c r="HH299">
        <v>0.123486</v>
      </c>
      <c r="HI299">
        <v>0</v>
      </c>
      <c r="HJ299">
        <v>28.1025</v>
      </c>
      <c r="HK299">
        <v>999.9</v>
      </c>
      <c r="HL299">
        <v>51</v>
      </c>
      <c r="HM299">
        <v>30.3</v>
      </c>
      <c r="HN299">
        <v>24.4111</v>
      </c>
      <c r="HO299">
        <v>62.6384</v>
      </c>
      <c r="HP299">
        <v>16.3622</v>
      </c>
      <c r="HQ299">
        <v>1</v>
      </c>
      <c r="HR299">
        <v>0.191146</v>
      </c>
      <c r="HS299">
        <v>0.9153210000000001</v>
      </c>
      <c r="HT299">
        <v>20.1977</v>
      </c>
      <c r="HU299">
        <v>5.22717</v>
      </c>
      <c r="HV299">
        <v>11.974</v>
      </c>
      <c r="HW299">
        <v>4.97</v>
      </c>
      <c r="HX299">
        <v>3.28965</v>
      </c>
      <c r="HY299">
        <v>9999</v>
      </c>
      <c r="HZ299">
        <v>9999</v>
      </c>
      <c r="IA299">
        <v>9999</v>
      </c>
      <c r="IB299">
        <v>24.1</v>
      </c>
      <c r="IC299">
        <v>4.9729</v>
      </c>
      <c r="ID299">
        <v>1.87729</v>
      </c>
      <c r="IE299">
        <v>1.87531</v>
      </c>
      <c r="IF299">
        <v>1.8782</v>
      </c>
      <c r="IG299">
        <v>1.87486</v>
      </c>
      <c r="IH299">
        <v>1.87848</v>
      </c>
      <c r="II299">
        <v>1.87559</v>
      </c>
      <c r="IJ299">
        <v>1.87673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1.91</v>
      </c>
      <c r="IY299">
        <v>0.2161</v>
      </c>
      <c r="IZ299">
        <v>0.000996156149449386</v>
      </c>
      <c r="JA299">
        <v>0.001508328056841608</v>
      </c>
      <c r="JB299">
        <v>-4.279944224615399E-07</v>
      </c>
      <c r="JC299">
        <v>2.026670128534865E-10</v>
      </c>
      <c r="JD299">
        <v>-0.04486732872085866</v>
      </c>
      <c r="JE299">
        <v>-0.001179386599836408</v>
      </c>
      <c r="JF299">
        <v>0.0006983580007418804</v>
      </c>
      <c r="JG299">
        <v>-5.900263066608664E-06</v>
      </c>
      <c r="JH299">
        <v>1</v>
      </c>
      <c r="JI299">
        <v>2117</v>
      </c>
      <c r="JJ299">
        <v>1</v>
      </c>
      <c r="JK299">
        <v>26</v>
      </c>
      <c r="JL299">
        <v>197428.6</v>
      </c>
      <c r="JM299">
        <v>197428.6</v>
      </c>
      <c r="JN299">
        <v>3.0957</v>
      </c>
      <c r="JO299">
        <v>2.51831</v>
      </c>
      <c r="JP299">
        <v>1.39893</v>
      </c>
      <c r="JQ299">
        <v>2.34497</v>
      </c>
      <c r="JR299">
        <v>1.44897</v>
      </c>
      <c r="JS299">
        <v>2.61108</v>
      </c>
      <c r="JT299">
        <v>37.0032</v>
      </c>
      <c r="JU299">
        <v>23.9649</v>
      </c>
      <c r="JV299">
        <v>18</v>
      </c>
      <c r="JW299">
        <v>477.448</v>
      </c>
      <c r="JX299">
        <v>472.643</v>
      </c>
      <c r="JY299">
        <v>27.2592</v>
      </c>
      <c r="JZ299">
        <v>29.5895</v>
      </c>
      <c r="KA299">
        <v>30.0014</v>
      </c>
      <c r="KB299">
        <v>29.1501</v>
      </c>
      <c r="KC299">
        <v>29.1939</v>
      </c>
      <c r="KD299">
        <v>62.0636</v>
      </c>
      <c r="KE299">
        <v>22.5361</v>
      </c>
      <c r="KF299">
        <v>96.3188</v>
      </c>
      <c r="KG299">
        <v>27.1289</v>
      </c>
      <c r="KH299">
        <v>1523.68</v>
      </c>
      <c r="KI299">
        <v>20.843</v>
      </c>
      <c r="KJ299">
        <v>100.779</v>
      </c>
      <c r="KK299">
        <v>100.175</v>
      </c>
    </row>
    <row r="300" spans="1:297">
      <c r="A300">
        <v>284</v>
      </c>
      <c r="B300">
        <v>1758994303.1</v>
      </c>
      <c r="C300">
        <v>6919.5</v>
      </c>
      <c r="D300" t="s">
        <v>1013</v>
      </c>
      <c r="E300" t="s">
        <v>1014</v>
      </c>
      <c r="F300">
        <v>5</v>
      </c>
      <c r="G300" t="s">
        <v>832</v>
      </c>
      <c r="H300" t="s">
        <v>436</v>
      </c>
      <c r="I300">
        <v>1758994295.6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1541.014064400047</v>
      </c>
      <c r="AK300">
        <v>1504.696606060606</v>
      </c>
      <c r="AL300">
        <v>3.350970089538971</v>
      </c>
      <c r="AM300">
        <v>65.2416019771556</v>
      </c>
      <c r="AN300">
        <f>(AP300 - AO300 + DY300*1E3/(8.314*(EA300+273.15)) * AR300/DX300 * AQ300) * DX300/(100*DL300) * 1000/(1000 - AP300)</f>
        <v>0</v>
      </c>
      <c r="AO300">
        <v>21.06752168249117</v>
      </c>
      <c r="AP300">
        <v>22.80682060606059</v>
      </c>
      <c r="AQ300">
        <v>0.01011433202620212</v>
      </c>
      <c r="AR300">
        <v>120.277626491751</v>
      </c>
      <c r="AS300">
        <v>4</v>
      </c>
      <c r="AT300">
        <v>1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4.16</v>
      </c>
      <c r="DM300">
        <v>0.5</v>
      </c>
      <c r="DN300" t="s">
        <v>438</v>
      </c>
      <c r="DO300">
        <v>2</v>
      </c>
      <c r="DP300" t="b">
        <v>1</v>
      </c>
      <c r="DQ300">
        <v>1758994295.6</v>
      </c>
      <c r="DR300">
        <v>1447.249259259259</v>
      </c>
      <c r="DS300">
        <v>1494.104814814815</v>
      </c>
      <c r="DT300">
        <v>22.7773925925926</v>
      </c>
      <c r="DU300">
        <v>20.96045185185185</v>
      </c>
      <c r="DV300">
        <v>1445.34962962963</v>
      </c>
      <c r="DW300">
        <v>22.56116296296296</v>
      </c>
      <c r="DX300">
        <v>500.0565555555555</v>
      </c>
      <c r="DY300">
        <v>90.55922962962963</v>
      </c>
      <c r="DZ300">
        <v>0.05289735185185186</v>
      </c>
      <c r="EA300">
        <v>29.42871111111111</v>
      </c>
      <c r="EB300">
        <v>30.08557407407407</v>
      </c>
      <c r="EC300">
        <v>999.9000000000001</v>
      </c>
      <c r="ED300">
        <v>0</v>
      </c>
      <c r="EE300">
        <v>0</v>
      </c>
      <c r="EF300">
        <v>10006.06222222222</v>
      </c>
      <c r="EG300">
        <v>0</v>
      </c>
      <c r="EH300">
        <v>11.5293</v>
      </c>
      <c r="EI300">
        <v>-46.8551851851852</v>
      </c>
      <c r="EJ300">
        <v>1480.982222222222</v>
      </c>
      <c r="EK300">
        <v>1526.092962962963</v>
      </c>
      <c r="EL300">
        <v>1.816935185185185</v>
      </c>
      <c r="EM300">
        <v>1494.104814814815</v>
      </c>
      <c r="EN300">
        <v>20.96045185185185</v>
      </c>
      <c r="EO300">
        <v>2.062703703703704</v>
      </c>
      <c r="EP300">
        <v>1.898162962962963</v>
      </c>
      <c r="EQ300">
        <v>17.93404444444444</v>
      </c>
      <c r="ER300">
        <v>16.61940740740741</v>
      </c>
      <c r="ES300">
        <v>1999.995185185185</v>
      </c>
      <c r="ET300">
        <v>0.9800018888888888</v>
      </c>
      <c r="EU300">
        <v>0.01999808148148148</v>
      </c>
      <c r="EV300">
        <v>0</v>
      </c>
      <c r="EW300">
        <v>529.6952222222221</v>
      </c>
      <c r="EX300">
        <v>5.000560000000001</v>
      </c>
      <c r="EY300">
        <v>10770.33333333333</v>
      </c>
      <c r="EZ300">
        <v>17294.84814814815</v>
      </c>
      <c r="FA300">
        <v>42.18699999999999</v>
      </c>
      <c r="FB300">
        <v>42.40714814814814</v>
      </c>
      <c r="FC300">
        <v>41.9324074074074</v>
      </c>
      <c r="FD300">
        <v>41.56199999999999</v>
      </c>
      <c r="FE300">
        <v>42.81433333333332</v>
      </c>
      <c r="FF300">
        <v>1955.095185185185</v>
      </c>
      <c r="FG300">
        <v>39.9</v>
      </c>
      <c r="FH300">
        <v>0</v>
      </c>
      <c r="FI300">
        <v>1758994312.2</v>
      </c>
      <c r="FJ300">
        <v>0</v>
      </c>
      <c r="FK300">
        <v>529.68484</v>
      </c>
      <c r="FL300">
        <v>-1.412999998698051</v>
      </c>
      <c r="FM300">
        <v>-30.1692307698234</v>
      </c>
      <c r="FN300">
        <v>10770.312</v>
      </c>
      <c r="FO300">
        <v>15</v>
      </c>
      <c r="FP300">
        <v>0</v>
      </c>
      <c r="FQ300" t="s">
        <v>439</v>
      </c>
      <c r="FR300">
        <v>1747148579.5</v>
      </c>
      <c r="FS300">
        <v>1747148584.5</v>
      </c>
      <c r="FT300">
        <v>0</v>
      </c>
      <c r="FU300">
        <v>0.162</v>
      </c>
      <c r="FV300">
        <v>-0.001</v>
      </c>
      <c r="FW300">
        <v>0.139</v>
      </c>
      <c r="FX300">
        <v>0.058</v>
      </c>
      <c r="FY300">
        <v>420</v>
      </c>
      <c r="FZ300">
        <v>16</v>
      </c>
      <c r="GA300">
        <v>0.19</v>
      </c>
      <c r="GB300">
        <v>0.02</v>
      </c>
      <c r="GC300">
        <v>-46.78253170731707</v>
      </c>
      <c r="GD300">
        <v>-0.509655052264782</v>
      </c>
      <c r="GE300">
        <v>0.1742624855575487</v>
      </c>
      <c r="GF300">
        <v>0</v>
      </c>
      <c r="GG300">
        <v>529.9483235294118</v>
      </c>
      <c r="GH300">
        <v>-3.767196333745571</v>
      </c>
      <c r="GI300">
        <v>0.4398660037000779</v>
      </c>
      <c r="GJ300">
        <v>0</v>
      </c>
      <c r="GK300">
        <v>1.84087243902439</v>
      </c>
      <c r="GL300">
        <v>-0.473034146341466</v>
      </c>
      <c r="GM300">
        <v>0.05846354527189124</v>
      </c>
      <c r="GN300">
        <v>0</v>
      </c>
      <c r="GO300">
        <v>0</v>
      </c>
      <c r="GP300">
        <v>3</v>
      </c>
      <c r="GQ300" t="s">
        <v>472</v>
      </c>
      <c r="GR300">
        <v>3.12729</v>
      </c>
      <c r="GS300">
        <v>2.73015</v>
      </c>
      <c r="GT300">
        <v>0.19836</v>
      </c>
      <c r="GU300">
        <v>0.203561</v>
      </c>
      <c r="GV300">
        <v>0.103251</v>
      </c>
      <c r="GW300">
        <v>0.0981148</v>
      </c>
      <c r="GX300">
        <v>23998.6</v>
      </c>
      <c r="GY300">
        <v>23137.7</v>
      </c>
      <c r="GZ300">
        <v>30482.4</v>
      </c>
      <c r="HA300">
        <v>29310.6</v>
      </c>
      <c r="HB300">
        <v>37737.2</v>
      </c>
      <c r="HC300">
        <v>34786.1</v>
      </c>
      <c r="HD300">
        <v>46635.8</v>
      </c>
      <c r="HE300">
        <v>43549.6</v>
      </c>
      <c r="HF300">
        <v>1.81688</v>
      </c>
      <c r="HG300">
        <v>1.85893</v>
      </c>
      <c r="HH300">
        <v>0.122763</v>
      </c>
      <c r="HI300">
        <v>0</v>
      </c>
      <c r="HJ300">
        <v>28.1005</v>
      </c>
      <c r="HK300">
        <v>999.9</v>
      </c>
      <c r="HL300">
        <v>51.1</v>
      </c>
      <c r="HM300">
        <v>30.3</v>
      </c>
      <c r="HN300">
        <v>24.4572</v>
      </c>
      <c r="HO300">
        <v>62.9484</v>
      </c>
      <c r="HP300">
        <v>16.4463</v>
      </c>
      <c r="HQ300">
        <v>1</v>
      </c>
      <c r="HR300">
        <v>0.191954</v>
      </c>
      <c r="HS300">
        <v>1.04505</v>
      </c>
      <c r="HT300">
        <v>20.197</v>
      </c>
      <c r="HU300">
        <v>5.22672</v>
      </c>
      <c r="HV300">
        <v>11.974</v>
      </c>
      <c r="HW300">
        <v>4.96915</v>
      </c>
      <c r="HX300">
        <v>3.28973</v>
      </c>
      <c r="HY300">
        <v>9999</v>
      </c>
      <c r="HZ300">
        <v>9999</v>
      </c>
      <c r="IA300">
        <v>9999</v>
      </c>
      <c r="IB300">
        <v>24.1</v>
      </c>
      <c r="IC300">
        <v>4.97291</v>
      </c>
      <c r="ID300">
        <v>1.87728</v>
      </c>
      <c r="IE300">
        <v>1.87531</v>
      </c>
      <c r="IF300">
        <v>1.8782</v>
      </c>
      <c r="IG300">
        <v>1.87485</v>
      </c>
      <c r="IH300">
        <v>1.87846</v>
      </c>
      <c r="II300">
        <v>1.87557</v>
      </c>
      <c r="IJ300">
        <v>1.87668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1.94</v>
      </c>
      <c r="IY300">
        <v>0.2169</v>
      </c>
      <c r="IZ300">
        <v>0.000996156149449386</v>
      </c>
      <c r="JA300">
        <v>0.001508328056841608</v>
      </c>
      <c r="JB300">
        <v>-4.279944224615399E-07</v>
      </c>
      <c r="JC300">
        <v>2.026670128534865E-10</v>
      </c>
      <c r="JD300">
        <v>-0.04486732872085866</v>
      </c>
      <c r="JE300">
        <v>-0.001179386599836408</v>
      </c>
      <c r="JF300">
        <v>0.0006983580007418804</v>
      </c>
      <c r="JG300">
        <v>-5.900263066608664E-06</v>
      </c>
      <c r="JH300">
        <v>1</v>
      </c>
      <c r="JI300">
        <v>2117</v>
      </c>
      <c r="JJ300">
        <v>1</v>
      </c>
      <c r="JK300">
        <v>26</v>
      </c>
      <c r="JL300">
        <v>197428.7</v>
      </c>
      <c r="JM300">
        <v>197428.6</v>
      </c>
      <c r="JN300">
        <v>3.12378</v>
      </c>
      <c r="JO300">
        <v>2.52075</v>
      </c>
      <c r="JP300">
        <v>1.39893</v>
      </c>
      <c r="JQ300">
        <v>2.34497</v>
      </c>
      <c r="JR300">
        <v>1.44897</v>
      </c>
      <c r="JS300">
        <v>2.61353</v>
      </c>
      <c r="JT300">
        <v>37.027</v>
      </c>
      <c r="JU300">
        <v>23.9824</v>
      </c>
      <c r="JV300">
        <v>18</v>
      </c>
      <c r="JW300">
        <v>476.914</v>
      </c>
      <c r="JX300">
        <v>473.239</v>
      </c>
      <c r="JY300">
        <v>27.1262</v>
      </c>
      <c r="JZ300">
        <v>29.594</v>
      </c>
      <c r="KA300">
        <v>30.001</v>
      </c>
      <c r="KB300">
        <v>29.1544</v>
      </c>
      <c r="KC300">
        <v>29.1985</v>
      </c>
      <c r="KD300">
        <v>62.5711</v>
      </c>
      <c r="KE300">
        <v>23.1438</v>
      </c>
      <c r="KF300">
        <v>96.3188</v>
      </c>
      <c r="KG300">
        <v>27.0176</v>
      </c>
      <c r="KH300">
        <v>1537.04</v>
      </c>
      <c r="KI300">
        <v>20.8045</v>
      </c>
      <c r="KJ300">
        <v>100.779</v>
      </c>
      <c r="KK300">
        <v>100.175</v>
      </c>
    </row>
    <row r="301" spans="1:297">
      <c r="A301">
        <v>285</v>
      </c>
      <c r="B301">
        <v>1758994308.1</v>
      </c>
      <c r="C301">
        <v>6924.5</v>
      </c>
      <c r="D301" t="s">
        <v>1015</v>
      </c>
      <c r="E301" t="s">
        <v>1016</v>
      </c>
      <c r="F301">
        <v>5</v>
      </c>
      <c r="G301" t="s">
        <v>832</v>
      </c>
      <c r="H301" t="s">
        <v>436</v>
      </c>
      <c r="I301">
        <v>1758994300.314285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1558.323744715935</v>
      </c>
      <c r="AK301">
        <v>1521.809333333333</v>
      </c>
      <c r="AL301">
        <v>3.433499460217325</v>
      </c>
      <c r="AM301">
        <v>65.2416019771556</v>
      </c>
      <c r="AN301">
        <f>(AP301 - AO301 + DY301*1E3/(8.314*(EA301+273.15)) * AR301/DX301 * AQ301) * DX301/(100*DL301) * 1000/(1000 - AP301)</f>
        <v>0</v>
      </c>
      <c r="AO301">
        <v>20.93962995105726</v>
      </c>
      <c r="AP301">
        <v>22.79481515151515</v>
      </c>
      <c r="AQ301">
        <v>-0.006851766273895214</v>
      </c>
      <c r="AR301">
        <v>120.277626491751</v>
      </c>
      <c r="AS301">
        <v>4</v>
      </c>
      <c r="AT301">
        <v>1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4.16</v>
      </c>
      <c r="DM301">
        <v>0.5</v>
      </c>
      <c r="DN301" t="s">
        <v>438</v>
      </c>
      <c r="DO301">
        <v>2</v>
      </c>
      <c r="DP301" t="b">
        <v>1</v>
      </c>
      <c r="DQ301">
        <v>1758994300.314285</v>
      </c>
      <c r="DR301">
        <v>1462.891071428571</v>
      </c>
      <c r="DS301">
        <v>1509.915</v>
      </c>
      <c r="DT301">
        <v>22.78761071428571</v>
      </c>
      <c r="DU301">
        <v>20.979375</v>
      </c>
      <c r="DV301">
        <v>1460.967857142858</v>
      </c>
      <c r="DW301">
        <v>22.57116785714286</v>
      </c>
      <c r="DX301">
        <v>500.0122500000001</v>
      </c>
      <c r="DY301">
        <v>90.55955357142857</v>
      </c>
      <c r="DZ301">
        <v>0.05286351785714285</v>
      </c>
      <c r="EA301">
        <v>29.42749285714286</v>
      </c>
      <c r="EB301">
        <v>30.10160714285714</v>
      </c>
      <c r="EC301">
        <v>999.9000000000002</v>
      </c>
      <c r="ED301">
        <v>0</v>
      </c>
      <c r="EE301">
        <v>0</v>
      </c>
      <c r="EF301">
        <v>9997.585357142858</v>
      </c>
      <c r="EG301">
        <v>0</v>
      </c>
      <c r="EH301">
        <v>11.5293</v>
      </c>
      <c r="EI301">
        <v>-47.02371071428571</v>
      </c>
      <c r="EJ301">
        <v>1497.003928571429</v>
      </c>
      <c r="EK301">
        <v>1542.270714285714</v>
      </c>
      <c r="EL301">
        <v>1.808236428571429</v>
      </c>
      <c r="EM301">
        <v>1509.915</v>
      </c>
      <c r="EN301">
        <v>20.979375</v>
      </c>
      <c r="EO301">
        <v>2.063635714285714</v>
      </c>
      <c r="EP301">
        <v>1.899882857142857</v>
      </c>
      <c r="EQ301">
        <v>17.941225</v>
      </c>
      <c r="ER301">
        <v>16.63368214285714</v>
      </c>
      <c r="ES301">
        <v>1999.979642857143</v>
      </c>
      <c r="ET301">
        <v>0.9800017500000001</v>
      </c>
      <c r="EU301">
        <v>0.019998225</v>
      </c>
      <c r="EV301">
        <v>0</v>
      </c>
      <c r="EW301">
        <v>529.6324285714286</v>
      </c>
      <c r="EX301">
        <v>5.000560000000001</v>
      </c>
      <c r="EY301">
        <v>10768.90714285714</v>
      </c>
      <c r="EZ301">
        <v>17294.71428571428</v>
      </c>
      <c r="FA301">
        <v>42.18699999999999</v>
      </c>
      <c r="FB301">
        <v>42.42149999999999</v>
      </c>
      <c r="FC301">
        <v>41.93699999999999</v>
      </c>
      <c r="FD301">
        <v>41.56199999999999</v>
      </c>
      <c r="FE301">
        <v>42.81874999999999</v>
      </c>
      <c r="FF301">
        <v>1955.079642857143</v>
      </c>
      <c r="FG301">
        <v>39.9</v>
      </c>
      <c r="FH301">
        <v>0</v>
      </c>
      <c r="FI301">
        <v>1758994317</v>
      </c>
      <c r="FJ301">
        <v>0</v>
      </c>
      <c r="FK301">
        <v>529.60436</v>
      </c>
      <c r="FL301">
        <v>0.2351538396381877</v>
      </c>
      <c r="FM301">
        <v>-2.861538467506956</v>
      </c>
      <c r="FN301">
        <v>10768.872</v>
      </c>
      <c r="FO301">
        <v>15</v>
      </c>
      <c r="FP301">
        <v>0</v>
      </c>
      <c r="FQ301" t="s">
        <v>439</v>
      </c>
      <c r="FR301">
        <v>1747148579.5</v>
      </c>
      <c r="FS301">
        <v>1747148584.5</v>
      </c>
      <c r="FT301">
        <v>0</v>
      </c>
      <c r="FU301">
        <v>0.162</v>
      </c>
      <c r="FV301">
        <v>-0.001</v>
      </c>
      <c r="FW301">
        <v>0.139</v>
      </c>
      <c r="FX301">
        <v>0.058</v>
      </c>
      <c r="FY301">
        <v>420</v>
      </c>
      <c r="FZ301">
        <v>16</v>
      </c>
      <c r="GA301">
        <v>0.19</v>
      </c>
      <c r="GB301">
        <v>0.02</v>
      </c>
      <c r="GC301">
        <v>-46.94686</v>
      </c>
      <c r="GD301">
        <v>-1.454454033771075</v>
      </c>
      <c r="GE301">
        <v>0.2487238084703596</v>
      </c>
      <c r="GF301">
        <v>0</v>
      </c>
      <c r="GG301">
        <v>529.7042647058823</v>
      </c>
      <c r="GH301">
        <v>-1.435339956209019</v>
      </c>
      <c r="GI301">
        <v>0.2634616066262712</v>
      </c>
      <c r="GJ301">
        <v>0</v>
      </c>
      <c r="GK301">
        <v>1.82309975</v>
      </c>
      <c r="GL301">
        <v>-0.3080531707317194</v>
      </c>
      <c r="GM301">
        <v>0.05826418357307943</v>
      </c>
      <c r="GN301">
        <v>0</v>
      </c>
      <c r="GO301">
        <v>0</v>
      </c>
      <c r="GP301">
        <v>3</v>
      </c>
      <c r="GQ301" t="s">
        <v>472</v>
      </c>
      <c r="GR301">
        <v>3.12737</v>
      </c>
      <c r="GS301">
        <v>2.73082</v>
      </c>
      <c r="GT301">
        <v>0.1997</v>
      </c>
      <c r="GU301">
        <v>0.204904</v>
      </c>
      <c r="GV301">
        <v>0.103189</v>
      </c>
      <c r="GW301">
        <v>0.0977276</v>
      </c>
      <c r="GX301">
        <v>23957.4</v>
      </c>
      <c r="GY301">
        <v>23098.1</v>
      </c>
      <c r="GZ301">
        <v>30481</v>
      </c>
      <c r="HA301">
        <v>29309.8</v>
      </c>
      <c r="HB301">
        <v>37738.2</v>
      </c>
      <c r="HC301">
        <v>34800.6</v>
      </c>
      <c r="HD301">
        <v>46633.6</v>
      </c>
      <c r="HE301">
        <v>43548.8</v>
      </c>
      <c r="HF301">
        <v>1.8169</v>
      </c>
      <c r="HG301">
        <v>1.8588</v>
      </c>
      <c r="HH301">
        <v>0.12257</v>
      </c>
      <c r="HI301">
        <v>0</v>
      </c>
      <c r="HJ301">
        <v>28.0996</v>
      </c>
      <c r="HK301">
        <v>999.9</v>
      </c>
      <c r="HL301">
        <v>51.1</v>
      </c>
      <c r="HM301">
        <v>30.3</v>
      </c>
      <c r="HN301">
        <v>24.4581</v>
      </c>
      <c r="HO301">
        <v>63.0484</v>
      </c>
      <c r="HP301">
        <v>16.5104</v>
      </c>
      <c r="HQ301">
        <v>1</v>
      </c>
      <c r="HR301">
        <v>0.192464</v>
      </c>
      <c r="HS301">
        <v>1.11295</v>
      </c>
      <c r="HT301">
        <v>20.1967</v>
      </c>
      <c r="HU301">
        <v>5.22717</v>
      </c>
      <c r="HV301">
        <v>11.974</v>
      </c>
      <c r="HW301">
        <v>4.9696</v>
      </c>
      <c r="HX301">
        <v>3.2897</v>
      </c>
      <c r="HY301">
        <v>9999</v>
      </c>
      <c r="HZ301">
        <v>9999</v>
      </c>
      <c r="IA301">
        <v>9999</v>
      </c>
      <c r="IB301">
        <v>24.1</v>
      </c>
      <c r="IC301">
        <v>4.9729</v>
      </c>
      <c r="ID301">
        <v>1.87724</v>
      </c>
      <c r="IE301">
        <v>1.87531</v>
      </c>
      <c r="IF301">
        <v>1.87818</v>
      </c>
      <c r="IG301">
        <v>1.87486</v>
      </c>
      <c r="IH301">
        <v>1.87843</v>
      </c>
      <c r="II301">
        <v>1.87557</v>
      </c>
      <c r="IJ301">
        <v>1.87669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1.96</v>
      </c>
      <c r="IY301">
        <v>0.2164</v>
      </c>
      <c r="IZ301">
        <v>0.000996156149449386</v>
      </c>
      <c r="JA301">
        <v>0.001508328056841608</v>
      </c>
      <c r="JB301">
        <v>-4.279944224615399E-07</v>
      </c>
      <c r="JC301">
        <v>2.026670128534865E-10</v>
      </c>
      <c r="JD301">
        <v>-0.04486732872085866</v>
      </c>
      <c r="JE301">
        <v>-0.001179386599836408</v>
      </c>
      <c r="JF301">
        <v>0.0006983580007418804</v>
      </c>
      <c r="JG301">
        <v>-5.900263066608664E-06</v>
      </c>
      <c r="JH301">
        <v>1</v>
      </c>
      <c r="JI301">
        <v>2117</v>
      </c>
      <c r="JJ301">
        <v>1</v>
      </c>
      <c r="JK301">
        <v>26</v>
      </c>
      <c r="JL301">
        <v>197428.8</v>
      </c>
      <c r="JM301">
        <v>197428.7</v>
      </c>
      <c r="JN301">
        <v>3.14819</v>
      </c>
      <c r="JO301">
        <v>2.52075</v>
      </c>
      <c r="JP301">
        <v>1.39893</v>
      </c>
      <c r="JQ301">
        <v>2.34497</v>
      </c>
      <c r="JR301">
        <v>1.44897</v>
      </c>
      <c r="JS301">
        <v>2.62329</v>
      </c>
      <c r="JT301">
        <v>37.027</v>
      </c>
      <c r="JU301">
        <v>23.9649</v>
      </c>
      <c r="JV301">
        <v>18</v>
      </c>
      <c r="JW301">
        <v>476.955</v>
      </c>
      <c r="JX301">
        <v>473.187</v>
      </c>
      <c r="JY301">
        <v>26.9949</v>
      </c>
      <c r="JZ301">
        <v>29.5983</v>
      </c>
      <c r="KA301">
        <v>30.0006</v>
      </c>
      <c r="KB301">
        <v>29.1588</v>
      </c>
      <c r="KC301">
        <v>29.2022</v>
      </c>
      <c r="KD301">
        <v>63.1267</v>
      </c>
      <c r="KE301">
        <v>23.423</v>
      </c>
      <c r="KF301">
        <v>96.3188</v>
      </c>
      <c r="KG301">
        <v>26.9151</v>
      </c>
      <c r="KH301">
        <v>1557.07</v>
      </c>
      <c r="KI301">
        <v>20.8246</v>
      </c>
      <c r="KJ301">
        <v>100.775</v>
      </c>
      <c r="KK301">
        <v>100.173</v>
      </c>
    </row>
    <row r="302" spans="1:297">
      <c r="A302">
        <v>286</v>
      </c>
      <c r="B302">
        <v>1758994313.1</v>
      </c>
      <c r="C302">
        <v>6929.5</v>
      </c>
      <c r="D302" t="s">
        <v>1017</v>
      </c>
      <c r="E302" t="s">
        <v>1018</v>
      </c>
      <c r="F302">
        <v>5</v>
      </c>
      <c r="G302" t="s">
        <v>832</v>
      </c>
      <c r="H302" t="s">
        <v>436</v>
      </c>
      <c r="I302">
        <v>1758994305.6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1575.47515173839</v>
      </c>
      <c r="AK302">
        <v>1538.944181818181</v>
      </c>
      <c r="AL302">
        <v>3.419949577698694</v>
      </c>
      <c r="AM302">
        <v>65.2416019771556</v>
      </c>
      <c r="AN302">
        <f>(AP302 - AO302 + DY302*1E3/(8.314*(EA302+273.15)) * AR302/DX302 * AQ302) * DX302/(100*DL302) * 1000/(1000 - AP302)</f>
        <v>0</v>
      </c>
      <c r="AO302">
        <v>20.8725049097477</v>
      </c>
      <c r="AP302">
        <v>22.73425878787878</v>
      </c>
      <c r="AQ302">
        <v>-0.01339350097995116</v>
      </c>
      <c r="AR302">
        <v>120.277626491751</v>
      </c>
      <c r="AS302">
        <v>4</v>
      </c>
      <c r="AT302">
        <v>1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4.16</v>
      </c>
      <c r="DM302">
        <v>0.5</v>
      </c>
      <c r="DN302" t="s">
        <v>438</v>
      </c>
      <c r="DO302">
        <v>2</v>
      </c>
      <c r="DP302" t="b">
        <v>1</v>
      </c>
      <c r="DQ302">
        <v>1758994305.6</v>
      </c>
      <c r="DR302">
        <v>1480.491111111111</v>
      </c>
      <c r="DS302">
        <v>1527.624444444444</v>
      </c>
      <c r="DT302">
        <v>22.78491851851852</v>
      </c>
      <c r="DU302">
        <v>20.96908148148148</v>
      </c>
      <c r="DV302">
        <v>1478.54</v>
      </c>
      <c r="DW302">
        <v>22.56852592592593</v>
      </c>
      <c r="DX302">
        <v>499.9711111111111</v>
      </c>
      <c r="DY302">
        <v>90.5592888888889</v>
      </c>
      <c r="DZ302">
        <v>0.05277629629629629</v>
      </c>
      <c r="EA302">
        <v>29.42247777777778</v>
      </c>
      <c r="EB302">
        <v>30.07785555555555</v>
      </c>
      <c r="EC302">
        <v>999.9000000000001</v>
      </c>
      <c r="ED302">
        <v>0</v>
      </c>
      <c r="EE302">
        <v>0</v>
      </c>
      <c r="EF302">
        <v>9998.447407407406</v>
      </c>
      <c r="EG302">
        <v>0</v>
      </c>
      <c r="EH302">
        <v>11.5293</v>
      </c>
      <c r="EI302">
        <v>-47.13368148148148</v>
      </c>
      <c r="EJ302">
        <v>1515.01</v>
      </c>
      <c r="EK302">
        <v>1560.342222222222</v>
      </c>
      <c r="EL302">
        <v>1.815837777777778</v>
      </c>
      <c r="EM302">
        <v>1527.624444444444</v>
      </c>
      <c r="EN302">
        <v>20.96908148148148</v>
      </c>
      <c r="EO302">
        <v>2.063385925925926</v>
      </c>
      <c r="EP302">
        <v>1.898944074074074</v>
      </c>
      <c r="EQ302">
        <v>17.9393</v>
      </c>
      <c r="ER302">
        <v>16.62588518518519</v>
      </c>
      <c r="ES302">
        <v>1999.98</v>
      </c>
      <c r="ET302">
        <v>0.980001777777778</v>
      </c>
      <c r="EU302">
        <v>0.01999819259259259</v>
      </c>
      <c r="EV302">
        <v>0</v>
      </c>
      <c r="EW302">
        <v>529.8041851851851</v>
      </c>
      <c r="EX302">
        <v>5.000560000000001</v>
      </c>
      <c r="EY302">
        <v>10771.87407407407</v>
      </c>
      <c r="EZ302">
        <v>17294.71851851852</v>
      </c>
      <c r="FA302">
        <v>42.18699999999999</v>
      </c>
      <c r="FB302">
        <v>42.43699999999999</v>
      </c>
      <c r="FC302">
        <v>41.93699999999999</v>
      </c>
      <c r="FD302">
        <v>41.56199999999999</v>
      </c>
      <c r="FE302">
        <v>42.82833333333333</v>
      </c>
      <c r="FF302">
        <v>1955.08</v>
      </c>
      <c r="FG302">
        <v>39.9</v>
      </c>
      <c r="FH302">
        <v>0</v>
      </c>
      <c r="FI302">
        <v>1758994322.4</v>
      </c>
      <c r="FJ302">
        <v>0</v>
      </c>
      <c r="FK302">
        <v>529.7970769230768</v>
      </c>
      <c r="FL302">
        <v>3.116376061936778</v>
      </c>
      <c r="FM302">
        <v>58.0444444817026</v>
      </c>
      <c r="FN302">
        <v>10772.02307692307</v>
      </c>
      <c r="FO302">
        <v>15</v>
      </c>
      <c r="FP302">
        <v>0</v>
      </c>
      <c r="FQ302" t="s">
        <v>439</v>
      </c>
      <c r="FR302">
        <v>1747148579.5</v>
      </c>
      <c r="FS302">
        <v>1747148584.5</v>
      </c>
      <c r="FT302">
        <v>0</v>
      </c>
      <c r="FU302">
        <v>0.162</v>
      </c>
      <c r="FV302">
        <v>-0.001</v>
      </c>
      <c r="FW302">
        <v>0.139</v>
      </c>
      <c r="FX302">
        <v>0.058</v>
      </c>
      <c r="FY302">
        <v>420</v>
      </c>
      <c r="FZ302">
        <v>16</v>
      </c>
      <c r="GA302">
        <v>0.19</v>
      </c>
      <c r="GB302">
        <v>0.02</v>
      </c>
      <c r="GC302">
        <v>-47.0889825</v>
      </c>
      <c r="GD302">
        <v>-1.810654784240199</v>
      </c>
      <c r="GE302">
        <v>0.2747119490370783</v>
      </c>
      <c r="GF302">
        <v>0</v>
      </c>
      <c r="GG302">
        <v>529.7165882352941</v>
      </c>
      <c r="GH302">
        <v>1.393949579257093</v>
      </c>
      <c r="GI302">
        <v>0.2890707340312378</v>
      </c>
      <c r="GJ302">
        <v>0</v>
      </c>
      <c r="GK302">
        <v>1.82383325</v>
      </c>
      <c r="GL302">
        <v>0.1682209756097521</v>
      </c>
      <c r="GM302">
        <v>0.05895394153012587</v>
      </c>
      <c r="GN302">
        <v>0</v>
      </c>
      <c r="GO302">
        <v>0</v>
      </c>
      <c r="GP302">
        <v>3</v>
      </c>
      <c r="GQ302" t="s">
        <v>472</v>
      </c>
      <c r="GR302">
        <v>3.12735</v>
      </c>
      <c r="GS302">
        <v>2.73095</v>
      </c>
      <c r="GT302">
        <v>0.20103</v>
      </c>
      <c r="GU302">
        <v>0.206206</v>
      </c>
      <c r="GV302">
        <v>0.102998</v>
      </c>
      <c r="GW302">
        <v>0.0975829</v>
      </c>
      <c r="GX302">
        <v>23917.7</v>
      </c>
      <c r="GY302">
        <v>23060</v>
      </c>
      <c r="GZ302">
        <v>30481.4</v>
      </c>
      <c r="HA302">
        <v>29309.6</v>
      </c>
      <c r="HB302">
        <v>37747.1</v>
      </c>
      <c r="HC302">
        <v>34806</v>
      </c>
      <c r="HD302">
        <v>46634.4</v>
      </c>
      <c r="HE302">
        <v>43548.3</v>
      </c>
      <c r="HF302">
        <v>1.8171</v>
      </c>
      <c r="HG302">
        <v>1.85858</v>
      </c>
      <c r="HH302">
        <v>0.111066</v>
      </c>
      <c r="HI302">
        <v>0</v>
      </c>
      <c r="HJ302">
        <v>28.0981</v>
      </c>
      <c r="HK302">
        <v>999.9</v>
      </c>
      <c r="HL302">
        <v>51.2</v>
      </c>
      <c r="HM302">
        <v>30.3</v>
      </c>
      <c r="HN302">
        <v>24.5084</v>
      </c>
      <c r="HO302">
        <v>63.3884</v>
      </c>
      <c r="HP302">
        <v>16.5665</v>
      </c>
      <c r="HQ302">
        <v>1</v>
      </c>
      <c r="HR302">
        <v>0.192668</v>
      </c>
      <c r="HS302">
        <v>1.07416</v>
      </c>
      <c r="HT302">
        <v>20.197</v>
      </c>
      <c r="HU302">
        <v>5.22627</v>
      </c>
      <c r="HV302">
        <v>11.974</v>
      </c>
      <c r="HW302">
        <v>4.96965</v>
      </c>
      <c r="HX302">
        <v>3.28958</v>
      </c>
      <c r="HY302">
        <v>9999</v>
      </c>
      <c r="HZ302">
        <v>9999</v>
      </c>
      <c r="IA302">
        <v>9999</v>
      </c>
      <c r="IB302">
        <v>24.1</v>
      </c>
      <c r="IC302">
        <v>4.97291</v>
      </c>
      <c r="ID302">
        <v>1.87724</v>
      </c>
      <c r="IE302">
        <v>1.87531</v>
      </c>
      <c r="IF302">
        <v>1.87813</v>
      </c>
      <c r="IG302">
        <v>1.87485</v>
      </c>
      <c r="IH302">
        <v>1.87839</v>
      </c>
      <c r="II302">
        <v>1.87549</v>
      </c>
      <c r="IJ302">
        <v>1.87669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1.99</v>
      </c>
      <c r="IY302">
        <v>0.2152</v>
      </c>
      <c r="IZ302">
        <v>0.000996156149449386</v>
      </c>
      <c r="JA302">
        <v>0.001508328056841608</v>
      </c>
      <c r="JB302">
        <v>-4.279944224615399E-07</v>
      </c>
      <c r="JC302">
        <v>2.026670128534865E-10</v>
      </c>
      <c r="JD302">
        <v>-0.04486732872085866</v>
      </c>
      <c r="JE302">
        <v>-0.001179386599836408</v>
      </c>
      <c r="JF302">
        <v>0.0006983580007418804</v>
      </c>
      <c r="JG302">
        <v>-5.900263066608664E-06</v>
      </c>
      <c r="JH302">
        <v>1</v>
      </c>
      <c r="JI302">
        <v>2117</v>
      </c>
      <c r="JJ302">
        <v>1</v>
      </c>
      <c r="JK302">
        <v>26</v>
      </c>
      <c r="JL302">
        <v>197428.9</v>
      </c>
      <c r="JM302">
        <v>197428.8</v>
      </c>
      <c r="JN302">
        <v>3.17627</v>
      </c>
      <c r="JO302">
        <v>2.51831</v>
      </c>
      <c r="JP302">
        <v>1.39893</v>
      </c>
      <c r="JQ302">
        <v>2.34497</v>
      </c>
      <c r="JR302">
        <v>1.44897</v>
      </c>
      <c r="JS302">
        <v>2.6062</v>
      </c>
      <c r="JT302">
        <v>37.027</v>
      </c>
      <c r="JU302">
        <v>23.9824</v>
      </c>
      <c r="JV302">
        <v>18</v>
      </c>
      <c r="JW302">
        <v>477.094</v>
      </c>
      <c r="JX302">
        <v>473.071</v>
      </c>
      <c r="JY302">
        <v>26.8818</v>
      </c>
      <c r="JZ302">
        <v>29.6023</v>
      </c>
      <c r="KA302">
        <v>30.0004</v>
      </c>
      <c r="KB302">
        <v>29.1633</v>
      </c>
      <c r="KC302">
        <v>29.2064</v>
      </c>
      <c r="KD302">
        <v>63.6276</v>
      </c>
      <c r="KE302">
        <v>23.423</v>
      </c>
      <c r="KF302">
        <v>96.3188</v>
      </c>
      <c r="KG302">
        <v>26.8416</v>
      </c>
      <c r="KH302">
        <v>1570.43</v>
      </c>
      <c r="KI302">
        <v>20.8255</v>
      </c>
      <c r="KJ302">
        <v>100.776</v>
      </c>
      <c r="KK302">
        <v>100.172</v>
      </c>
    </row>
    <row r="303" spans="1:297">
      <c r="A303">
        <v>287</v>
      </c>
      <c r="B303">
        <v>1758994318.1</v>
      </c>
      <c r="C303">
        <v>6934.5</v>
      </c>
      <c r="D303" t="s">
        <v>1019</v>
      </c>
      <c r="E303" t="s">
        <v>1020</v>
      </c>
      <c r="F303">
        <v>5</v>
      </c>
      <c r="G303" t="s">
        <v>832</v>
      </c>
      <c r="H303" t="s">
        <v>436</v>
      </c>
      <c r="I303">
        <v>1758994310.314285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1592.478523743178</v>
      </c>
      <c r="AK303">
        <v>1555.968545454545</v>
      </c>
      <c r="AL303">
        <v>3.4220419127455</v>
      </c>
      <c r="AM303">
        <v>65.2416019771556</v>
      </c>
      <c r="AN303">
        <f>(AP303 - AO303 + DY303*1E3/(8.314*(EA303+273.15)) * AR303/DX303 * AQ303) * DX303/(100*DL303) * 1000/(1000 - AP303)</f>
        <v>0</v>
      </c>
      <c r="AO303">
        <v>20.86716514176387</v>
      </c>
      <c r="AP303">
        <v>22.68267212121212</v>
      </c>
      <c r="AQ303">
        <v>-0.009480911132976997</v>
      </c>
      <c r="AR303">
        <v>120.277626491751</v>
      </c>
      <c r="AS303">
        <v>4</v>
      </c>
      <c r="AT303">
        <v>1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4.16</v>
      </c>
      <c r="DM303">
        <v>0.5</v>
      </c>
      <c r="DN303" t="s">
        <v>438</v>
      </c>
      <c r="DO303">
        <v>2</v>
      </c>
      <c r="DP303" t="b">
        <v>1</v>
      </c>
      <c r="DQ303">
        <v>1758994310.314285</v>
      </c>
      <c r="DR303">
        <v>1496.229642857143</v>
      </c>
      <c r="DS303">
        <v>1543.518571428571</v>
      </c>
      <c r="DT303">
        <v>22.75823928571429</v>
      </c>
      <c r="DU303">
        <v>20.91068571428571</v>
      </c>
      <c r="DV303">
        <v>1494.254642857143</v>
      </c>
      <c r="DW303">
        <v>22.5424</v>
      </c>
      <c r="DX303">
        <v>499.9202857142856</v>
      </c>
      <c r="DY303">
        <v>90.55914642857142</v>
      </c>
      <c r="DZ303">
        <v>0.05305084285714286</v>
      </c>
      <c r="EA303">
        <v>29.41436428571428</v>
      </c>
      <c r="EB303">
        <v>30.02431428571429</v>
      </c>
      <c r="EC303">
        <v>999.9000000000002</v>
      </c>
      <c r="ED303">
        <v>0</v>
      </c>
      <c r="EE303">
        <v>0</v>
      </c>
      <c r="EF303">
        <v>10000.09</v>
      </c>
      <c r="EG303">
        <v>0</v>
      </c>
      <c r="EH303">
        <v>11.5293</v>
      </c>
      <c r="EI303">
        <v>-47.28862142857141</v>
      </c>
      <c r="EJ303">
        <v>1531.073571428572</v>
      </c>
      <c r="EK303">
        <v>1576.483214285714</v>
      </c>
      <c r="EL303">
        <v>1.847556428571428</v>
      </c>
      <c r="EM303">
        <v>1543.518571428571</v>
      </c>
      <c r="EN303">
        <v>20.91068571428571</v>
      </c>
      <c r="EO303">
        <v>2.060967142857143</v>
      </c>
      <c r="EP303">
        <v>1.893652857142857</v>
      </c>
      <c r="EQ303">
        <v>17.92063571428572</v>
      </c>
      <c r="ER303">
        <v>16.58203214285714</v>
      </c>
      <c r="ES303">
        <v>1999.98</v>
      </c>
      <c r="ET303">
        <v>0.9800017500000001</v>
      </c>
      <c r="EU303">
        <v>0.01999821428571429</v>
      </c>
      <c r="EV303">
        <v>0</v>
      </c>
      <c r="EW303">
        <v>529.8673928571428</v>
      </c>
      <c r="EX303">
        <v>5.000560000000001</v>
      </c>
      <c r="EY303">
        <v>10773.79642857143</v>
      </c>
      <c r="EZ303">
        <v>17294.725</v>
      </c>
      <c r="FA303">
        <v>42.18699999999999</v>
      </c>
      <c r="FB303">
        <v>42.43699999999999</v>
      </c>
      <c r="FC303">
        <v>41.93699999999999</v>
      </c>
      <c r="FD303">
        <v>41.56199999999999</v>
      </c>
      <c r="FE303">
        <v>42.8435</v>
      </c>
      <c r="FF303">
        <v>1955.08</v>
      </c>
      <c r="FG303">
        <v>39.9</v>
      </c>
      <c r="FH303">
        <v>0</v>
      </c>
      <c r="FI303">
        <v>1758994327.2</v>
      </c>
      <c r="FJ303">
        <v>0</v>
      </c>
      <c r="FK303">
        <v>529.8555</v>
      </c>
      <c r="FL303">
        <v>1.126871786766341</v>
      </c>
      <c r="FM303">
        <v>30.73504276928587</v>
      </c>
      <c r="FN303">
        <v>10773.68461538461</v>
      </c>
      <c r="FO303">
        <v>15</v>
      </c>
      <c r="FP303">
        <v>0</v>
      </c>
      <c r="FQ303" t="s">
        <v>439</v>
      </c>
      <c r="FR303">
        <v>1747148579.5</v>
      </c>
      <c r="FS303">
        <v>1747148584.5</v>
      </c>
      <c r="FT303">
        <v>0</v>
      </c>
      <c r="FU303">
        <v>0.162</v>
      </c>
      <c r="FV303">
        <v>-0.001</v>
      </c>
      <c r="FW303">
        <v>0.139</v>
      </c>
      <c r="FX303">
        <v>0.058</v>
      </c>
      <c r="FY303">
        <v>420</v>
      </c>
      <c r="FZ303">
        <v>16</v>
      </c>
      <c r="GA303">
        <v>0.19</v>
      </c>
      <c r="GB303">
        <v>0.02</v>
      </c>
      <c r="GC303">
        <v>-47.14840487804878</v>
      </c>
      <c r="GD303">
        <v>-1.861513588850222</v>
      </c>
      <c r="GE303">
        <v>0.2731125238942959</v>
      </c>
      <c r="GF303">
        <v>0</v>
      </c>
      <c r="GG303">
        <v>529.7969117647058</v>
      </c>
      <c r="GH303">
        <v>1.565393427658051</v>
      </c>
      <c r="GI303">
        <v>0.3231660807447892</v>
      </c>
      <c r="GJ303">
        <v>0</v>
      </c>
      <c r="GK303">
        <v>1.819774146341463</v>
      </c>
      <c r="GL303">
        <v>0.3866728222996496</v>
      </c>
      <c r="GM303">
        <v>0.05607647108758824</v>
      </c>
      <c r="GN303">
        <v>0</v>
      </c>
      <c r="GO303">
        <v>0</v>
      </c>
      <c r="GP303">
        <v>3</v>
      </c>
      <c r="GQ303" t="s">
        <v>472</v>
      </c>
      <c r="GR303">
        <v>3.12769</v>
      </c>
      <c r="GS303">
        <v>2.73123</v>
      </c>
      <c r="GT303">
        <v>0.202354</v>
      </c>
      <c r="GU303">
        <v>0.207501</v>
      </c>
      <c r="GV303">
        <v>0.10284</v>
      </c>
      <c r="GW303">
        <v>0.0975741</v>
      </c>
      <c r="GX303">
        <v>23877.9</v>
      </c>
      <c r="GY303">
        <v>23022.3</v>
      </c>
      <c r="GZ303">
        <v>30481.2</v>
      </c>
      <c r="HA303">
        <v>29309.6</v>
      </c>
      <c r="HB303">
        <v>37753.6</v>
      </c>
      <c r="HC303">
        <v>34806.4</v>
      </c>
      <c r="HD303">
        <v>46634</v>
      </c>
      <c r="HE303">
        <v>43548.2</v>
      </c>
      <c r="HF303">
        <v>1.81745</v>
      </c>
      <c r="HG303">
        <v>1.85823</v>
      </c>
      <c r="HH303">
        <v>0.117786</v>
      </c>
      <c r="HI303">
        <v>0</v>
      </c>
      <c r="HJ303">
        <v>28.0954</v>
      </c>
      <c r="HK303">
        <v>999.9</v>
      </c>
      <c r="HL303">
        <v>51.2</v>
      </c>
      <c r="HM303">
        <v>30.3</v>
      </c>
      <c r="HN303">
        <v>24.5066</v>
      </c>
      <c r="HO303">
        <v>63.4884</v>
      </c>
      <c r="HP303">
        <v>16.4984</v>
      </c>
      <c r="HQ303">
        <v>1</v>
      </c>
      <c r="HR303">
        <v>0.192838</v>
      </c>
      <c r="HS303">
        <v>0.429417</v>
      </c>
      <c r="HT303">
        <v>20.1993</v>
      </c>
      <c r="HU303">
        <v>5.22657</v>
      </c>
      <c r="HV303">
        <v>11.974</v>
      </c>
      <c r="HW303">
        <v>4.96975</v>
      </c>
      <c r="HX303">
        <v>3.28963</v>
      </c>
      <c r="HY303">
        <v>9999</v>
      </c>
      <c r="HZ303">
        <v>9999</v>
      </c>
      <c r="IA303">
        <v>9999</v>
      </c>
      <c r="IB303">
        <v>24.1</v>
      </c>
      <c r="IC303">
        <v>4.97291</v>
      </c>
      <c r="ID303">
        <v>1.87725</v>
      </c>
      <c r="IE303">
        <v>1.87531</v>
      </c>
      <c r="IF303">
        <v>1.87814</v>
      </c>
      <c r="IG303">
        <v>1.87484</v>
      </c>
      <c r="IH303">
        <v>1.8784</v>
      </c>
      <c r="II303">
        <v>1.87551</v>
      </c>
      <c r="IJ303">
        <v>1.87668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2.01</v>
      </c>
      <c r="IY303">
        <v>0.2141</v>
      </c>
      <c r="IZ303">
        <v>0.000996156149449386</v>
      </c>
      <c r="JA303">
        <v>0.001508328056841608</v>
      </c>
      <c r="JB303">
        <v>-4.279944224615399E-07</v>
      </c>
      <c r="JC303">
        <v>2.026670128534865E-10</v>
      </c>
      <c r="JD303">
        <v>-0.04486732872085866</v>
      </c>
      <c r="JE303">
        <v>-0.001179386599836408</v>
      </c>
      <c r="JF303">
        <v>0.0006983580007418804</v>
      </c>
      <c r="JG303">
        <v>-5.900263066608664E-06</v>
      </c>
      <c r="JH303">
        <v>1</v>
      </c>
      <c r="JI303">
        <v>2117</v>
      </c>
      <c r="JJ303">
        <v>1</v>
      </c>
      <c r="JK303">
        <v>26</v>
      </c>
      <c r="JL303">
        <v>197429</v>
      </c>
      <c r="JM303">
        <v>197428.9</v>
      </c>
      <c r="JN303">
        <v>3.2019</v>
      </c>
      <c r="JO303">
        <v>2.51709</v>
      </c>
      <c r="JP303">
        <v>1.39893</v>
      </c>
      <c r="JQ303">
        <v>2.34497</v>
      </c>
      <c r="JR303">
        <v>1.44897</v>
      </c>
      <c r="JS303">
        <v>2.60132</v>
      </c>
      <c r="JT303">
        <v>37.027</v>
      </c>
      <c r="JU303">
        <v>23.9824</v>
      </c>
      <c r="JV303">
        <v>18</v>
      </c>
      <c r="JW303">
        <v>477.314</v>
      </c>
      <c r="JX303">
        <v>472.88</v>
      </c>
      <c r="JY303">
        <v>26.8204</v>
      </c>
      <c r="JZ303">
        <v>29.6067</v>
      </c>
      <c r="KA303">
        <v>30.0001</v>
      </c>
      <c r="KB303">
        <v>29.1677</v>
      </c>
      <c r="KC303">
        <v>29.2114</v>
      </c>
      <c r="KD303">
        <v>64.1932</v>
      </c>
      <c r="KE303">
        <v>23.423</v>
      </c>
      <c r="KF303">
        <v>96.3188</v>
      </c>
      <c r="KG303">
        <v>27.0216</v>
      </c>
      <c r="KH303">
        <v>1590.47</v>
      </c>
      <c r="KI303">
        <v>20.8659</v>
      </c>
      <c r="KJ303">
        <v>100.776</v>
      </c>
      <c r="KK303">
        <v>100.172</v>
      </c>
    </row>
    <row r="304" spans="1:297">
      <c r="A304">
        <v>288</v>
      </c>
      <c r="B304">
        <v>1758994323.1</v>
      </c>
      <c r="C304">
        <v>6939.5</v>
      </c>
      <c r="D304" t="s">
        <v>1021</v>
      </c>
      <c r="E304" t="s">
        <v>1022</v>
      </c>
      <c r="F304">
        <v>5</v>
      </c>
      <c r="G304" t="s">
        <v>832</v>
      </c>
      <c r="H304" t="s">
        <v>436</v>
      </c>
      <c r="I304">
        <v>1758994315.6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1609.42489870637</v>
      </c>
      <c r="AK304">
        <v>1573.004363636363</v>
      </c>
      <c r="AL304">
        <v>3.401232488730909</v>
      </c>
      <c r="AM304">
        <v>65.2416019771556</v>
      </c>
      <c r="AN304">
        <f>(AP304 - AO304 + DY304*1E3/(8.314*(EA304+273.15)) * AR304/DX304 * AQ304) * DX304/(100*DL304) * 1000/(1000 - AP304)</f>
        <v>0</v>
      </c>
      <c r="AO304">
        <v>20.86710828791046</v>
      </c>
      <c r="AP304">
        <v>22.65713393939394</v>
      </c>
      <c r="AQ304">
        <v>-0.001750027158477922</v>
      </c>
      <c r="AR304">
        <v>120.277626491751</v>
      </c>
      <c r="AS304">
        <v>4</v>
      </c>
      <c r="AT304">
        <v>1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4.16</v>
      </c>
      <c r="DM304">
        <v>0.5</v>
      </c>
      <c r="DN304" t="s">
        <v>438</v>
      </c>
      <c r="DO304">
        <v>2</v>
      </c>
      <c r="DP304" t="b">
        <v>1</v>
      </c>
      <c r="DQ304">
        <v>1758994315.6</v>
      </c>
      <c r="DR304">
        <v>1513.955925925926</v>
      </c>
      <c r="DS304">
        <v>1561.21</v>
      </c>
      <c r="DT304">
        <v>22.7089962962963</v>
      </c>
      <c r="DU304">
        <v>20.87280740740741</v>
      </c>
      <c r="DV304">
        <v>1511.953703703704</v>
      </c>
      <c r="DW304">
        <v>22.49418888888889</v>
      </c>
      <c r="DX304">
        <v>499.9918148148149</v>
      </c>
      <c r="DY304">
        <v>90.55906666666668</v>
      </c>
      <c r="DZ304">
        <v>0.05323451851851852</v>
      </c>
      <c r="EA304">
        <v>29.39998148148149</v>
      </c>
      <c r="EB304">
        <v>30.00484814814815</v>
      </c>
      <c r="EC304">
        <v>999.9000000000001</v>
      </c>
      <c r="ED304">
        <v>0</v>
      </c>
      <c r="EE304">
        <v>0</v>
      </c>
      <c r="EF304">
        <v>10010.81222222222</v>
      </c>
      <c r="EG304">
        <v>0</v>
      </c>
      <c r="EH304">
        <v>11.5293</v>
      </c>
      <c r="EI304">
        <v>-47.25385555555555</v>
      </c>
      <c r="EJ304">
        <v>1549.135555555556</v>
      </c>
      <c r="EK304">
        <v>1594.492222222222</v>
      </c>
      <c r="EL304">
        <v>1.836203333333333</v>
      </c>
      <c r="EM304">
        <v>1561.21</v>
      </c>
      <c r="EN304">
        <v>20.87280740740741</v>
      </c>
      <c r="EO304">
        <v>2.056506296296296</v>
      </c>
      <c r="EP304">
        <v>1.89022037037037</v>
      </c>
      <c r="EQ304">
        <v>17.88621481481481</v>
      </c>
      <c r="ER304">
        <v>16.55353703703704</v>
      </c>
      <c r="ES304">
        <v>1999.993703703703</v>
      </c>
      <c r="ET304">
        <v>0.9800018888888888</v>
      </c>
      <c r="EU304">
        <v>0.01999807037037037</v>
      </c>
      <c r="EV304">
        <v>0</v>
      </c>
      <c r="EW304">
        <v>529.8803333333333</v>
      </c>
      <c r="EX304">
        <v>5.000560000000001</v>
      </c>
      <c r="EY304">
        <v>10773.72222222222</v>
      </c>
      <c r="EZ304">
        <v>17294.83703703704</v>
      </c>
      <c r="FA304">
        <v>42.18699999999999</v>
      </c>
      <c r="FB304">
        <v>42.43699999999999</v>
      </c>
      <c r="FC304">
        <v>41.93699999999999</v>
      </c>
      <c r="FD304">
        <v>41.56199999999999</v>
      </c>
      <c r="FE304">
        <v>42.854</v>
      </c>
      <c r="FF304">
        <v>1955.093703703704</v>
      </c>
      <c r="FG304">
        <v>39.9</v>
      </c>
      <c r="FH304">
        <v>0</v>
      </c>
      <c r="FI304">
        <v>1758994332</v>
      </c>
      <c r="FJ304">
        <v>0</v>
      </c>
      <c r="FK304">
        <v>529.8796538461539</v>
      </c>
      <c r="FL304">
        <v>-2.106290595940817</v>
      </c>
      <c r="FM304">
        <v>-43.93504262867167</v>
      </c>
      <c r="FN304">
        <v>10773.48846153846</v>
      </c>
      <c r="FO304">
        <v>15</v>
      </c>
      <c r="FP304">
        <v>0</v>
      </c>
      <c r="FQ304" t="s">
        <v>439</v>
      </c>
      <c r="FR304">
        <v>1747148579.5</v>
      </c>
      <c r="FS304">
        <v>1747148584.5</v>
      </c>
      <c r="FT304">
        <v>0</v>
      </c>
      <c r="FU304">
        <v>0.162</v>
      </c>
      <c r="FV304">
        <v>-0.001</v>
      </c>
      <c r="FW304">
        <v>0.139</v>
      </c>
      <c r="FX304">
        <v>0.058</v>
      </c>
      <c r="FY304">
        <v>420</v>
      </c>
      <c r="FZ304">
        <v>16</v>
      </c>
      <c r="GA304">
        <v>0.19</v>
      </c>
      <c r="GB304">
        <v>0.02</v>
      </c>
      <c r="GC304">
        <v>-47.260405</v>
      </c>
      <c r="GD304">
        <v>0.4182709193246472</v>
      </c>
      <c r="GE304">
        <v>0.1028478826957565</v>
      </c>
      <c r="GF304">
        <v>1</v>
      </c>
      <c r="GG304">
        <v>529.8082352941177</v>
      </c>
      <c r="GH304">
        <v>-0.01922078230073575</v>
      </c>
      <c r="GI304">
        <v>0.3078638028532577</v>
      </c>
      <c r="GJ304">
        <v>1</v>
      </c>
      <c r="GK304">
        <v>1.83603325</v>
      </c>
      <c r="GL304">
        <v>-0.1069752720450329</v>
      </c>
      <c r="GM304">
        <v>0.03406222588054839</v>
      </c>
      <c r="GN304">
        <v>0</v>
      </c>
      <c r="GO304">
        <v>2</v>
      </c>
      <c r="GP304">
        <v>3</v>
      </c>
      <c r="GQ304" t="s">
        <v>446</v>
      </c>
      <c r="GR304">
        <v>3.12754</v>
      </c>
      <c r="GS304">
        <v>2.73124</v>
      </c>
      <c r="GT304">
        <v>0.203658</v>
      </c>
      <c r="GU304">
        <v>0.208813</v>
      </c>
      <c r="GV304">
        <v>0.102766</v>
      </c>
      <c r="GW304">
        <v>0.0975693</v>
      </c>
      <c r="GX304">
        <v>23838.6</v>
      </c>
      <c r="GY304">
        <v>22983.9</v>
      </c>
      <c r="GZ304">
        <v>30481</v>
      </c>
      <c r="HA304">
        <v>29309.3</v>
      </c>
      <c r="HB304">
        <v>37756.5</v>
      </c>
      <c r="HC304">
        <v>34806</v>
      </c>
      <c r="HD304">
        <v>46633.6</v>
      </c>
      <c r="HE304">
        <v>43547.5</v>
      </c>
      <c r="HF304">
        <v>1.8173</v>
      </c>
      <c r="HG304">
        <v>1.85815</v>
      </c>
      <c r="HH304">
        <v>0.120454</v>
      </c>
      <c r="HI304">
        <v>0</v>
      </c>
      <c r="HJ304">
        <v>28.0924</v>
      </c>
      <c r="HK304">
        <v>999.9</v>
      </c>
      <c r="HL304">
        <v>51.2</v>
      </c>
      <c r="HM304">
        <v>30.3</v>
      </c>
      <c r="HN304">
        <v>24.5059</v>
      </c>
      <c r="HO304">
        <v>63.2284</v>
      </c>
      <c r="HP304">
        <v>16.5345</v>
      </c>
      <c r="HQ304">
        <v>1</v>
      </c>
      <c r="HR304">
        <v>0.19157</v>
      </c>
      <c r="HS304">
        <v>0.356795</v>
      </c>
      <c r="HT304">
        <v>20.2005</v>
      </c>
      <c r="HU304">
        <v>5.22657</v>
      </c>
      <c r="HV304">
        <v>11.974</v>
      </c>
      <c r="HW304">
        <v>4.9692</v>
      </c>
      <c r="HX304">
        <v>3.2895</v>
      </c>
      <c r="HY304">
        <v>9999</v>
      </c>
      <c r="HZ304">
        <v>9999</v>
      </c>
      <c r="IA304">
        <v>9999</v>
      </c>
      <c r="IB304">
        <v>24.1</v>
      </c>
      <c r="IC304">
        <v>4.97291</v>
      </c>
      <c r="ID304">
        <v>1.87722</v>
      </c>
      <c r="IE304">
        <v>1.87531</v>
      </c>
      <c r="IF304">
        <v>1.87812</v>
      </c>
      <c r="IG304">
        <v>1.87485</v>
      </c>
      <c r="IH304">
        <v>1.8784</v>
      </c>
      <c r="II304">
        <v>1.8755</v>
      </c>
      <c r="IJ304">
        <v>1.87668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2.04</v>
      </c>
      <c r="IY304">
        <v>0.2137</v>
      </c>
      <c r="IZ304">
        <v>0.000996156149449386</v>
      </c>
      <c r="JA304">
        <v>0.001508328056841608</v>
      </c>
      <c r="JB304">
        <v>-4.279944224615399E-07</v>
      </c>
      <c r="JC304">
        <v>2.026670128534865E-10</v>
      </c>
      <c r="JD304">
        <v>-0.04486732872085866</v>
      </c>
      <c r="JE304">
        <v>-0.001179386599836408</v>
      </c>
      <c r="JF304">
        <v>0.0006983580007418804</v>
      </c>
      <c r="JG304">
        <v>-5.900263066608664E-06</v>
      </c>
      <c r="JH304">
        <v>1</v>
      </c>
      <c r="JI304">
        <v>2117</v>
      </c>
      <c r="JJ304">
        <v>1</v>
      </c>
      <c r="JK304">
        <v>26</v>
      </c>
      <c r="JL304">
        <v>197429.1</v>
      </c>
      <c r="JM304">
        <v>197429</v>
      </c>
      <c r="JN304">
        <v>3.22998</v>
      </c>
      <c r="JO304">
        <v>2.51831</v>
      </c>
      <c r="JP304">
        <v>1.39893</v>
      </c>
      <c r="JQ304">
        <v>2.34497</v>
      </c>
      <c r="JR304">
        <v>1.44897</v>
      </c>
      <c r="JS304">
        <v>2.61108</v>
      </c>
      <c r="JT304">
        <v>37.027</v>
      </c>
      <c r="JU304">
        <v>23.9824</v>
      </c>
      <c r="JV304">
        <v>18</v>
      </c>
      <c r="JW304">
        <v>477.259</v>
      </c>
      <c r="JX304">
        <v>472.864</v>
      </c>
      <c r="JY304">
        <v>26.9709</v>
      </c>
      <c r="JZ304">
        <v>29.611</v>
      </c>
      <c r="KA304">
        <v>29.9995</v>
      </c>
      <c r="KB304">
        <v>29.1719</v>
      </c>
      <c r="KC304">
        <v>29.2154</v>
      </c>
      <c r="KD304">
        <v>64.6874</v>
      </c>
      <c r="KE304">
        <v>23.423</v>
      </c>
      <c r="KF304">
        <v>96.6906</v>
      </c>
      <c r="KG304">
        <v>26.9694</v>
      </c>
      <c r="KH304">
        <v>1603.82</v>
      </c>
      <c r="KI304">
        <v>20.8947</v>
      </c>
      <c r="KJ304">
        <v>100.775</v>
      </c>
      <c r="KK304">
        <v>100.171</v>
      </c>
    </row>
    <row r="305" spans="1:297">
      <c r="A305">
        <v>289</v>
      </c>
      <c r="B305">
        <v>1758996352.5</v>
      </c>
      <c r="C305">
        <v>8968.900000095367</v>
      </c>
      <c r="D305" t="s">
        <v>1023</v>
      </c>
      <c r="E305" t="s">
        <v>1024</v>
      </c>
      <c r="F305">
        <v>5</v>
      </c>
      <c r="G305" t="s">
        <v>1025</v>
      </c>
      <c r="H305" t="s">
        <v>436</v>
      </c>
      <c r="I305">
        <v>1758996344.5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427.1821302205743</v>
      </c>
      <c r="AK305">
        <v>402.7022000000001</v>
      </c>
      <c r="AL305">
        <v>9.68326279472605E-05</v>
      </c>
      <c r="AM305">
        <v>65.24340889788627</v>
      </c>
      <c r="AN305">
        <f>(AP305 - AO305 + DY305*1E3/(8.314*(EA305+273.15)) * AR305/DX305 * AQ305) * DX305/(100*DL305) * 1000/(1000 - AP305)</f>
        <v>0</v>
      </c>
      <c r="AO305">
        <v>16.52653419759003</v>
      </c>
      <c r="AP305">
        <v>23.3774193939394</v>
      </c>
      <c r="AQ305">
        <v>-6.920118582002467E-06</v>
      </c>
      <c r="AR305">
        <v>120.2195007177261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5.79</v>
      </c>
      <c r="DM305">
        <v>0.5</v>
      </c>
      <c r="DN305" t="s">
        <v>438</v>
      </c>
      <c r="DO305">
        <v>2</v>
      </c>
      <c r="DP305" t="b">
        <v>1</v>
      </c>
      <c r="DQ305">
        <v>1758996344.5</v>
      </c>
      <c r="DR305">
        <v>393.2825806451614</v>
      </c>
      <c r="DS305">
        <v>420.1199032258064</v>
      </c>
      <c r="DT305">
        <v>23.38835483870968</v>
      </c>
      <c r="DU305">
        <v>16.52981935483871</v>
      </c>
      <c r="DV305">
        <v>392.7428064516128</v>
      </c>
      <c r="DW305">
        <v>23.15925806451613</v>
      </c>
      <c r="DX305">
        <v>500.0064838709677</v>
      </c>
      <c r="DY305">
        <v>90.52305806451612</v>
      </c>
      <c r="DZ305">
        <v>0.0528430870967742</v>
      </c>
      <c r="EA305">
        <v>29.89535483870968</v>
      </c>
      <c r="EB305">
        <v>30.0056064516129</v>
      </c>
      <c r="EC305">
        <v>999.9000000000003</v>
      </c>
      <c r="ED305">
        <v>0</v>
      </c>
      <c r="EE305">
        <v>0</v>
      </c>
      <c r="EF305">
        <v>10005.04193548387</v>
      </c>
      <c r="EG305">
        <v>0</v>
      </c>
      <c r="EH305">
        <v>12.0809</v>
      </c>
      <c r="EI305">
        <v>-26.83733548387097</v>
      </c>
      <c r="EJ305">
        <v>402.7010645161292</v>
      </c>
      <c r="EK305">
        <v>427.181129032258</v>
      </c>
      <c r="EL305">
        <v>6.858537096774194</v>
      </c>
      <c r="EM305">
        <v>420.1199032258064</v>
      </c>
      <c r="EN305">
        <v>16.52981935483871</v>
      </c>
      <c r="EO305">
        <v>2.117185483870968</v>
      </c>
      <c r="EP305">
        <v>1.496328709677419</v>
      </c>
      <c r="EQ305">
        <v>18.34906451612903</v>
      </c>
      <c r="ER305">
        <v>12.93070322580645</v>
      </c>
      <c r="ES305">
        <v>1999.983548387097</v>
      </c>
      <c r="ET305">
        <v>0.9799990645161288</v>
      </c>
      <c r="EU305">
        <v>0.02000049999999999</v>
      </c>
      <c r="EV305">
        <v>0</v>
      </c>
      <c r="EW305">
        <v>921.6861935483871</v>
      </c>
      <c r="EX305">
        <v>5.000560000000002</v>
      </c>
      <c r="EY305">
        <v>18644.02258064516</v>
      </c>
      <c r="EZ305">
        <v>17294.74193548387</v>
      </c>
      <c r="FA305">
        <v>41.27</v>
      </c>
      <c r="FB305">
        <v>41.43699999999998</v>
      </c>
      <c r="FC305">
        <v>41</v>
      </c>
      <c r="FD305">
        <v>40.54799999999998</v>
      </c>
      <c r="FE305">
        <v>42.01599999999999</v>
      </c>
      <c r="FF305">
        <v>1955.083548387097</v>
      </c>
      <c r="FG305">
        <v>39.90000000000001</v>
      </c>
      <c r="FH305">
        <v>0</v>
      </c>
      <c r="FI305">
        <v>1758996361.8</v>
      </c>
      <c r="FJ305">
        <v>0</v>
      </c>
      <c r="FK305">
        <v>921.69124</v>
      </c>
      <c r="FL305">
        <v>-0.4652307672945895</v>
      </c>
      <c r="FM305">
        <v>-6.253846243905189</v>
      </c>
      <c r="FN305">
        <v>18644.004</v>
      </c>
      <c r="FO305">
        <v>15</v>
      </c>
      <c r="FP305">
        <v>0</v>
      </c>
      <c r="FQ305" t="s">
        <v>439</v>
      </c>
      <c r="FR305">
        <v>1747148579.5</v>
      </c>
      <c r="FS305">
        <v>1747148584.5</v>
      </c>
      <c r="FT305">
        <v>0</v>
      </c>
      <c r="FU305">
        <v>0.162</v>
      </c>
      <c r="FV305">
        <v>-0.001</v>
      </c>
      <c r="FW305">
        <v>0.139</v>
      </c>
      <c r="FX305">
        <v>0.058</v>
      </c>
      <c r="FY305">
        <v>420</v>
      </c>
      <c r="FZ305">
        <v>16</v>
      </c>
      <c r="GA305">
        <v>0.19</v>
      </c>
      <c r="GB305">
        <v>0.02</v>
      </c>
      <c r="GC305">
        <v>-26.83905609756097</v>
      </c>
      <c r="GD305">
        <v>-0.01985017421607038</v>
      </c>
      <c r="GE305">
        <v>0.02989947424923603</v>
      </c>
      <c r="GF305">
        <v>1</v>
      </c>
      <c r="GG305">
        <v>921.7182352941177</v>
      </c>
      <c r="GH305">
        <v>-0.7542245979677333</v>
      </c>
      <c r="GI305">
        <v>0.2155787093634189</v>
      </c>
      <c r="GJ305">
        <v>1</v>
      </c>
      <c r="GK305">
        <v>6.852923170731706</v>
      </c>
      <c r="GL305">
        <v>0.04712048780487447</v>
      </c>
      <c r="GM305">
        <v>0.01277127387099357</v>
      </c>
      <c r="GN305">
        <v>1</v>
      </c>
      <c r="GO305">
        <v>3</v>
      </c>
      <c r="GP305">
        <v>3</v>
      </c>
      <c r="GQ305" t="s">
        <v>440</v>
      </c>
      <c r="GR305">
        <v>3.129</v>
      </c>
      <c r="GS305">
        <v>2.73013</v>
      </c>
      <c r="GT305">
        <v>0.08159950000000001</v>
      </c>
      <c r="GU305">
        <v>0.08628950000000001</v>
      </c>
      <c r="GV305">
        <v>0.105144</v>
      </c>
      <c r="GW305">
        <v>0.0828488</v>
      </c>
      <c r="GX305">
        <v>27561.6</v>
      </c>
      <c r="GY305">
        <v>26603.7</v>
      </c>
      <c r="GZ305">
        <v>30550.5</v>
      </c>
      <c r="HA305">
        <v>29369</v>
      </c>
      <c r="HB305">
        <v>37724.1</v>
      </c>
      <c r="HC305">
        <v>35443.2</v>
      </c>
      <c r="HD305">
        <v>46732.6</v>
      </c>
      <c r="HE305">
        <v>43639.4</v>
      </c>
      <c r="HF305">
        <v>1.8337</v>
      </c>
      <c r="HG305">
        <v>1.84767</v>
      </c>
      <c r="HH305">
        <v>0.134557</v>
      </c>
      <c r="HI305">
        <v>0</v>
      </c>
      <c r="HJ305">
        <v>27.8086</v>
      </c>
      <c r="HK305">
        <v>999.9</v>
      </c>
      <c r="HL305">
        <v>43.9</v>
      </c>
      <c r="HM305">
        <v>30.8</v>
      </c>
      <c r="HN305">
        <v>21.6298</v>
      </c>
      <c r="HO305">
        <v>62.9786</v>
      </c>
      <c r="HP305">
        <v>17.5601</v>
      </c>
      <c r="HQ305">
        <v>1</v>
      </c>
      <c r="HR305">
        <v>0.117188</v>
      </c>
      <c r="HS305">
        <v>-0.634717</v>
      </c>
      <c r="HT305">
        <v>20.2005</v>
      </c>
      <c r="HU305">
        <v>5.23331</v>
      </c>
      <c r="HV305">
        <v>11.974</v>
      </c>
      <c r="HW305">
        <v>4.9714</v>
      </c>
      <c r="HX305">
        <v>3.29028</v>
      </c>
      <c r="HY305">
        <v>9999</v>
      </c>
      <c r="HZ305">
        <v>9999</v>
      </c>
      <c r="IA305">
        <v>9999</v>
      </c>
      <c r="IB305">
        <v>24.7</v>
      </c>
      <c r="IC305">
        <v>4.97292</v>
      </c>
      <c r="ID305">
        <v>1.87718</v>
      </c>
      <c r="IE305">
        <v>1.87531</v>
      </c>
      <c r="IF305">
        <v>1.87806</v>
      </c>
      <c r="IG305">
        <v>1.87483</v>
      </c>
      <c r="IH305">
        <v>1.87838</v>
      </c>
      <c r="II305">
        <v>1.87551</v>
      </c>
      <c r="IJ305">
        <v>1.87668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0.539</v>
      </c>
      <c r="IY305">
        <v>0.2289</v>
      </c>
      <c r="IZ305">
        <v>0.000996156149449386</v>
      </c>
      <c r="JA305">
        <v>0.001508328056841608</v>
      </c>
      <c r="JB305">
        <v>-4.279944224615399E-07</v>
      </c>
      <c r="JC305">
        <v>2.026670128534865E-10</v>
      </c>
      <c r="JD305">
        <v>-0.04486732872085866</v>
      </c>
      <c r="JE305">
        <v>-0.001179386599836408</v>
      </c>
      <c r="JF305">
        <v>0.0006983580007418804</v>
      </c>
      <c r="JG305">
        <v>-5.900263066608664E-06</v>
      </c>
      <c r="JH305">
        <v>1</v>
      </c>
      <c r="JI305">
        <v>2117</v>
      </c>
      <c r="JJ305">
        <v>1</v>
      </c>
      <c r="JK305">
        <v>26</v>
      </c>
      <c r="JL305">
        <v>197462.9</v>
      </c>
      <c r="JM305">
        <v>197462.8</v>
      </c>
      <c r="JN305">
        <v>1.10229</v>
      </c>
      <c r="JO305">
        <v>2.53784</v>
      </c>
      <c r="JP305">
        <v>1.39893</v>
      </c>
      <c r="JQ305">
        <v>2.33154</v>
      </c>
      <c r="JR305">
        <v>1.44897</v>
      </c>
      <c r="JS305">
        <v>2.59644</v>
      </c>
      <c r="JT305">
        <v>37.0986</v>
      </c>
      <c r="JU305">
        <v>23.9824</v>
      </c>
      <c r="JV305">
        <v>18</v>
      </c>
      <c r="JW305">
        <v>481.619</v>
      </c>
      <c r="JX305">
        <v>460.661</v>
      </c>
      <c r="JY305">
        <v>28.5586</v>
      </c>
      <c r="JZ305">
        <v>28.6963</v>
      </c>
      <c r="KA305">
        <v>30</v>
      </c>
      <c r="KB305">
        <v>28.4559</v>
      </c>
      <c r="KC305">
        <v>28.531</v>
      </c>
      <c r="KD305">
        <v>22.1061</v>
      </c>
      <c r="KE305">
        <v>27.4888</v>
      </c>
      <c r="KF305">
        <v>69.2227</v>
      </c>
      <c r="KG305">
        <v>28.5589</v>
      </c>
      <c r="KH305">
        <v>413.428</v>
      </c>
      <c r="KI305">
        <v>16.5508</v>
      </c>
      <c r="KJ305">
        <v>100.995</v>
      </c>
      <c r="KK305">
        <v>100.379</v>
      </c>
    </row>
    <row r="306" spans="1:297">
      <c r="A306">
        <v>290</v>
      </c>
      <c r="B306">
        <v>1758996357.5</v>
      </c>
      <c r="C306">
        <v>8973.900000095367</v>
      </c>
      <c r="D306" t="s">
        <v>1026</v>
      </c>
      <c r="E306" t="s">
        <v>1027</v>
      </c>
      <c r="F306">
        <v>5</v>
      </c>
      <c r="G306" t="s">
        <v>1025</v>
      </c>
      <c r="H306" t="s">
        <v>436</v>
      </c>
      <c r="I306">
        <v>1758996349.655172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427.2041702269943</v>
      </c>
      <c r="AK306">
        <v>402.6406848484845</v>
      </c>
      <c r="AL306">
        <v>-0.0001506978333499533</v>
      </c>
      <c r="AM306">
        <v>65.24340889788627</v>
      </c>
      <c r="AN306">
        <f>(AP306 - AO306 + DY306*1E3/(8.314*(EA306+273.15)) * AR306/DX306 * AQ306) * DX306/(100*DL306) * 1000/(1000 - AP306)</f>
        <v>0</v>
      </c>
      <c r="AO306">
        <v>16.52612467892549</v>
      </c>
      <c r="AP306">
        <v>23.3732309090909</v>
      </c>
      <c r="AQ306">
        <v>-7.795367946198396E-06</v>
      </c>
      <c r="AR306">
        <v>120.2195007177261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5.79</v>
      </c>
      <c r="DM306">
        <v>0.5</v>
      </c>
      <c r="DN306" t="s">
        <v>438</v>
      </c>
      <c r="DO306">
        <v>2</v>
      </c>
      <c r="DP306" t="b">
        <v>1</v>
      </c>
      <c r="DQ306">
        <v>1758996349.655172</v>
      </c>
      <c r="DR306">
        <v>393.267275862069</v>
      </c>
      <c r="DS306">
        <v>419.9896896551724</v>
      </c>
      <c r="DT306">
        <v>23.37966896551724</v>
      </c>
      <c r="DU306">
        <v>16.52729655172414</v>
      </c>
      <c r="DV306">
        <v>392.7275172413792</v>
      </c>
      <c r="DW306">
        <v>23.15075517241379</v>
      </c>
      <c r="DX306">
        <v>500.0515172413793</v>
      </c>
      <c r="DY306">
        <v>90.52265517241379</v>
      </c>
      <c r="DZ306">
        <v>0.05239483448275862</v>
      </c>
      <c r="EA306">
        <v>29.89415172413793</v>
      </c>
      <c r="EB306">
        <v>30.00311724137931</v>
      </c>
      <c r="EC306">
        <v>999.9000000000002</v>
      </c>
      <c r="ED306">
        <v>0</v>
      </c>
      <c r="EE306">
        <v>0</v>
      </c>
      <c r="EF306">
        <v>10009.71896551724</v>
      </c>
      <c r="EG306">
        <v>0</v>
      </c>
      <c r="EH306">
        <v>12.0809</v>
      </c>
      <c r="EI306">
        <v>-26.72246896551724</v>
      </c>
      <c r="EJ306">
        <v>402.6817586206897</v>
      </c>
      <c r="EK306">
        <v>427.0476551724138</v>
      </c>
      <c r="EL306">
        <v>6.852372068965518</v>
      </c>
      <c r="EM306">
        <v>419.9896896551724</v>
      </c>
      <c r="EN306">
        <v>16.52729655172414</v>
      </c>
      <c r="EO306">
        <v>2.11639</v>
      </c>
      <c r="EP306">
        <v>1.496094482758621</v>
      </c>
      <c r="EQ306">
        <v>18.34307931034483</v>
      </c>
      <c r="ER306">
        <v>12.92830689655172</v>
      </c>
      <c r="ES306">
        <v>1999.994482758621</v>
      </c>
      <c r="ET306">
        <v>0.9799991379310347</v>
      </c>
      <c r="EU306">
        <v>0.02000042413793104</v>
      </c>
      <c r="EV306">
        <v>0</v>
      </c>
      <c r="EW306">
        <v>921.7158965517241</v>
      </c>
      <c r="EX306">
        <v>5.000560000000001</v>
      </c>
      <c r="EY306">
        <v>18643.75517241379</v>
      </c>
      <c r="EZ306">
        <v>17294.8275862069</v>
      </c>
      <c r="FA306">
        <v>41.26710344827585</v>
      </c>
      <c r="FB306">
        <v>41.43699999999998</v>
      </c>
      <c r="FC306">
        <v>41</v>
      </c>
      <c r="FD306">
        <v>40.55772413793103</v>
      </c>
      <c r="FE306">
        <v>42.01924137931034</v>
      </c>
      <c r="FF306">
        <v>1955.094482758621</v>
      </c>
      <c r="FG306">
        <v>39.90000000000001</v>
      </c>
      <c r="FH306">
        <v>0</v>
      </c>
      <c r="FI306">
        <v>1758996366.6</v>
      </c>
      <c r="FJ306">
        <v>0</v>
      </c>
      <c r="FK306">
        <v>921.7</v>
      </c>
      <c r="FL306">
        <v>0.04784615372255027</v>
      </c>
      <c r="FM306">
        <v>-0.007692258190747475</v>
      </c>
      <c r="FN306">
        <v>18643.668</v>
      </c>
      <c r="FO306">
        <v>15</v>
      </c>
      <c r="FP306">
        <v>0</v>
      </c>
      <c r="FQ306" t="s">
        <v>439</v>
      </c>
      <c r="FR306">
        <v>1747148579.5</v>
      </c>
      <c r="FS306">
        <v>1747148584.5</v>
      </c>
      <c r="FT306">
        <v>0</v>
      </c>
      <c r="FU306">
        <v>0.162</v>
      </c>
      <c r="FV306">
        <v>-0.001</v>
      </c>
      <c r="FW306">
        <v>0.139</v>
      </c>
      <c r="FX306">
        <v>0.058</v>
      </c>
      <c r="FY306">
        <v>420</v>
      </c>
      <c r="FZ306">
        <v>16</v>
      </c>
      <c r="GA306">
        <v>0.19</v>
      </c>
      <c r="GB306">
        <v>0.02</v>
      </c>
      <c r="GC306">
        <v>-26.81619268292683</v>
      </c>
      <c r="GD306">
        <v>0.4062250871079789</v>
      </c>
      <c r="GE306">
        <v>0.1038679470975783</v>
      </c>
      <c r="GF306">
        <v>1</v>
      </c>
      <c r="GG306">
        <v>921.6812647058823</v>
      </c>
      <c r="GH306">
        <v>-0.1239266587488368</v>
      </c>
      <c r="GI306">
        <v>0.1911138109983821</v>
      </c>
      <c r="GJ306">
        <v>1</v>
      </c>
      <c r="GK306">
        <v>6.856341219512193</v>
      </c>
      <c r="GL306">
        <v>-0.06026759581880375</v>
      </c>
      <c r="GM306">
        <v>0.006833789148235751</v>
      </c>
      <c r="GN306">
        <v>1</v>
      </c>
      <c r="GO306">
        <v>3</v>
      </c>
      <c r="GP306">
        <v>3</v>
      </c>
      <c r="GQ306" t="s">
        <v>440</v>
      </c>
      <c r="GR306">
        <v>3.12881</v>
      </c>
      <c r="GS306">
        <v>2.72919</v>
      </c>
      <c r="GT306">
        <v>0.08158070000000001</v>
      </c>
      <c r="GU306">
        <v>0.0859308</v>
      </c>
      <c r="GV306">
        <v>0.105138</v>
      </c>
      <c r="GW306">
        <v>0.082848</v>
      </c>
      <c r="GX306">
        <v>27562.4</v>
      </c>
      <c r="GY306">
        <v>26614.3</v>
      </c>
      <c r="GZ306">
        <v>30550.7</v>
      </c>
      <c r="HA306">
        <v>29369.1</v>
      </c>
      <c r="HB306">
        <v>37724.4</v>
      </c>
      <c r="HC306">
        <v>35443.2</v>
      </c>
      <c r="HD306">
        <v>46732.8</v>
      </c>
      <c r="HE306">
        <v>43639.4</v>
      </c>
      <c r="HF306">
        <v>1.83333</v>
      </c>
      <c r="HG306">
        <v>1.84798</v>
      </c>
      <c r="HH306">
        <v>0.134289</v>
      </c>
      <c r="HI306">
        <v>0</v>
      </c>
      <c r="HJ306">
        <v>27.8098</v>
      </c>
      <c r="HK306">
        <v>999.9</v>
      </c>
      <c r="HL306">
        <v>43.9</v>
      </c>
      <c r="HM306">
        <v>30.8</v>
      </c>
      <c r="HN306">
        <v>21.6294</v>
      </c>
      <c r="HO306">
        <v>63.4386</v>
      </c>
      <c r="HP306">
        <v>17.524</v>
      </c>
      <c r="HQ306">
        <v>1</v>
      </c>
      <c r="HR306">
        <v>0.117121</v>
      </c>
      <c r="HS306">
        <v>-0.642386</v>
      </c>
      <c r="HT306">
        <v>20.1997</v>
      </c>
      <c r="HU306">
        <v>5.22867</v>
      </c>
      <c r="HV306">
        <v>11.974</v>
      </c>
      <c r="HW306">
        <v>4.97015</v>
      </c>
      <c r="HX306">
        <v>3.28955</v>
      </c>
      <c r="HY306">
        <v>9999</v>
      </c>
      <c r="HZ306">
        <v>9999</v>
      </c>
      <c r="IA306">
        <v>9999</v>
      </c>
      <c r="IB306">
        <v>24.7</v>
      </c>
      <c r="IC306">
        <v>4.97293</v>
      </c>
      <c r="ID306">
        <v>1.87722</v>
      </c>
      <c r="IE306">
        <v>1.87531</v>
      </c>
      <c r="IF306">
        <v>1.87809</v>
      </c>
      <c r="IG306">
        <v>1.87485</v>
      </c>
      <c r="IH306">
        <v>1.87844</v>
      </c>
      <c r="II306">
        <v>1.87554</v>
      </c>
      <c r="IJ306">
        <v>1.87668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0.54</v>
      </c>
      <c r="IY306">
        <v>0.2288</v>
      </c>
      <c r="IZ306">
        <v>0.000996156149449386</v>
      </c>
      <c r="JA306">
        <v>0.001508328056841608</v>
      </c>
      <c r="JB306">
        <v>-4.279944224615399E-07</v>
      </c>
      <c r="JC306">
        <v>2.026670128534865E-10</v>
      </c>
      <c r="JD306">
        <v>-0.04486732872085866</v>
      </c>
      <c r="JE306">
        <v>-0.001179386599836408</v>
      </c>
      <c r="JF306">
        <v>0.0006983580007418804</v>
      </c>
      <c r="JG306">
        <v>-5.900263066608664E-06</v>
      </c>
      <c r="JH306">
        <v>1</v>
      </c>
      <c r="JI306">
        <v>2117</v>
      </c>
      <c r="JJ306">
        <v>1</v>
      </c>
      <c r="JK306">
        <v>26</v>
      </c>
      <c r="JL306">
        <v>197463</v>
      </c>
      <c r="JM306">
        <v>197462.9</v>
      </c>
      <c r="JN306">
        <v>1.07788</v>
      </c>
      <c r="JO306">
        <v>2.53174</v>
      </c>
      <c r="JP306">
        <v>1.39893</v>
      </c>
      <c r="JQ306">
        <v>2.33154</v>
      </c>
      <c r="JR306">
        <v>1.44897</v>
      </c>
      <c r="JS306">
        <v>2.58179</v>
      </c>
      <c r="JT306">
        <v>37.1225</v>
      </c>
      <c r="JU306">
        <v>23.9737</v>
      </c>
      <c r="JV306">
        <v>18</v>
      </c>
      <c r="JW306">
        <v>481.397</v>
      </c>
      <c r="JX306">
        <v>460.83</v>
      </c>
      <c r="JY306">
        <v>28.5564</v>
      </c>
      <c r="JZ306">
        <v>28.6945</v>
      </c>
      <c r="KA306">
        <v>30</v>
      </c>
      <c r="KB306">
        <v>28.4535</v>
      </c>
      <c r="KC306">
        <v>28.528</v>
      </c>
      <c r="KD306">
        <v>21.5702</v>
      </c>
      <c r="KE306">
        <v>27.4888</v>
      </c>
      <c r="KF306">
        <v>69.2227</v>
      </c>
      <c r="KG306">
        <v>28.5575</v>
      </c>
      <c r="KH306">
        <v>400.024</v>
      </c>
      <c r="KI306">
        <v>16.5508</v>
      </c>
      <c r="KJ306">
        <v>100.995</v>
      </c>
      <c r="KK306">
        <v>100.379</v>
      </c>
    </row>
    <row r="307" spans="1:297">
      <c r="A307">
        <v>291</v>
      </c>
      <c r="B307">
        <v>1758996362.5</v>
      </c>
      <c r="C307">
        <v>8978.900000095367</v>
      </c>
      <c r="D307" t="s">
        <v>1028</v>
      </c>
      <c r="E307" t="s">
        <v>1029</v>
      </c>
      <c r="F307">
        <v>5</v>
      </c>
      <c r="G307" t="s">
        <v>1025</v>
      </c>
      <c r="H307" t="s">
        <v>436</v>
      </c>
      <c r="I307">
        <v>1758996354.732143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420.9060840807274</v>
      </c>
      <c r="AK307">
        <v>399.617121212121</v>
      </c>
      <c r="AL307">
        <v>-0.7224935059693636</v>
      </c>
      <c r="AM307">
        <v>65.24340889788627</v>
      </c>
      <c r="AN307">
        <f>(AP307 - AO307 + DY307*1E3/(8.314*(EA307+273.15)) * AR307/DX307 * AQ307) * DX307/(100*DL307) * 1000/(1000 - AP307)</f>
        <v>0</v>
      </c>
      <c r="AO307">
        <v>16.52466168169</v>
      </c>
      <c r="AP307">
        <v>23.37419515151514</v>
      </c>
      <c r="AQ307">
        <v>-8.079342441615103E-06</v>
      </c>
      <c r="AR307">
        <v>120.2195007177261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5.79</v>
      </c>
      <c r="DM307">
        <v>0.5</v>
      </c>
      <c r="DN307" t="s">
        <v>438</v>
      </c>
      <c r="DO307">
        <v>2</v>
      </c>
      <c r="DP307" t="b">
        <v>1</v>
      </c>
      <c r="DQ307">
        <v>1758996354.732143</v>
      </c>
      <c r="DR307">
        <v>392.8416785714286</v>
      </c>
      <c r="DS307">
        <v>417.4671428571428</v>
      </c>
      <c r="DT307">
        <v>23.37585</v>
      </c>
      <c r="DU307">
        <v>16.526125</v>
      </c>
      <c r="DV307">
        <v>392.3025357142857</v>
      </c>
      <c r="DW307">
        <v>23.14702142857143</v>
      </c>
      <c r="DX307">
        <v>499.99625</v>
      </c>
      <c r="DY307">
        <v>90.52248571428572</v>
      </c>
      <c r="DZ307">
        <v>0.0519766</v>
      </c>
      <c r="EA307">
        <v>29.89289285714286</v>
      </c>
      <c r="EB307">
        <v>30.00056071428571</v>
      </c>
      <c r="EC307">
        <v>999.9000000000002</v>
      </c>
      <c r="ED307">
        <v>0</v>
      </c>
      <c r="EE307">
        <v>0</v>
      </c>
      <c r="EF307">
        <v>10012.43928571429</v>
      </c>
      <c r="EG307">
        <v>0</v>
      </c>
      <c r="EH307">
        <v>12.0809</v>
      </c>
      <c r="EI307">
        <v>-24.62548928571429</v>
      </c>
      <c r="EJ307">
        <v>402.2443928571429</v>
      </c>
      <c r="EK307">
        <v>424.48225</v>
      </c>
      <c r="EL307">
        <v>6.849724642857143</v>
      </c>
      <c r="EM307">
        <v>417.4671428571428</v>
      </c>
      <c r="EN307">
        <v>16.526125</v>
      </c>
      <c r="EO307">
        <v>2.116040714285714</v>
      </c>
      <c r="EP307">
        <v>1.495986428571429</v>
      </c>
      <c r="EQ307">
        <v>18.34044285714285</v>
      </c>
      <c r="ER307">
        <v>12.9272</v>
      </c>
      <c r="ES307">
        <v>2000.013214285714</v>
      </c>
      <c r="ET307">
        <v>0.9799992857142856</v>
      </c>
      <c r="EU307">
        <v>0.02000026785714286</v>
      </c>
      <c r="EV307">
        <v>0</v>
      </c>
      <c r="EW307">
        <v>921.8588928571427</v>
      </c>
      <c r="EX307">
        <v>5.000560000000001</v>
      </c>
      <c r="EY307">
        <v>18645.55357142857</v>
      </c>
      <c r="EZ307">
        <v>17294.98928571429</v>
      </c>
      <c r="FA307">
        <v>41.26328571428571</v>
      </c>
      <c r="FB307">
        <v>41.43699999999999</v>
      </c>
      <c r="FC307">
        <v>41</v>
      </c>
      <c r="FD307">
        <v>40.55314285714286</v>
      </c>
      <c r="FE307">
        <v>42.03321428571428</v>
      </c>
      <c r="FF307">
        <v>1955.113214285715</v>
      </c>
      <c r="FG307">
        <v>39.9</v>
      </c>
      <c r="FH307">
        <v>0</v>
      </c>
      <c r="FI307">
        <v>1758996372</v>
      </c>
      <c r="FJ307">
        <v>0</v>
      </c>
      <c r="FK307">
        <v>921.8558846153845</v>
      </c>
      <c r="FL307">
        <v>2.798803414840817</v>
      </c>
      <c r="FM307">
        <v>41.00170943013156</v>
      </c>
      <c r="FN307">
        <v>18645.75769230769</v>
      </c>
      <c r="FO307">
        <v>15</v>
      </c>
      <c r="FP307">
        <v>0</v>
      </c>
      <c r="FQ307" t="s">
        <v>439</v>
      </c>
      <c r="FR307">
        <v>1747148579.5</v>
      </c>
      <c r="FS307">
        <v>1747148584.5</v>
      </c>
      <c r="FT307">
        <v>0</v>
      </c>
      <c r="FU307">
        <v>0.162</v>
      </c>
      <c r="FV307">
        <v>-0.001</v>
      </c>
      <c r="FW307">
        <v>0.139</v>
      </c>
      <c r="FX307">
        <v>0.058</v>
      </c>
      <c r="FY307">
        <v>420</v>
      </c>
      <c r="FZ307">
        <v>16</v>
      </c>
      <c r="GA307">
        <v>0.19</v>
      </c>
      <c r="GB307">
        <v>0.02</v>
      </c>
      <c r="GC307">
        <v>-25.4892575</v>
      </c>
      <c r="GD307">
        <v>19.62214446529092</v>
      </c>
      <c r="GE307">
        <v>2.564782274374133</v>
      </c>
      <c r="GF307">
        <v>0</v>
      </c>
      <c r="GG307">
        <v>921.7933823529411</v>
      </c>
      <c r="GH307">
        <v>1.459174942859034</v>
      </c>
      <c r="GI307">
        <v>0.2690029537018921</v>
      </c>
      <c r="GJ307">
        <v>0</v>
      </c>
      <c r="GK307">
        <v>6.851831750000001</v>
      </c>
      <c r="GL307">
        <v>-0.03611403377110866</v>
      </c>
      <c r="GM307">
        <v>0.004034376585979466</v>
      </c>
      <c r="GN307">
        <v>1</v>
      </c>
      <c r="GO307">
        <v>1</v>
      </c>
      <c r="GP307">
        <v>3</v>
      </c>
      <c r="GQ307" t="s">
        <v>451</v>
      </c>
      <c r="GR307">
        <v>3.129</v>
      </c>
      <c r="GS307">
        <v>2.72969</v>
      </c>
      <c r="GT307">
        <v>0.0810254</v>
      </c>
      <c r="GU307">
        <v>0.0840057</v>
      </c>
      <c r="GV307">
        <v>0.105135</v>
      </c>
      <c r="GW307">
        <v>0.0828422</v>
      </c>
      <c r="GX307">
        <v>27578.8</v>
      </c>
      <c r="GY307">
        <v>26670.5</v>
      </c>
      <c r="GZ307">
        <v>30550.4</v>
      </c>
      <c r="HA307">
        <v>29369.4</v>
      </c>
      <c r="HB307">
        <v>37724.2</v>
      </c>
      <c r="HC307">
        <v>35443.5</v>
      </c>
      <c r="HD307">
        <v>46732.4</v>
      </c>
      <c r="HE307">
        <v>43639.6</v>
      </c>
      <c r="HF307">
        <v>1.8335</v>
      </c>
      <c r="HG307">
        <v>1.848</v>
      </c>
      <c r="HH307">
        <v>0.134133</v>
      </c>
      <c r="HI307">
        <v>0</v>
      </c>
      <c r="HJ307">
        <v>27.8098</v>
      </c>
      <c r="HK307">
        <v>999.9</v>
      </c>
      <c r="HL307">
        <v>43.8</v>
      </c>
      <c r="HM307">
        <v>30.8</v>
      </c>
      <c r="HN307">
        <v>21.5804</v>
      </c>
      <c r="HO307">
        <v>63.2986</v>
      </c>
      <c r="HP307">
        <v>17.3277</v>
      </c>
      <c r="HQ307">
        <v>1</v>
      </c>
      <c r="HR307">
        <v>0.117088</v>
      </c>
      <c r="HS307">
        <v>-0.701413</v>
      </c>
      <c r="HT307">
        <v>20.1995</v>
      </c>
      <c r="HU307">
        <v>5.22852</v>
      </c>
      <c r="HV307">
        <v>11.974</v>
      </c>
      <c r="HW307">
        <v>4.97015</v>
      </c>
      <c r="HX307">
        <v>3.2896</v>
      </c>
      <c r="HY307">
        <v>9999</v>
      </c>
      <c r="HZ307">
        <v>9999</v>
      </c>
      <c r="IA307">
        <v>9999</v>
      </c>
      <c r="IB307">
        <v>24.7</v>
      </c>
      <c r="IC307">
        <v>4.97294</v>
      </c>
      <c r="ID307">
        <v>1.87724</v>
      </c>
      <c r="IE307">
        <v>1.87531</v>
      </c>
      <c r="IF307">
        <v>1.87814</v>
      </c>
      <c r="IG307">
        <v>1.87485</v>
      </c>
      <c r="IH307">
        <v>1.87848</v>
      </c>
      <c r="II307">
        <v>1.87557</v>
      </c>
      <c r="IJ307">
        <v>1.87669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0.535</v>
      </c>
      <c r="IY307">
        <v>0.2287</v>
      </c>
      <c r="IZ307">
        <v>0.000996156149449386</v>
      </c>
      <c r="JA307">
        <v>0.001508328056841608</v>
      </c>
      <c r="JB307">
        <v>-4.279944224615399E-07</v>
      </c>
      <c r="JC307">
        <v>2.026670128534865E-10</v>
      </c>
      <c r="JD307">
        <v>-0.04486732872085866</v>
      </c>
      <c r="JE307">
        <v>-0.001179386599836408</v>
      </c>
      <c r="JF307">
        <v>0.0006983580007418804</v>
      </c>
      <c r="JG307">
        <v>-5.900263066608664E-06</v>
      </c>
      <c r="JH307">
        <v>1</v>
      </c>
      <c r="JI307">
        <v>2117</v>
      </c>
      <c r="JJ307">
        <v>1</v>
      </c>
      <c r="JK307">
        <v>26</v>
      </c>
      <c r="JL307">
        <v>197463</v>
      </c>
      <c r="JM307">
        <v>197463</v>
      </c>
      <c r="JN307">
        <v>1.04736</v>
      </c>
      <c r="JO307">
        <v>2.5354</v>
      </c>
      <c r="JP307">
        <v>1.39893</v>
      </c>
      <c r="JQ307">
        <v>2.33154</v>
      </c>
      <c r="JR307">
        <v>1.44897</v>
      </c>
      <c r="JS307">
        <v>2.5415</v>
      </c>
      <c r="JT307">
        <v>37.0986</v>
      </c>
      <c r="JU307">
        <v>23.9824</v>
      </c>
      <c r="JV307">
        <v>18</v>
      </c>
      <c r="JW307">
        <v>481.477</v>
      </c>
      <c r="JX307">
        <v>460.827</v>
      </c>
      <c r="JY307">
        <v>28.5561</v>
      </c>
      <c r="JZ307">
        <v>28.6928</v>
      </c>
      <c r="KA307">
        <v>29.9999</v>
      </c>
      <c r="KB307">
        <v>28.451</v>
      </c>
      <c r="KC307">
        <v>28.5255</v>
      </c>
      <c r="KD307">
        <v>20.9522</v>
      </c>
      <c r="KE307">
        <v>27.4888</v>
      </c>
      <c r="KF307">
        <v>68.851</v>
      </c>
      <c r="KG307">
        <v>28.5869</v>
      </c>
      <c r="KH307">
        <v>379.99</v>
      </c>
      <c r="KI307">
        <v>16.5508</v>
      </c>
      <c r="KJ307">
        <v>100.995</v>
      </c>
      <c r="KK307">
        <v>100.38</v>
      </c>
    </row>
    <row r="308" spans="1:297">
      <c r="A308">
        <v>292</v>
      </c>
      <c r="B308">
        <v>1758996367.5</v>
      </c>
      <c r="C308">
        <v>8983.900000095367</v>
      </c>
      <c r="D308" t="s">
        <v>1030</v>
      </c>
      <c r="E308" t="s">
        <v>1031</v>
      </c>
      <c r="F308">
        <v>5</v>
      </c>
      <c r="G308" t="s">
        <v>1025</v>
      </c>
      <c r="H308" t="s">
        <v>436</v>
      </c>
      <c r="I308">
        <v>1758996360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406.4642356655343</v>
      </c>
      <c r="AK308">
        <v>390.8979939393939</v>
      </c>
      <c r="AL308">
        <v>-1.857330871499017</v>
      </c>
      <c r="AM308">
        <v>65.24340889788627</v>
      </c>
      <c r="AN308">
        <f>(AP308 - AO308 + DY308*1E3/(8.314*(EA308+273.15)) * AR308/DX308 * AQ308) * DX308/(100*DL308) * 1000/(1000 - AP308)</f>
        <v>0</v>
      </c>
      <c r="AO308">
        <v>16.50660376892252</v>
      </c>
      <c r="AP308">
        <v>23.37105151515151</v>
      </c>
      <c r="AQ308">
        <v>2.491077851126289E-05</v>
      </c>
      <c r="AR308">
        <v>120.2195007177261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5.79</v>
      </c>
      <c r="DM308">
        <v>0.5</v>
      </c>
      <c r="DN308" t="s">
        <v>438</v>
      </c>
      <c r="DO308">
        <v>2</v>
      </c>
      <c r="DP308" t="b">
        <v>1</v>
      </c>
      <c r="DQ308">
        <v>1758996360</v>
      </c>
      <c r="DR308">
        <v>390.2641481481481</v>
      </c>
      <c r="DS308">
        <v>409.9502222222222</v>
      </c>
      <c r="DT308">
        <v>23.37264444444444</v>
      </c>
      <c r="DU308">
        <v>16.52170740740741</v>
      </c>
      <c r="DV308">
        <v>389.7282962962963</v>
      </c>
      <c r="DW308">
        <v>23.14388518518519</v>
      </c>
      <c r="DX308">
        <v>499.9884074074074</v>
      </c>
      <c r="DY308">
        <v>90.52301851851853</v>
      </c>
      <c r="DZ308">
        <v>0.05163225925925925</v>
      </c>
      <c r="EA308">
        <v>29.8919037037037</v>
      </c>
      <c r="EB308">
        <v>29.99967037037037</v>
      </c>
      <c r="EC308">
        <v>999.9000000000001</v>
      </c>
      <c r="ED308">
        <v>0</v>
      </c>
      <c r="EE308">
        <v>0</v>
      </c>
      <c r="EF308">
        <v>10005.92962962963</v>
      </c>
      <c r="EG308">
        <v>0</v>
      </c>
      <c r="EH308">
        <v>12.0809</v>
      </c>
      <c r="EI308">
        <v>-19.68617037037038</v>
      </c>
      <c r="EJ308">
        <v>399.6038888888889</v>
      </c>
      <c r="EK308">
        <v>416.8371851851851</v>
      </c>
      <c r="EL308">
        <v>6.85093888888889</v>
      </c>
      <c r="EM308">
        <v>409.9502222222222</v>
      </c>
      <c r="EN308">
        <v>16.52170740740741</v>
      </c>
      <c r="EO308">
        <v>2.115762592592592</v>
      </c>
      <c r="EP308">
        <v>1.495595555555555</v>
      </c>
      <c r="EQ308">
        <v>18.33834444444445</v>
      </c>
      <c r="ER308">
        <v>12.9232037037037</v>
      </c>
      <c r="ES308">
        <v>2000.011851851852</v>
      </c>
      <c r="ET308">
        <v>0.9799992222222221</v>
      </c>
      <c r="EU308">
        <v>0.02000033703703703</v>
      </c>
      <c r="EV308">
        <v>0</v>
      </c>
      <c r="EW308">
        <v>922.1837777777777</v>
      </c>
      <c r="EX308">
        <v>5.000560000000001</v>
      </c>
      <c r="EY308">
        <v>18651.58518518518</v>
      </c>
      <c r="EZ308">
        <v>17294.97407407407</v>
      </c>
      <c r="FA308">
        <v>41.26837037037038</v>
      </c>
      <c r="FB308">
        <v>41.43699999999999</v>
      </c>
      <c r="FC308">
        <v>41</v>
      </c>
      <c r="FD308">
        <v>40.55281481481481</v>
      </c>
      <c r="FE308">
        <v>42.02985185185184</v>
      </c>
      <c r="FF308">
        <v>1955.111851851852</v>
      </c>
      <c r="FG308">
        <v>39.9</v>
      </c>
      <c r="FH308">
        <v>0</v>
      </c>
      <c r="FI308">
        <v>1758996376.8</v>
      </c>
      <c r="FJ308">
        <v>0</v>
      </c>
      <c r="FK308">
        <v>922.1533461538459</v>
      </c>
      <c r="FL308">
        <v>4.700683766042042</v>
      </c>
      <c r="FM308">
        <v>100.1367522424516</v>
      </c>
      <c r="FN308">
        <v>18651.62307692308</v>
      </c>
      <c r="FO308">
        <v>15</v>
      </c>
      <c r="FP308">
        <v>0</v>
      </c>
      <c r="FQ308" t="s">
        <v>439</v>
      </c>
      <c r="FR308">
        <v>1747148579.5</v>
      </c>
      <c r="FS308">
        <v>1747148584.5</v>
      </c>
      <c r="FT308">
        <v>0</v>
      </c>
      <c r="FU308">
        <v>0.162</v>
      </c>
      <c r="FV308">
        <v>-0.001</v>
      </c>
      <c r="FW308">
        <v>0.139</v>
      </c>
      <c r="FX308">
        <v>0.058</v>
      </c>
      <c r="FY308">
        <v>420</v>
      </c>
      <c r="FZ308">
        <v>16</v>
      </c>
      <c r="GA308">
        <v>0.19</v>
      </c>
      <c r="GB308">
        <v>0.02</v>
      </c>
      <c r="GC308">
        <v>-22.109525</v>
      </c>
      <c r="GD308">
        <v>54.39497560975617</v>
      </c>
      <c r="GE308">
        <v>5.720837441264608</v>
      </c>
      <c r="GF308">
        <v>0</v>
      </c>
      <c r="GG308">
        <v>922.0002352941176</v>
      </c>
      <c r="GH308">
        <v>3.449595115163062</v>
      </c>
      <c r="GI308">
        <v>0.4057623948904854</v>
      </c>
      <c r="GJ308">
        <v>0</v>
      </c>
      <c r="GK308">
        <v>6.850427250000001</v>
      </c>
      <c r="GL308">
        <v>0.004234559099421576</v>
      </c>
      <c r="GM308">
        <v>0.004359579100956795</v>
      </c>
      <c r="GN308">
        <v>1</v>
      </c>
      <c r="GO308">
        <v>1</v>
      </c>
      <c r="GP308">
        <v>3</v>
      </c>
      <c r="GQ308" t="s">
        <v>451</v>
      </c>
      <c r="GR308">
        <v>3.12878</v>
      </c>
      <c r="GS308">
        <v>2.72953</v>
      </c>
      <c r="GT308">
        <v>0.0795849</v>
      </c>
      <c r="GU308">
        <v>0.08152570000000001</v>
      </c>
      <c r="GV308">
        <v>0.105131</v>
      </c>
      <c r="GW308">
        <v>0.0827117</v>
      </c>
      <c r="GX308">
        <v>27622.4</v>
      </c>
      <c r="GY308">
        <v>26742.6</v>
      </c>
      <c r="GZ308">
        <v>30550.8</v>
      </c>
      <c r="HA308">
        <v>29369.2</v>
      </c>
      <c r="HB308">
        <v>37724.7</v>
      </c>
      <c r="HC308">
        <v>35448.3</v>
      </c>
      <c r="HD308">
        <v>46732.9</v>
      </c>
      <c r="HE308">
        <v>43639.5</v>
      </c>
      <c r="HF308">
        <v>1.83328</v>
      </c>
      <c r="HG308">
        <v>1.84813</v>
      </c>
      <c r="HH308">
        <v>0.13411</v>
      </c>
      <c r="HI308">
        <v>0</v>
      </c>
      <c r="HJ308">
        <v>27.811</v>
      </c>
      <c r="HK308">
        <v>999.9</v>
      </c>
      <c r="HL308">
        <v>43.8</v>
      </c>
      <c r="HM308">
        <v>30.8</v>
      </c>
      <c r="HN308">
        <v>21.5814</v>
      </c>
      <c r="HO308">
        <v>63.2786</v>
      </c>
      <c r="HP308">
        <v>17.4279</v>
      </c>
      <c r="HQ308">
        <v>1</v>
      </c>
      <c r="HR308">
        <v>0.116662</v>
      </c>
      <c r="HS308">
        <v>-0.731149</v>
      </c>
      <c r="HT308">
        <v>20.1992</v>
      </c>
      <c r="HU308">
        <v>5.22807</v>
      </c>
      <c r="HV308">
        <v>11.974</v>
      </c>
      <c r="HW308">
        <v>4.96995</v>
      </c>
      <c r="HX308">
        <v>3.28948</v>
      </c>
      <c r="HY308">
        <v>9999</v>
      </c>
      <c r="HZ308">
        <v>9999</v>
      </c>
      <c r="IA308">
        <v>9999</v>
      </c>
      <c r="IB308">
        <v>24.7</v>
      </c>
      <c r="IC308">
        <v>4.97294</v>
      </c>
      <c r="ID308">
        <v>1.87719</v>
      </c>
      <c r="IE308">
        <v>1.87531</v>
      </c>
      <c r="IF308">
        <v>1.87814</v>
      </c>
      <c r="IG308">
        <v>1.87485</v>
      </c>
      <c r="IH308">
        <v>1.87845</v>
      </c>
      <c r="II308">
        <v>1.87556</v>
      </c>
      <c r="IJ308">
        <v>1.87669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0.523</v>
      </c>
      <c r="IY308">
        <v>0.2287</v>
      </c>
      <c r="IZ308">
        <v>0.000996156149449386</v>
      </c>
      <c r="JA308">
        <v>0.001508328056841608</v>
      </c>
      <c r="JB308">
        <v>-4.279944224615399E-07</v>
      </c>
      <c r="JC308">
        <v>2.026670128534865E-10</v>
      </c>
      <c r="JD308">
        <v>-0.04486732872085866</v>
      </c>
      <c r="JE308">
        <v>-0.001179386599836408</v>
      </c>
      <c r="JF308">
        <v>0.0006983580007418804</v>
      </c>
      <c r="JG308">
        <v>-5.900263066608664E-06</v>
      </c>
      <c r="JH308">
        <v>1</v>
      </c>
      <c r="JI308">
        <v>2117</v>
      </c>
      <c r="JJ308">
        <v>1</v>
      </c>
      <c r="JK308">
        <v>26</v>
      </c>
      <c r="JL308">
        <v>197463.1</v>
      </c>
      <c r="JM308">
        <v>197463</v>
      </c>
      <c r="JN308">
        <v>1.01074</v>
      </c>
      <c r="JO308">
        <v>2.54517</v>
      </c>
      <c r="JP308">
        <v>1.39893</v>
      </c>
      <c r="JQ308">
        <v>2.33154</v>
      </c>
      <c r="JR308">
        <v>1.44897</v>
      </c>
      <c r="JS308">
        <v>2.52075</v>
      </c>
      <c r="JT308">
        <v>37.0986</v>
      </c>
      <c r="JU308">
        <v>23.9737</v>
      </c>
      <c r="JV308">
        <v>18</v>
      </c>
      <c r="JW308">
        <v>481.338</v>
      </c>
      <c r="JX308">
        <v>460.888</v>
      </c>
      <c r="JY308">
        <v>28.583</v>
      </c>
      <c r="JZ308">
        <v>28.6903</v>
      </c>
      <c r="KA308">
        <v>30</v>
      </c>
      <c r="KB308">
        <v>28.4486</v>
      </c>
      <c r="KC308">
        <v>28.5231</v>
      </c>
      <c r="KD308">
        <v>20.2197</v>
      </c>
      <c r="KE308">
        <v>27.4888</v>
      </c>
      <c r="KF308">
        <v>68.851</v>
      </c>
      <c r="KG308">
        <v>28.5881</v>
      </c>
      <c r="KH308">
        <v>366.627</v>
      </c>
      <c r="KI308">
        <v>16.5508</v>
      </c>
      <c r="KJ308">
        <v>100.996</v>
      </c>
      <c r="KK308">
        <v>100.38</v>
      </c>
    </row>
    <row r="309" spans="1:297">
      <c r="A309">
        <v>293</v>
      </c>
      <c r="B309">
        <v>1758996372.5</v>
      </c>
      <c r="C309">
        <v>8988.900000095367</v>
      </c>
      <c r="D309" t="s">
        <v>1032</v>
      </c>
      <c r="E309" t="s">
        <v>1033</v>
      </c>
      <c r="F309">
        <v>5</v>
      </c>
      <c r="G309" t="s">
        <v>1025</v>
      </c>
      <c r="H309" t="s">
        <v>436</v>
      </c>
      <c r="I309">
        <v>1758996364.714286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390.2926033645016</v>
      </c>
      <c r="AK309">
        <v>378.598812121212</v>
      </c>
      <c r="AL309">
        <v>-2.524003344491186</v>
      </c>
      <c r="AM309">
        <v>65.24340889788627</v>
      </c>
      <c r="AN309">
        <f>(AP309 - AO309 + DY309*1E3/(8.314*(EA309+273.15)) * AR309/DX309 * AQ309) * DX309/(100*DL309) * 1000/(1000 - AP309)</f>
        <v>0</v>
      </c>
      <c r="AO309">
        <v>16.46534021678114</v>
      </c>
      <c r="AP309">
        <v>23.3568006060606</v>
      </c>
      <c r="AQ309">
        <v>-9.126716418902343E-05</v>
      </c>
      <c r="AR309">
        <v>120.2195007177261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5.79</v>
      </c>
      <c r="DM309">
        <v>0.5</v>
      </c>
      <c r="DN309" t="s">
        <v>438</v>
      </c>
      <c r="DO309">
        <v>2</v>
      </c>
      <c r="DP309" t="b">
        <v>1</v>
      </c>
      <c r="DQ309">
        <v>1758996364.714286</v>
      </c>
      <c r="DR309">
        <v>384.4330714285714</v>
      </c>
      <c r="DS309">
        <v>398.1000714285715</v>
      </c>
      <c r="DT309">
        <v>23.36996071428571</v>
      </c>
      <c r="DU309">
        <v>16.50380714285714</v>
      </c>
      <c r="DV309">
        <v>383.9046071428571</v>
      </c>
      <c r="DW309">
        <v>23.14126071428572</v>
      </c>
      <c r="DX309">
        <v>499.9643214285715</v>
      </c>
      <c r="DY309">
        <v>90.52292499999999</v>
      </c>
      <c r="DZ309">
        <v>0.05169889285714286</v>
      </c>
      <c r="EA309">
        <v>29.89397142857143</v>
      </c>
      <c r="EB309">
        <v>29.99812142857143</v>
      </c>
      <c r="EC309">
        <v>999.9000000000002</v>
      </c>
      <c r="ED309">
        <v>0</v>
      </c>
      <c r="EE309">
        <v>0</v>
      </c>
      <c r="EF309">
        <v>10004.96</v>
      </c>
      <c r="EG309">
        <v>0</v>
      </c>
      <c r="EH309">
        <v>12.0809</v>
      </c>
      <c r="EI309">
        <v>-13.66712321428571</v>
      </c>
      <c r="EJ309">
        <v>393.6322142857143</v>
      </c>
      <c r="EK309">
        <v>404.7809285714285</v>
      </c>
      <c r="EL309">
        <v>6.866156785714287</v>
      </c>
      <c r="EM309">
        <v>398.1000714285715</v>
      </c>
      <c r="EN309">
        <v>16.50380714285714</v>
      </c>
      <c r="EO309">
        <v>2.1155175</v>
      </c>
      <c r="EP309">
        <v>1.493973214285714</v>
      </c>
      <c r="EQ309">
        <v>18.33649642857143</v>
      </c>
      <c r="ER309">
        <v>12.90660357142857</v>
      </c>
      <c r="ES309">
        <v>1999.996428571428</v>
      </c>
      <c r="ET309">
        <v>0.9799990714285715</v>
      </c>
      <c r="EU309">
        <v>0.02000049285714285</v>
      </c>
      <c r="EV309">
        <v>0</v>
      </c>
      <c r="EW309">
        <v>922.5466071428571</v>
      </c>
      <c r="EX309">
        <v>5.000560000000001</v>
      </c>
      <c r="EY309">
        <v>18658.6</v>
      </c>
      <c r="EZ309">
        <v>17294.84642857143</v>
      </c>
      <c r="FA309">
        <v>41.26771428571427</v>
      </c>
      <c r="FB309">
        <v>41.43699999999999</v>
      </c>
      <c r="FC309">
        <v>41</v>
      </c>
      <c r="FD309">
        <v>40.53985714285714</v>
      </c>
      <c r="FE309">
        <v>42.03321428571428</v>
      </c>
      <c r="FF309">
        <v>1955.096428571429</v>
      </c>
      <c r="FG309">
        <v>39.9</v>
      </c>
      <c r="FH309">
        <v>0</v>
      </c>
      <c r="FI309">
        <v>1758996382.2</v>
      </c>
      <c r="FJ309">
        <v>0</v>
      </c>
      <c r="FK309">
        <v>922.60968</v>
      </c>
      <c r="FL309">
        <v>4.529999995845354</v>
      </c>
      <c r="FM309">
        <v>93.09230767462954</v>
      </c>
      <c r="FN309">
        <v>18660.116</v>
      </c>
      <c r="FO309">
        <v>15</v>
      </c>
      <c r="FP309">
        <v>0</v>
      </c>
      <c r="FQ309" t="s">
        <v>439</v>
      </c>
      <c r="FR309">
        <v>1747148579.5</v>
      </c>
      <c r="FS309">
        <v>1747148584.5</v>
      </c>
      <c r="FT309">
        <v>0</v>
      </c>
      <c r="FU309">
        <v>0.162</v>
      </c>
      <c r="FV309">
        <v>-0.001</v>
      </c>
      <c r="FW309">
        <v>0.139</v>
      </c>
      <c r="FX309">
        <v>0.058</v>
      </c>
      <c r="FY309">
        <v>420</v>
      </c>
      <c r="FZ309">
        <v>16</v>
      </c>
      <c r="GA309">
        <v>0.19</v>
      </c>
      <c r="GB309">
        <v>0.02</v>
      </c>
      <c r="GC309">
        <v>-17.04747317073171</v>
      </c>
      <c r="GD309">
        <v>76.49669456445987</v>
      </c>
      <c r="GE309">
        <v>7.631407649424823</v>
      </c>
      <c r="GF309">
        <v>0</v>
      </c>
      <c r="GG309">
        <v>922.2953823529413</v>
      </c>
      <c r="GH309">
        <v>4.715951105456575</v>
      </c>
      <c r="GI309">
        <v>0.5050426897917778</v>
      </c>
      <c r="GJ309">
        <v>0</v>
      </c>
      <c r="GK309">
        <v>6.861348048780488</v>
      </c>
      <c r="GL309">
        <v>0.1625406271776942</v>
      </c>
      <c r="GM309">
        <v>0.01971769407429213</v>
      </c>
      <c r="GN309">
        <v>0</v>
      </c>
      <c r="GO309">
        <v>0</v>
      </c>
      <c r="GP309">
        <v>3</v>
      </c>
      <c r="GQ309" t="s">
        <v>472</v>
      </c>
      <c r="GR309">
        <v>3.12901</v>
      </c>
      <c r="GS309">
        <v>2.72924</v>
      </c>
      <c r="GT309">
        <v>0.0775898</v>
      </c>
      <c r="GU309">
        <v>0.0788838</v>
      </c>
      <c r="GV309">
        <v>0.105082</v>
      </c>
      <c r="GW309">
        <v>0.08262510000000001</v>
      </c>
      <c r="GX309">
        <v>27682.2</v>
      </c>
      <c r="GY309">
        <v>26819.4</v>
      </c>
      <c r="GZ309">
        <v>30550.7</v>
      </c>
      <c r="HA309">
        <v>29369</v>
      </c>
      <c r="HB309">
        <v>37726.5</v>
      </c>
      <c r="HC309">
        <v>35451.2</v>
      </c>
      <c r="HD309">
        <v>46732.7</v>
      </c>
      <c r="HE309">
        <v>43639.2</v>
      </c>
      <c r="HF309">
        <v>1.8336</v>
      </c>
      <c r="HG309">
        <v>1.8476</v>
      </c>
      <c r="HH309">
        <v>0.13414</v>
      </c>
      <c r="HI309">
        <v>0</v>
      </c>
      <c r="HJ309">
        <v>27.8122</v>
      </c>
      <c r="HK309">
        <v>999.9</v>
      </c>
      <c r="HL309">
        <v>43.8</v>
      </c>
      <c r="HM309">
        <v>30.8</v>
      </c>
      <c r="HN309">
        <v>21.5799</v>
      </c>
      <c r="HO309">
        <v>62.8686</v>
      </c>
      <c r="HP309">
        <v>17.4038</v>
      </c>
      <c r="HQ309">
        <v>1</v>
      </c>
      <c r="HR309">
        <v>0.116695</v>
      </c>
      <c r="HS309">
        <v>-0.703279</v>
      </c>
      <c r="HT309">
        <v>20.1994</v>
      </c>
      <c r="HU309">
        <v>5.22837</v>
      </c>
      <c r="HV309">
        <v>11.974</v>
      </c>
      <c r="HW309">
        <v>4.9703</v>
      </c>
      <c r="HX309">
        <v>3.2896</v>
      </c>
      <c r="HY309">
        <v>9999</v>
      </c>
      <c r="HZ309">
        <v>9999</v>
      </c>
      <c r="IA309">
        <v>9999</v>
      </c>
      <c r="IB309">
        <v>24.7</v>
      </c>
      <c r="IC309">
        <v>4.97294</v>
      </c>
      <c r="ID309">
        <v>1.87717</v>
      </c>
      <c r="IE309">
        <v>1.87531</v>
      </c>
      <c r="IF309">
        <v>1.87812</v>
      </c>
      <c r="IG309">
        <v>1.87485</v>
      </c>
      <c r="IH309">
        <v>1.87847</v>
      </c>
      <c r="II309">
        <v>1.87555</v>
      </c>
      <c r="IJ309">
        <v>1.87668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0.508</v>
      </c>
      <c r="IY309">
        <v>0.2284</v>
      </c>
      <c r="IZ309">
        <v>0.000996156149449386</v>
      </c>
      <c r="JA309">
        <v>0.001508328056841608</v>
      </c>
      <c r="JB309">
        <v>-4.279944224615399E-07</v>
      </c>
      <c r="JC309">
        <v>2.026670128534865E-10</v>
      </c>
      <c r="JD309">
        <v>-0.04486732872085866</v>
      </c>
      <c r="JE309">
        <v>-0.001179386599836408</v>
      </c>
      <c r="JF309">
        <v>0.0006983580007418804</v>
      </c>
      <c r="JG309">
        <v>-5.900263066608664E-06</v>
      </c>
      <c r="JH309">
        <v>1</v>
      </c>
      <c r="JI309">
        <v>2117</v>
      </c>
      <c r="JJ309">
        <v>1</v>
      </c>
      <c r="JK309">
        <v>26</v>
      </c>
      <c r="JL309">
        <v>197463.2</v>
      </c>
      <c r="JM309">
        <v>197463.1</v>
      </c>
      <c r="JN309">
        <v>0.976562</v>
      </c>
      <c r="JO309">
        <v>2.54883</v>
      </c>
      <c r="JP309">
        <v>1.39893</v>
      </c>
      <c r="JQ309">
        <v>2.33154</v>
      </c>
      <c r="JR309">
        <v>1.44897</v>
      </c>
      <c r="JS309">
        <v>2.45605</v>
      </c>
      <c r="JT309">
        <v>37.0986</v>
      </c>
      <c r="JU309">
        <v>23.9737</v>
      </c>
      <c r="JV309">
        <v>18</v>
      </c>
      <c r="JW309">
        <v>481.501</v>
      </c>
      <c r="JX309">
        <v>460.532</v>
      </c>
      <c r="JY309">
        <v>28.5908</v>
      </c>
      <c r="JZ309">
        <v>28.689</v>
      </c>
      <c r="KA309">
        <v>30.0001</v>
      </c>
      <c r="KB309">
        <v>28.4462</v>
      </c>
      <c r="KC309">
        <v>28.5207</v>
      </c>
      <c r="KD309">
        <v>19.5462</v>
      </c>
      <c r="KE309">
        <v>27.4888</v>
      </c>
      <c r="KF309">
        <v>68.851</v>
      </c>
      <c r="KG309">
        <v>28.5903</v>
      </c>
      <c r="KH309">
        <v>346.593</v>
      </c>
      <c r="KI309">
        <v>16.5508</v>
      </c>
      <c r="KJ309">
        <v>100.995</v>
      </c>
      <c r="KK309">
        <v>100.379</v>
      </c>
    </row>
    <row r="310" spans="1:297">
      <c r="A310">
        <v>294</v>
      </c>
      <c r="B310">
        <v>1758996377.5</v>
      </c>
      <c r="C310">
        <v>8993.900000095367</v>
      </c>
      <c r="D310" t="s">
        <v>1034</v>
      </c>
      <c r="E310" t="s">
        <v>1035</v>
      </c>
      <c r="F310">
        <v>5</v>
      </c>
      <c r="G310" t="s">
        <v>1025</v>
      </c>
      <c r="H310" t="s">
        <v>436</v>
      </c>
      <c r="I310">
        <v>1758996370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373.523751571176</v>
      </c>
      <c r="AK310">
        <v>364.2949878787879</v>
      </c>
      <c r="AL310">
        <v>-2.889876764054558</v>
      </c>
      <c r="AM310">
        <v>65.24340889788627</v>
      </c>
      <c r="AN310">
        <f>(AP310 - AO310 + DY310*1E3/(8.314*(EA310+273.15)) * AR310/DX310 * AQ310) * DX310/(100*DL310) * 1000/(1000 - AP310)</f>
        <v>0</v>
      </c>
      <c r="AO310">
        <v>16.46202710279865</v>
      </c>
      <c r="AP310">
        <v>23.34490181818181</v>
      </c>
      <c r="AQ310">
        <v>-3.97308772716877E-05</v>
      </c>
      <c r="AR310">
        <v>120.2195007177261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5.79</v>
      </c>
      <c r="DM310">
        <v>0.5</v>
      </c>
      <c r="DN310" t="s">
        <v>438</v>
      </c>
      <c r="DO310">
        <v>2</v>
      </c>
      <c r="DP310" t="b">
        <v>1</v>
      </c>
      <c r="DQ310">
        <v>1758996370</v>
      </c>
      <c r="DR310">
        <v>373.9564814814814</v>
      </c>
      <c r="DS310">
        <v>381.7072222222221</v>
      </c>
      <c r="DT310">
        <v>23.36131851851853</v>
      </c>
      <c r="DU310">
        <v>16.48194814814815</v>
      </c>
      <c r="DV310">
        <v>373.4413703703704</v>
      </c>
      <c r="DW310">
        <v>23.1328</v>
      </c>
      <c r="DX310">
        <v>500.0175925925926</v>
      </c>
      <c r="DY310">
        <v>90.52299259259262</v>
      </c>
      <c r="DZ310">
        <v>0.05163577407407408</v>
      </c>
      <c r="EA310">
        <v>29.89517777777778</v>
      </c>
      <c r="EB310">
        <v>29.99896666666666</v>
      </c>
      <c r="EC310">
        <v>999.9000000000001</v>
      </c>
      <c r="ED310">
        <v>0</v>
      </c>
      <c r="EE310">
        <v>0</v>
      </c>
      <c r="EF310">
        <v>9997.08037037037</v>
      </c>
      <c r="EG310">
        <v>0</v>
      </c>
      <c r="EH310">
        <v>12.0809</v>
      </c>
      <c r="EI310">
        <v>-7.750728518518518</v>
      </c>
      <c r="EJ310">
        <v>382.9017037037037</v>
      </c>
      <c r="EK310">
        <v>388.1042592592593</v>
      </c>
      <c r="EL310">
        <v>6.87937</v>
      </c>
      <c r="EM310">
        <v>381.7072222222221</v>
      </c>
      <c r="EN310">
        <v>16.48194814814815</v>
      </c>
      <c r="EO310">
        <v>2.114735185185185</v>
      </c>
      <c r="EP310">
        <v>1.491995185185185</v>
      </c>
      <c r="EQ310">
        <v>18.3306037037037</v>
      </c>
      <c r="ER310">
        <v>12.88635555555556</v>
      </c>
      <c r="ES310">
        <v>1999.996666666667</v>
      </c>
      <c r="ET310">
        <v>0.9799991111111112</v>
      </c>
      <c r="EU310">
        <v>0.02000046296296296</v>
      </c>
      <c r="EV310">
        <v>0</v>
      </c>
      <c r="EW310">
        <v>922.8382592592594</v>
      </c>
      <c r="EX310">
        <v>5.000560000000001</v>
      </c>
      <c r="EY310">
        <v>18664.37777777778</v>
      </c>
      <c r="EZ310">
        <v>17294.84444444444</v>
      </c>
      <c r="FA310">
        <v>41.27525925925925</v>
      </c>
      <c r="FB310">
        <v>41.43699999999999</v>
      </c>
      <c r="FC310">
        <v>41</v>
      </c>
      <c r="FD310">
        <v>40.54822222222222</v>
      </c>
      <c r="FE310">
        <v>42.02296296296296</v>
      </c>
      <c r="FF310">
        <v>1955.096666666667</v>
      </c>
      <c r="FG310">
        <v>39.9</v>
      </c>
      <c r="FH310">
        <v>0</v>
      </c>
      <c r="FI310">
        <v>1758996386.4</v>
      </c>
      <c r="FJ310">
        <v>0</v>
      </c>
      <c r="FK310">
        <v>922.804153846154</v>
      </c>
      <c r="FL310">
        <v>2.706666653994053</v>
      </c>
      <c r="FM310">
        <v>34.76923068685957</v>
      </c>
      <c r="FN310">
        <v>18664.07692307692</v>
      </c>
      <c r="FO310">
        <v>15</v>
      </c>
      <c r="FP310">
        <v>0</v>
      </c>
      <c r="FQ310" t="s">
        <v>439</v>
      </c>
      <c r="FR310">
        <v>1747148579.5</v>
      </c>
      <c r="FS310">
        <v>1747148584.5</v>
      </c>
      <c r="FT310">
        <v>0</v>
      </c>
      <c r="FU310">
        <v>0.162</v>
      </c>
      <c r="FV310">
        <v>-0.001</v>
      </c>
      <c r="FW310">
        <v>0.139</v>
      </c>
      <c r="FX310">
        <v>0.058</v>
      </c>
      <c r="FY310">
        <v>420</v>
      </c>
      <c r="FZ310">
        <v>16</v>
      </c>
      <c r="GA310">
        <v>0.19</v>
      </c>
      <c r="GB310">
        <v>0.02</v>
      </c>
      <c r="GC310">
        <v>-12.65403926829268</v>
      </c>
      <c r="GD310">
        <v>72.05763909407665</v>
      </c>
      <c r="GE310">
        <v>7.235198270455139</v>
      </c>
      <c r="GF310">
        <v>0</v>
      </c>
      <c r="GG310">
        <v>922.5910294117648</v>
      </c>
      <c r="GH310">
        <v>4.093032847967125</v>
      </c>
      <c r="GI310">
        <v>0.4459457554254922</v>
      </c>
      <c r="GJ310">
        <v>0</v>
      </c>
      <c r="GK310">
        <v>6.869187073170731</v>
      </c>
      <c r="GL310">
        <v>0.1855653658536577</v>
      </c>
      <c r="GM310">
        <v>0.02105899937908502</v>
      </c>
      <c r="GN310">
        <v>0</v>
      </c>
      <c r="GO310">
        <v>0</v>
      </c>
      <c r="GP310">
        <v>3</v>
      </c>
      <c r="GQ310" t="s">
        <v>472</v>
      </c>
      <c r="GR310">
        <v>3.12895</v>
      </c>
      <c r="GS310">
        <v>2.72913</v>
      </c>
      <c r="GT310">
        <v>0.07526099999999999</v>
      </c>
      <c r="GU310">
        <v>0.07612380000000001</v>
      </c>
      <c r="GV310">
        <v>0.105049</v>
      </c>
      <c r="GW310">
        <v>0.0826345</v>
      </c>
      <c r="GX310">
        <v>27751.8</v>
      </c>
      <c r="GY310">
        <v>26899.8</v>
      </c>
      <c r="GZ310">
        <v>30550.4</v>
      </c>
      <c r="HA310">
        <v>29369.1</v>
      </c>
      <c r="HB310">
        <v>37727.5</v>
      </c>
      <c r="HC310">
        <v>35450.9</v>
      </c>
      <c r="HD310">
        <v>46732.4</v>
      </c>
      <c r="HE310">
        <v>43639.5</v>
      </c>
      <c r="HF310">
        <v>1.8337</v>
      </c>
      <c r="HG310">
        <v>1.84785</v>
      </c>
      <c r="HH310">
        <v>0.134394</v>
      </c>
      <c r="HI310">
        <v>0</v>
      </c>
      <c r="HJ310">
        <v>27.8122</v>
      </c>
      <c r="HK310">
        <v>999.9</v>
      </c>
      <c r="HL310">
        <v>43.7</v>
      </c>
      <c r="HM310">
        <v>30.8</v>
      </c>
      <c r="HN310">
        <v>21.5301</v>
      </c>
      <c r="HO310">
        <v>62.9686</v>
      </c>
      <c r="HP310">
        <v>17.3077</v>
      </c>
      <c r="HQ310">
        <v>1</v>
      </c>
      <c r="HR310">
        <v>0.116623</v>
      </c>
      <c r="HS310">
        <v>-0.684848</v>
      </c>
      <c r="HT310">
        <v>20.1994</v>
      </c>
      <c r="HU310">
        <v>5.22942</v>
      </c>
      <c r="HV310">
        <v>11.974</v>
      </c>
      <c r="HW310">
        <v>4.97055</v>
      </c>
      <c r="HX310">
        <v>3.28968</v>
      </c>
      <c r="HY310">
        <v>9999</v>
      </c>
      <c r="HZ310">
        <v>9999</v>
      </c>
      <c r="IA310">
        <v>9999</v>
      </c>
      <c r="IB310">
        <v>24.7</v>
      </c>
      <c r="IC310">
        <v>4.97295</v>
      </c>
      <c r="ID310">
        <v>1.87717</v>
      </c>
      <c r="IE310">
        <v>1.87531</v>
      </c>
      <c r="IF310">
        <v>1.87811</v>
      </c>
      <c r="IG310">
        <v>1.87485</v>
      </c>
      <c r="IH310">
        <v>1.87841</v>
      </c>
      <c r="II310">
        <v>1.87553</v>
      </c>
      <c r="IJ310">
        <v>1.87668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0.491</v>
      </c>
      <c r="IY310">
        <v>0.2281</v>
      </c>
      <c r="IZ310">
        <v>0.000996156149449386</v>
      </c>
      <c r="JA310">
        <v>0.001508328056841608</v>
      </c>
      <c r="JB310">
        <v>-4.279944224615399E-07</v>
      </c>
      <c r="JC310">
        <v>2.026670128534865E-10</v>
      </c>
      <c r="JD310">
        <v>-0.04486732872085866</v>
      </c>
      <c r="JE310">
        <v>-0.001179386599836408</v>
      </c>
      <c r="JF310">
        <v>0.0006983580007418804</v>
      </c>
      <c r="JG310">
        <v>-5.900263066608664E-06</v>
      </c>
      <c r="JH310">
        <v>1</v>
      </c>
      <c r="JI310">
        <v>2117</v>
      </c>
      <c r="JJ310">
        <v>1</v>
      </c>
      <c r="JK310">
        <v>26</v>
      </c>
      <c r="JL310">
        <v>197463.3</v>
      </c>
      <c r="JM310">
        <v>197463.2</v>
      </c>
      <c r="JN310">
        <v>0.939941</v>
      </c>
      <c r="JO310">
        <v>2.55737</v>
      </c>
      <c r="JP310">
        <v>1.39893</v>
      </c>
      <c r="JQ310">
        <v>2.33154</v>
      </c>
      <c r="JR310">
        <v>1.44897</v>
      </c>
      <c r="JS310">
        <v>2.48657</v>
      </c>
      <c r="JT310">
        <v>37.0986</v>
      </c>
      <c r="JU310">
        <v>23.9649</v>
      </c>
      <c r="JV310">
        <v>18</v>
      </c>
      <c r="JW310">
        <v>481.539</v>
      </c>
      <c r="JX310">
        <v>460.673</v>
      </c>
      <c r="JY310">
        <v>28.5936</v>
      </c>
      <c r="JZ310">
        <v>28.6879</v>
      </c>
      <c r="KA310">
        <v>30</v>
      </c>
      <c r="KB310">
        <v>28.4437</v>
      </c>
      <c r="KC310">
        <v>28.5182</v>
      </c>
      <c r="KD310">
        <v>18.7958</v>
      </c>
      <c r="KE310">
        <v>27.2163</v>
      </c>
      <c r="KF310">
        <v>68.851</v>
      </c>
      <c r="KG310">
        <v>28.59</v>
      </c>
      <c r="KH310">
        <v>333.225</v>
      </c>
      <c r="KI310">
        <v>16.5508</v>
      </c>
      <c r="KJ310">
        <v>100.995</v>
      </c>
      <c r="KK310">
        <v>100.38</v>
      </c>
    </row>
    <row r="311" spans="1:297">
      <c r="A311">
        <v>295</v>
      </c>
      <c r="B311">
        <v>1758996382.5</v>
      </c>
      <c r="C311">
        <v>8998.900000095367</v>
      </c>
      <c r="D311" t="s">
        <v>1036</v>
      </c>
      <c r="E311" t="s">
        <v>1037</v>
      </c>
      <c r="F311">
        <v>5</v>
      </c>
      <c r="G311" t="s">
        <v>1025</v>
      </c>
      <c r="H311" t="s">
        <v>436</v>
      </c>
      <c r="I311">
        <v>1758996374.714286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356.6601874030795</v>
      </c>
      <c r="AK311">
        <v>349.0789151515152</v>
      </c>
      <c r="AL311">
        <v>-3.055545635069297</v>
      </c>
      <c r="AM311">
        <v>65.24340889788627</v>
      </c>
      <c r="AN311">
        <f>(AP311 - AO311 + DY311*1E3/(8.314*(EA311+273.15)) * AR311/DX311 * AQ311) * DX311/(100*DL311) * 1000/(1000 - AP311)</f>
        <v>0</v>
      </c>
      <c r="AO311">
        <v>16.49057547377687</v>
      </c>
      <c r="AP311">
        <v>23.34663636363635</v>
      </c>
      <c r="AQ311">
        <v>2.83609015139634E-05</v>
      </c>
      <c r="AR311">
        <v>120.2195007177261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5.79</v>
      </c>
      <c r="DM311">
        <v>0.5</v>
      </c>
      <c r="DN311" t="s">
        <v>438</v>
      </c>
      <c r="DO311">
        <v>2</v>
      </c>
      <c r="DP311" t="b">
        <v>1</v>
      </c>
      <c r="DQ311">
        <v>1758996374.714286</v>
      </c>
      <c r="DR311">
        <v>361.8025357142857</v>
      </c>
      <c r="DS311">
        <v>366.2909642857143</v>
      </c>
      <c r="DT311">
        <v>23.35352142857143</v>
      </c>
      <c r="DU311">
        <v>16.47270714285714</v>
      </c>
      <c r="DV311">
        <v>361.3029642857144</v>
      </c>
      <c r="DW311">
        <v>23.12517857142857</v>
      </c>
      <c r="DX311">
        <v>500.0176428571429</v>
      </c>
      <c r="DY311">
        <v>90.52311428571429</v>
      </c>
      <c r="DZ311">
        <v>0.05149478928571428</v>
      </c>
      <c r="EA311">
        <v>29.89665357142857</v>
      </c>
      <c r="EB311">
        <v>29.99953928571428</v>
      </c>
      <c r="EC311">
        <v>999.9000000000002</v>
      </c>
      <c r="ED311">
        <v>0</v>
      </c>
      <c r="EE311">
        <v>0</v>
      </c>
      <c r="EF311">
        <v>10001.105</v>
      </c>
      <c r="EG311">
        <v>0</v>
      </c>
      <c r="EH311">
        <v>12.0809</v>
      </c>
      <c r="EI311">
        <v>-4.488347142857142</v>
      </c>
      <c r="EJ311">
        <v>370.4541428571429</v>
      </c>
      <c r="EK311">
        <v>372.4258214285715</v>
      </c>
      <c r="EL311">
        <v>6.880816785714286</v>
      </c>
      <c r="EM311">
        <v>366.2909642857143</v>
      </c>
      <c r="EN311">
        <v>16.47270714285714</v>
      </c>
      <c r="EO311">
        <v>2.114032857142857</v>
      </c>
      <c r="EP311">
        <v>1.491160357142857</v>
      </c>
      <c r="EQ311">
        <v>18.32531071428571</v>
      </c>
      <c r="ER311">
        <v>12.877825</v>
      </c>
      <c r="ES311">
        <v>1999.981071428572</v>
      </c>
      <c r="ET311">
        <v>0.979998964285714</v>
      </c>
      <c r="EU311">
        <v>0.02000061428571428</v>
      </c>
      <c r="EV311">
        <v>0</v>
      </c>
      <c r="EW311">
        <v>922.8569642857144</v>
      </c>
      <c r="EX311">
        <v>5.000560000000001</v>
      </c>
      <c r="EY311">
        <v>18664.29285714286</v>
      </c>
      <c r="EZ311">
        <v>17294.70357142857</v>
      </c>
      <c r="FA311">
        <v>41.26992857142857</v>
      </c>
      <c r="FB311">
        <v>41.43699999999999</v>
      </c>
      <c r="FC311">
        <v>41</v>
      </c>
      <c r="FD311">
        <v>40.54871428571428</v>
      </c>
      <c r="FE311">
        <v>42.03321428571427</v>
      </c>
      <c r="FF311">
        <v>1955.081071428571</v>
      </c>
      <c r="FG311">
        <v>39.9</v>
      </c>
      <c r="FH311">
        <v>0</v>
      </c>
      <c r="FI311">
        <v>1758996391.8</v>
      </c>
      <c r="FJ311">
        <v>0</v>
      </c>
      <c r="FK311">
        <v>922.88656</v>
      </c>
      <c r="FL311">
        <v>-2.01223079332357</v>
      </c>
      <c r="FM311">
        <v>-31.92307695280345</v>
      </c>
      <c r="FN311">
        <v>18664.388</v>
      </c>
      <c r="FO311">
        <v>15</v>
      </c>
      <c r="FP311">
        <v>0</v>
      </c>
      <c r="FQ311" t="s">
        <v>439</v>
      </c>
      <c r="FR311">
        <v>1747148579.5</v>
      </c>
      <c r="FS311">
        <v>1747148584.5</v>
      </c>
      <c r="FT311">
        <v>0</v>
      </c>
      <c r="FU311">
        <v>0.162</v>
      </c>
      <c r="FV311">
        <v>-0.001</v>
      </c>
      <c r="FW311">
        <v>0.139</v>
      </c>
      <c r="FX311">
        <v>0.058</v>
      </c>
      <c r="FY311">
        <v>420</v>
      </c>
      <c r="FZ311">
        <v>16</v>
      </c>
      <c r="GA311">
        <v>0.19</v>
      </c>
      <c r="GB311">
        <v>0.02</v>
      </c>
      <c r="GC311">
        <v>-7.552169512195123</v>
      </c>
      <c r="GD311">
        <v>48.15818048780486</v>
      </c>
      <c r="GE311">
        <v>4.896124441049642</v>
      </c>
      <c r="GF311">
        <v>0</v>
      </c>
      <c r="GG311">
        <v>922.7846764705884</v>
      </c>
      <c r="GH311">
        <v>1.645301747943319</v>
      </c>
      <c r="GI311">
        <v>0.3130665894763811</v>
      </c>
      <c r="GJ311">
        <v>0</v>
      </c>
      <c r="GK311">
        <v>6.874007073170732</v>
      </c>
      <c r="GL311">
        <v>0.06444752613240262</v>
      </c>
      <c r="GM311">
        <v>0.01843355440545953</v>
      </c>
      <c r="GN311">
        <v>1</v>
      </c>
      <c r="GO311">
        <v>1</v>
      </c>
      <c r="GP311">
        <v>3</v>
      </c>
      <c r="GQ311" t="s">
        <v>451</v>
      </c>
      <c r="GR311">
        <v>3.12887</v>
      </c>
      <c r="GS311">
        <v>2.72931</v>
      </c>
      <c r="GT311">
        <v>0.07275529999999999</v>
      </c>
      <c r="GU311">
        <v>0.0733494</v>
      </c>
      <c r="GV311">
        <v>0.105063</v>
      </c>
      <c r="GW311">
        <v>0.08273949999999999</v>
      </c>
      <c r="GX311">
        <v>27827</v>
      </c>
      <c r="GY311">
        <v>26980.3</v>
      </c>
      <c r="GZ311">
        <v>30550.4</v>
      </c>
      <c r="HA311">
        <v>29368.8</v>
      </c>
      <c r="HB311">
        <v>37726.8</v>
      </c>
      <c r="HC311">
        <v>35446.1</v>
      </c>
      <c r="HD311">
        <v>46732.6</v>
      </c>
      <c r="HE311">
        <v>43638.8</v>
      </c>
      <c r="HF311">
        <v>1.83342</v>
      </c>
      <c r="HG311">
        <v>1.8477</v>
      </c>
      <c r="HH311">
        <v>0.134081</v>
      </c>
      <c r="HI311">
        <v>0</v>
      </c>
      <c r="HJ311">
        <v>27.8128</v>
      </c>
      <c r="HK311">
        <v>999.9</v>
      </c>
      <c r="HL311">
        <v>43.7</v>
      </c>
      <c r="HM311">
        <v>30.8</v>
      </c>
      <c r="HN311">
        <v>21.5284</v>
      </c>
      <c r="HO311">
        <v>63.3086</v>
      </c>
      <c r="HP311">
        <v>17.5481</v>
      </c>
      <c r="HQ311">
        <v>1</v>
      </c>
      <c r="HR311">
        <v>0.116588</v>
      </c>
      <c r="HS311">
        <v>-0.6722</v>
      </c>
      <c r="HT311">
        <v>20.1997</v>
      </c>
      <c r="HU311">
        <v>5.22852</v>
      </c>
      <c r="HV311">
        <v>11.974</v>
      </c>
      <c r="HW311">
        <v>4.97005</v>
      </c>
      <c r="HX311">
        <v>3.28978</v>
      </c>
      <c r="HY311">
        <v>9999</v>
      </c>
      <c r="HZ311">
        <v>9999</v>
      </c>
      <c r="IA311">
        <v>9999</v>
      </c>
      <c r="IB311">
        <v>24.7</v>
      </c>
      <c r="IC311">
        <v>4.97293</v>
      </c>
      <c r="ID311">
        <v>1.87724</v>
      </c>
      <c r="IE311">
        <v>1.87532</v>
      </c>
      <c r="IF311">
        <v>1.87818</v>
      </c>
      <c r="IG311">
        <v>1.87485</v>
      </c>
      <c r="IH311">
        <v>1.87847</v>
      </c>
      <c r="II311">
        <v>1.87556</v>
      </c>
      <c r="IJ311">
        <v>1.87671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0.471</v>
      </c>
      <c r="IY311">
        <v>0.2283</v>
      </c>
      <c r="IZ311">
        <v>0.000996156149449386</v>
      </c>
      <c r="JA311">
        <v>0.001508328056841608</v>
      </c>
      <c r="JB311">
        <v>-4.279944224615399E-07</v>
      </c>
      <c r="JC311">
        <v>2.026670128534865E-10</v>
      </c>
      <c r="JD311">
        <v>-0.04486732872085866</v>
      </c>
      <c r="JE311">
        <v>-0.001179386599836408</v>
      </c>
      <c r="JF311">
        <v>0.0006983580007418804</v>
      </c>
      <c r="JG311">
        <v>-5.900263066608664E-06</v>
      </c>
      <c r="JH311">
        <v>1</v>
      </c>
      <c r="JI311">
        <v>2117</v>
      </c>
      <c r="JJ311">
        <v>1</v>
      </c>
      <c r="JK311">
        <v>26</v>
      </c>
      <c r="JL311">
        <v>197463.4</v>
      </c>
      <c r="JM311">
        <v>197463.3</v>
      </c>
      <c r="JN311">
        <v>0.905762</v>
      </c>
      <c r="JO311">
        <v>2.55737</v>
      </c>
      <c r="JP311">
        <v>1.39893</v>
      </c>
      <c r="JQ311">
        <v>2.33154</v>
      </c>
      <c r="JR311">
        <v>1.44897</v>
      </c>
      <c r="JS311">
        <v>2.54028</v>
      </c>
      <c r="JT311">
        <v>37.0986</v>
      </c>
      <c r="JU311">
        <v>23.9737</v>
      </c>
      <c r="JV311">
        <v>18</v>
      </c>
      <c r="JW311">
        <v>481.376</v>
      </c>
      <c r="JX311">
        <v>460.562</v>
      </c>
      <c r="JY311">
        <v>28.5924</v>
      </c>
      <c r="JZ311">
        <v>28.6854</v>
      </c>
      <c r="KA311">
        <v>30</v>
      </c>
      <c r="KB311">
        <v>28.4419</v>
      </c>
      <c r="KC311">
        <v>28.5164</v>
      </c>
      <c r="KD311">
        <v>18.1138</v>
      </c>
      <c r="KE311">
        <v>27.2163</v>
      </c>
      <c r="KF311">
        <v>68.851</v>
      </c>
      <c r="KG311">
        <v>28.5882</v>
      </c>
      <c r="KH311">
        <v>313.191</v>
      </c>
      <c r="KI311">
        <v>16.5508</v>
      </c>
      <c r="KJ311">
        <v>100.995</v>
      </c>
      <c r="KK311">
        <v>100.378</v>
      </c>
    </row>
    <row r="312" spans="1:297">
      <c r="A312">
        <v>296</v>
      </c>
      <c r="B312">
        <v>1758996387.5</v>
      </c>
      <c r="C312">
        <v>9003.900000095367</v>
      </c>
      <c r="D312" t="s">
        <v>1038</v>
      </c>
      <c r="E312" t="s">
        <v>1039</v>
      </c>
      <c r="F312">
        <v>5</v>
      </c>
      <c r="G312" t="s">
        <v>1025</v>
      </c>
      <c r="H312" t="s">
        <v>436</v>
      </c>
      <c r="I312">
        <v>1758996380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339.8763829737964</v>
      </c>
      <c r="AK312">
        <v>333.5450303030302</v>
      </c>
      <c r="AL312">
        <v>-3.108328453206068</v>
      </c>
      <c r="AM312">
        <v>65.24340889788627</v>
      </c>
      <c r="AN312">
        <f>(AP312 - AO312 + DY312*1E3/(8.314*(EA312+273.15)) * AR312/DX312 * AQ312) * DX312/(100*DL312) * 1000/(1000 - AP312)</f>
        <v>0</v>
      </c>
      <c r="AO312">
        <v>16.49514907831957</v>
      </c>
      <c r="AP312">
        <v>23.35538848484849</v>
      </c>
      <c r="AQ312">
        <v>3.84141489484144E-05</v>
      </c>
      <c r="AR312">
        <v>120.2195007177261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5.79</v>
      </c>
      <c r="DM312">
        <v>0.5</v>
      </c>
      <c r="DN312" t="s">
        <v>438</v>
      </c>
      <c r="DO312">
        <v>2</v>
      </c>
      <c r="DP312" t="b">
        <v>1</v>
      </c>
      <c r="DQ312">
        <v>1758996380</v>
      </c>
      <c r="DR312">
        <v>346.7450740740741</v>
      </c>
      <c r="DS312">
        <v>348.8184814814815</v>
      </c>
      <c r="DT312">
        <v>23.34809259259259</v>
      </c>
      <c r="DU312">
        <v>16.48018148148148</v>
      </c>
      <c r="DV312">
        <v>346.2647407407408</v>
      </c>
      <c r="DW312">
        <v>23.11986296296297</v>
      </c>
      <c r="DX312">
        <v>499.9795925925926</v>
      </c>
      <c r="DY312">
        <v>90.52494444444446</v>
      </c>
      <c r="DZ312">
        <v>0.05161392592592592</v>
      </c>
      <c r="EA312">
        <v>29.89564814814814</v>
      </c>
      <c r="EB312">
        <v>30.00199259259259</v>
      </c>
      <c r="EC312">
        <v>999.9000000000001</v>
      </c>
      <c r="ED312">
        <v>0</v>
      </c>
      <c r="EE312">
        <v>0</v>
      </c>
      <c r="EF312">
        <v>9995.453703703704</v>
      </c>
      <c r="EG312">
        <v>0</v>
      </c>
      <c r="EH312">
        <v>12.0809</v>
      </c>
      <c r="EI312">
        <v>-2.073282788888889</v>
      </c>
      <c r="EJ312">
        <v>355.0344444444444</v>
      </c>
      <c r="EK312">
        <v>354.6631481481482</v>
      </c>
      <c r="EL312">
        <v>6.867910740740741</v>
      </c>
      <c r="EM312">
        <v>348.8184814814815</v>
      </c>
      <c r="EN312">
        <v>16.48018148148148</v>
      </c>
      <c r="EO312">
        <v>2.113584444444445</v>
      </c>
      <c r="EP312">
        <v>1.491867407407408</v>
      </c>
      <c r="EQ312">
        <v>18.32192962962963</v>
      </c>
      <c r="ER312">
        <v>12.88506296296296</v>
      </c>
      <c r="ES312">
        <v>1999.978518518519</v>
      </c>
      <c r="ET312">
        <v>0.9799988888888888</v>
      </c>
      <c r="EU312">
        <v>0.02000068888888889</v>
      </c>
      <c r="EV312">
        <v>0</v>
      </c>
      <c r="EW312">
        <v>922.7554444444444</v>
      </c>
      <c r="EX312">
        <v>5.000560000000001</v>
      </c>
      <c r="EY312">
        <v>18661.04814814815</v>
      </c>
      <c r="EZ312">
        <v>17294.68148148148</v>
      </c>
      <c r="FA312">
        <v>41.26148148148148</v>
      </c>
      <c r="FB312">
        <v>41.43699999999999</v>
      </c>
      <c r="FC312">
        <v>41</v>
      </c>
      <c r="FD312">
        <v>40.5574074074074</v>
      </c>
      <c r="FE312">
        <v>42.02296296296296</v>
      </c>
      <c r="FF312">
        <v>1955.078518518519</v>
      </c>
      <c r="FG312">
        <v>39.9</v>
      </c>
      <c r="FH312">
        <v>0</v>
      </c>
      <c r="FI312">
        <v>1758996396.6</v>
      </c>
      <c r="FJ312">
        <v>0</v>
      </c>
      <c r="FK312">
        <v>922.72928</v>
      </c>
      <c r="FL312">
        <v>-3.483153852791113</v>
      </c>
      <c r="FM312">
        <v>-51.06153851188429</v>
      </c>
      <c r="FN312">
        <v>18661.084</v>
      </c>
      <c r="FO312">
        <v>15</v>
      </c>
      <c r="FP312">
        <v>0</v>
      </c>
      <c r="FQ312" t="s">
        <v>439</v>
      </c>
      <c r="FR312">
        <v>1747148579.5</v>
      </c>
      <c r="FS312">
        <v>1747148584.5</v>
      </c>
      <c r="FT312">
        <v>0</v>
      </c>
      <c r="FU312">
        <v>0.162</v>
      </c>
      <c r="FV312">
        <v>-0.001</v>
      </c>
      <c r="FW312">
        <v>0.139</v>
      </c>
      <c r="FX312">
        <v>0.058</v>
      </c>
      <c r="FY312">
        <v>420</v>
      </c>
      <c r="FZ312">
        <v>16</v>
      </c>
      <c r="GA312">
        <v>0.19</v>
      </c>
      <c r="GB312">
        <v>0.02</v>
      </c>
      <c r="GC312">
        <v>-4.134138902439024</v>
      </c>
      <c r="GD312">
        <v>30.24988237630659</v>
      </c>
      <c r="GE312">
        <v>3.063038430366599</v>
      </c>
      <c r="GF312">
        <v>0</v>
      </c>
      <c r="GG312">
        <v>922.805205882353</v>
      </c>
      <c r="GH312">
        <v>-1.268708940633023</v>
      </c>
      <c r="GI312">
        <v>0.2830654444607386</v>
      </c>
      <c r="GJ312">
        <v>0</v>
      </c>
      <c r="GK312">
        <v>6.875372682926829</v>
      </c>
      <c r="GL312">
        <v>-0.1304170034843172</v>
      </c>
      <c r="GM312">
        <v>0.01661335886574125</v>
      </c>
      <c r="GN312">
        <v>0</v>
      </c>
      <c r="GO312">
        <v>0</v>
      </c>
      <c r="GP312">
        <v>3</v>
      </c>
      <c r="GQ312" t="s">
        <v>472</v>
      </c>
      <c r="GR312">
        <v>3.12893</v>
      </c>
      <c r="GS312">
        <v>2.73009</v>
      </c>
      <c r="GT312">
        <v>0.07015250000000001</v>
      </c>
      <c r="GU312">
        <v>0.07049</v>
      </c>
      <c r="GV312">
        <v>0.10509</v>
      </c>
      <c r="GW312">
        <v>0.08274380000000001</v>
      </c>
      <c r="GX312">
        <v>27905.6</v>
      </c>
      <c r="GY312">
        <v>27063.9</v>
      </c>
      <c r="GZ312">
        <v>30550.9</v>
      </c>
      <c r="HA312">
        <v>29369.2</v>
      </c>
      <c r="HB312">
        <v>37726</v>
      </c>
      <c r="HC312">
        <v>35446.5</v>
      </c>
      <c r="HD312">
        <v>46733.3</v>
      </c>
      <c r="HE312">
        <v>43639.7</v>
      </c>
      <c r="HF312">
        <v>1.83365</v>
      </c>
      <c r="HG312">
        <v>1.84755</v>
      </c>
      <c r="HH312">
        <v>0.133708</v>
      </c>
      <c r="HI312">
        <v>0</v>
      </c>
      <c r="HJ312">
        <v>27.8145</v>
      </c>
      <c r="HK312">
        <v>999.9</v>
      </c>
      <c r="HL312">
        <v>43.7</v>
      </c>
      <c r="HM312">
        <v>30.8</v>
      </c>
      <c r="HN312">
        <v>21.5319</v>
      </c>
      <c r="HO312">
        <v>63.0786</v>
      </c>
      <c r="HP312">
        <v>17.5321</v>
      </c>
      <c r="HQ312">
        <v>1</v>
      </c>
      <c r="HR312">
        <v>0.116504</v>
      </c>
      <c r="HS312">
        <v>-0.661738</v>
      </c>
      <c r="HT312">
        <v>20.1996</v>
      </c>
      <c r="HU312">
        <v>5.22867</v>
      </c>
      <c r="HV312">
        <v>11.974</v>
      </c>
      <c r="HW312">
        <v>4.96995</v>
      </c>
      <c r="HX312">
        <v>3.28973</v>
      </c>
      <c r="HY312">
        <v>9999</v>
      </c>
      <c r="HZ312">
        <v>9999</v>
      </c>
      <c r="IA312">
        <v>9999</v>
      </c>
      <c r="IB312">
        <v>24.7</v>
      </c>
      <c r="IC312">
        <v>4.97294</v>
      </c>
      <c r="ID312">
        <v>1.87728</v>
      </c>
      <c r="IE312">
        <v>1.87533</v>
      </c>
      <c r="IF312">
        <v>1.87818</v>
      </c>
      <c r="IG312">
        <v>1.87485</v>
      </c>
      <c r="IH312">
        <v>1.87849</v>
      </c>
      <c r="II312">
        <v>1.87559</v>
      </c>
      <c r="IJ312">
        <v>1.87672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0.452</v>
      </c>
      <c r="IY312">
        <v>0.2284</v>
      </c>
      <c r="IZ312">
        <v>0.000996156149449386</v>
      </c>
      <c r="JA312">
        <v>0.001508328056841608</v>
      </c>
      <c r="JB312">
        <v>-4.279944224615399E-07</v>
      </c>
      <c r="JC312">
        <v>2.026670128534865E-10</v>
      </c>
      <c r="JD312">
        <v>-0.04486732872085866</v>
      </c>
      <c r="JE312">
        <v>-0.001179386599836408</v>
      </c>
      <c r="JF312">
        <v>0.0006983580007418804</v>
      </c>
      <c r="JG312">
        <v>-5.900263066608664E-06</v>
      </c>
      <c r="JH312">
        <v>1</v>
      </c>
      <c r="JI312">
        <v>2117</v>
      </c>
      <c r="JJ312">
        <v>1</v>
      </c>
      <c r="JK312">
        <v>26</v>
      </c>
      <c r="JL312">
        <v>197463.5</v>
      </c>
      <c r="JM312">
        <v>197463.4</v>
      </c>
      <c r="JN312">
        <v>0.86792</v>
      </c>
      <c r="JO312">
        <v>2.55493</v>
      </c>
      <c r="JP312">
        <v>1.39893</v>
      </c>
      <c r="JQ312">
        <v>2.33154</v>
      </c>
      <c r="JR312">
        <v>1.44897</v>
      </c>
      <c r="JS312">
        <v>2.56592</v>
      </c>
      <c r="JT312">
        <v>37.0986</v>
      </c>
      <c r="JU312">
        <v>23.9737</v>
      </c>
      <c r="JV312">
        <v>18</v>
      </c>
      <c r="JW312">
        <v>481.484</v>
      </c>
      <c r="JX312">
        <v>460.452</v>
      </c>
      <c r="JY312">
        <v>28.5896</v>
      </c>
      <c r="JZ312">
        <v>28.6853</v>
      </c>
      <c r="KA312">
        <v>30</v>
      </c>
      <c r="KB312">
        <v>28.4396</v>
      </c>
      <c r="KC312">
        <v>28.5146</v>
      </c>
      <c r="KD312">
        <v>17.3478</v>
      </c>
      <c r="KE312">
        <v>27.2163</v>
      </c>
      <c r="KF312">
        <v>68.851</v>
      </c>
      <c r="KG312">
        <v>28.5853</v>
      </c>
      <c r="KH312">
        <v>299.816</v>
      </c>
      <c r="KI312">
        <v>16.5508</v>
      </c>
      <c r="KJ312">
        <v>100.996</v>
      </c>
      <c r="KK312">
        <v>100.38</v>
      </c>
    </row>
    <row r="313" spans="1:297">
      <c r="A313">
        <v>297</v>
      </c>
      <c r="B313">
        <v>1758996392.5</v>
      </c>
      <c r="C313">
        <v>9008.900000095367</v>
      </c>
      <c r="D313" t="s">
        <v>1040</v>
      </c>
      <c r="E313" t="s">
        <v>1041</v>
      </c>
      <c r="F313">
        <v>5</v>
      </c>
      <c r="G313" t="s">
        <v>1025</v>
      </c>
      <c r="H313" t="s">
        <v>436</v>
      </c>
      <c r="I313">
        <v>1758996384.714286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323.0812075186127</v>
      </c>
      <c r="AK313">
        <v>317.8967878787878</v>
      </c>
      <c r="AL313">
        <v>-3.128925992303404</v>
      </c>
      <c r="AM313">
        <v>65.24340889788627</v>
      </c>
      <c r="AN313">
        <f>(AP313 - AO313 + DY313*1E3/(8.314*(EA313+273.15)) * AR313/DX313 * AQ313) * DX313/(100*DL313) * 1000/(1000 - AP313)</f>
        <v>0</v>
      </c>
      <c r="AO313">
        <v>16.49374041637875</v>
      </c>
      <c r="AP313">
        <v>23.36263151515151</v>
      </c>
      <c r="AQ313">
        <v>2.333362656890563E-05</v>
      </c>
      <c r="AR313">
        <v>120.2195007177261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5.79</v>
      </c>
      <c r="DM313">
        <v>0.5</v>
      </c>
      <c r="DN313" t="s">
        <v>438</v>
      </c>
      <c r="DO313">
        <v>2</v>
      </c>
      <c r="DP313" t="b">
        <v>1</v>
      </c>
      <c r="DQ313">
        <v>1758996384.714286</v>
      </c>
      <c r="DR313">
        <v>332.6316428571428</v>
      </c>
      <c r="DS313">
        <v>333.2251071428572</v>
      </c>
      <c r="DT313">
        <v>23.35146428571429</v>
      </c>
      <c r="DU313">
        <v>16.489975</v>
      </c>
      <c r="DV313">
        <v>332.1693928571429</v>
      </c>
      <c r="DW313">
        <v>23.12316785714286</v>
      </c>
      <c r="DX313">
        <v>500.0098928571428</v>
      </c>
      <c r="DY313">
        <v>90.5257642857143</v>
      </c>
      <c r="DZ313">
        <v>0.05171575</v>
      </c>
      <c r="EA313">
        <v>29.899425</v>
      </c>
      <c r="EB313">
        <v>30.00192857142857</v>
      </c>
      <c r="EC313">
        <v>999.9000000000002</v>
      </c>
      <c r="ED313">
        <v>0</v>
      </c>
      <c r="EE313">
        <v>0</v>
      </c>
      <c r="EF313">
        <v>10003.35857142857</v>
      </c>
      <c r="EG313">
        <v>0</v>
      </c>
      <c r="EH313">
        <v>12.0809</v>
      </c>
      <c r="EI313">
        <v>-0.5934493678571429</v>
      </c>
      <c r="EJ313">
        <v>340.5847857142858</v>
      </c>
      <c r="EK313">
        <v>338.8120357142857</v>
      </c>
      <c r="EL313">
        <v>6.861498214285715</v>
      </c>
      <c r="EM313">
        <v>333.2251071428572</v>
      </c>
      <c r="EN313">
        <v>16.489975</v>
      </c>
      <c r="EO313">
        <v>2.113910357142857</v>
      </c>
      <c r="EP313">
        <v>1.492766785714286</v>
      </c>
      <c r="EQ313">
        <v>18.32438214285714</v>
      </c>
      <c r="ER313">
        <v>12.89428571428572</v>
      </c>
      <c r="ES313">
        <v>1999.958928571428</v>
      </c>
      <c r="ET313">
        <v>0.9799986428571428</v>
      </c>
      <c r="EU313">
        <v>0.02000093571428571</v>
      </c>
      <c r="EV313">
        <v>0</v>
      </c>
      <c r="EW313">
        <v>922.5790357142857</v>
      </c>
      <c r="EX313">
        <v>5.000560000000001</v>
      </c>
      <c r="EY313">
        <v>18656.94285714286</v>
      </c>
      <c r="EZ313">
        <v>17294.51428571429</v>
      </c>
      <c r="FA313">
        <v>41.25</v>
      </c>
      <c r="FB313">
        <v>41.43699999999999</v>
      </c>
      <c r="FC313">
        <v>41</v>
      </c>
      <c r="FD313">
        <v>40.55314285714285</v>
      </c>
      <c r="FE313">
        <v>42.02214285714285</v>
      </c>
      <c r="FF313">
        <v>1955.058928571428</v>
      </c>
      <c r="FG313">
        <v>39.9</v>
      </c>
      <c r="FH313">
        <v>0</v>
      </c>
      <c r="FI313">
        <v>1758996401.4</v>
      </c>
      <c r="FJ313">
        <v>0</v>
      </c>
      <c r="FK313">
        <v>922.5409999999999</v>
      </c>
      <c r="FL313">
        <v>-2.526076911669109</v>
      </c>
      <c r="FM313">
        <v>-50.21538453645523</v>
      </c>
      <c r="FN313">
        <v>18656.908</v>
      </c>
      <c r="FO313">
        <v>15</v>
      </c>
      <c r="FP313">
        <v>0</v>
      </c>
      <c r="FQ313" t="s">
        <v>439</v>
      </c>
      <c r="FR313">
        <v>1747148579.5</v>
      </c>
      <c r="FS313">
        <v>1747148584.5</v>
      </c>
      <c r="FT313">
        <v>0</v>
      </c>
      <c r="FU313">
        <v>0.162</v>
      </c>
      <c r="FV313">
        <v>-0.001</v>
      </c>
      <c r="FW313">
        <v>0.139</v>
      </c>
      <c r="FX313">
        <v>0.058</v>
      </c>
      <c r="FY313">
        <v>420</v>
      </c>
      <c r="FZ313">
        <v>16</v>
      </c>
      <c r="GA313">
        <v>0.19</v>
      </c>
      <c r="GB313">
        <v>0.02</v>
      </c>
      <c r="GC313">
        <v>-1.6123745075</v>
      </c>
      <c r="GD313">
        <v>19.58802536172608</v>
      </c>
      <c r="GE313">
        <v>1.905773357723033</v>
      </c>
      <c r="GF313">
        <v>0</v>
      </c>
      <c r="GG313">
        <v>922.6876764705883</v>
      </c>
      <c r="GH313">
        <v>-2.372635597820349</v>
      </c>
      <c r="GI313">
        <v>0.3176839643593599</v>
      </c>
      <c r="GJ313">
        <v>0</v>
      </c>
      <c r="GK313">
        <v>6.868306</v>
      </c>
      <c r="GL313">
        <v>-0.09836195121952286</v>
      </c>
      <c r="GM313">
        <v>0.01345388917748318</v>
      </c>
      <c r="GN313">
        <v>1</v>
      </c>
      <c r="GO313">
        <v>1</v>
      </c>
      <c r="GP313">
        <v>3</v>
      </c>
      <c r="GQ313" t="s">
        <v>451</v>
      </c>
      <c r="GR313">
        <v>3.12892</v>
      </c>
      <c r="GS313">
        <v>2.72949</v>
      </c>
      <c r="GT313">
        <v>0.067483</v>
      </c>
      <c r="GU313">
        <v>0.06758</v>
      </c>
      <c r="GV313">
        <v>0.105114</v>
      </c>
      <c r="GW313">
        <v>0.082737</v>
      </c>
      <c r="GX313">
        <v>27985.4</v>
      </c>
      <c r="GY313">
        <v>27149</v>
      </c>
      <c r="GZ313">
        <v>30550.6</v>
      </c>
      <c r="HA313">
        <v>29369.6</v>
      </c>
      <c r="HB313">
        <v>37724.3</v>
      </c>
      <c r="HC313">
        <v>35447.1</v>
      </c>
      <c r="HD313">
        <v>46732.7</v>
      </c>
      <c r="HE313">
        <v>43640.5</v>
      </c>
      <c r="HF313">
        <v>1.83353</v>
      </c>
      <c r="HG313">
        <v>1.8479</v>
      </c>
      <c r="HH313">
        <v>0.133805</v>
      </c>
      <c r="HI313">
        <v>0</v>
      </c>
      <c r="HJ313">
        <v>27.817</v>
      </c>
      <c r="HK313">
        <v>999.9</v>
      </c>
      <c r="HL313">
        <v>43.7</v>
      </c>
      <c r="HM313">
        <v>30.8</v>
      </c>
      <c r="HN313">
        <v>21.5335</v>
      </c>
      <c r="HO313">
        <v>63.2686</v>
      </c>
      <c r="HP313">
        <v>17.5721</v>
      </c>
      <c r="HQ313">
        <v>1</v>
      </c>
      <c r="HR313">
        <v>0.116486</v>
      </c>
      <c r="HS313">
        <v>-0.668508</v>
      </c>
      <c r="HT313">
        <v>20.1996</v>
      </c>
      <c r="HU313">
        <v>5.22852</v>
      </c>
      <c r="HV313">
        <v>11.974</v>
      </c>
      <c r="HW313">
        <v>4.97005</v>
      </c>
      <c r="HX313">
        <v>3.2896</v>
      </c>
      <c r="HY313">
        <v>9999</v>
      </c>
      <c r="HZ313">
        <v>9999</v>
      </c>
      <c r="IA313">
        <v>9999</v>
      </c>
      <c r="IB313">
        <v>24.7</v>
      </c>
      <c r="IC313">
        <v>4.97297</v>
      </c>
      <c r="ID313">
        <v>1.87728</v>
      </c>
      <c r="IE313">
        <v>1.87532</v>
      </c>
      <c r="IF313">
        <v>1.87819</v>
      </c>
      <c r="IG313">
        <v>1.87485</v>
      </c>
      <c r="IH313">
        <v>1.87849</v>
      </c>
      <c r="II313">
        <v>1.87559</v>
      </c>
      <c r="IJ313">
        <v>1.87671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0.432</v>
      </c>
      <c r="IY313">
        <v>0.2285</v>
      </c>
      <c r="IZ313">
        <v>0.000996156149449386</v>
      </c>
      <c r="JA313">
        <v>0.001508328056841608</v>
      </c>
      <c r="JB313">
        <v>-4.279944224615399E-07</v>
      </c>
      <c r="JC313">
        <v>2.026670128534865E-10</v>
      </c>
      <c r="JD313">
        <v>-0.04486732872085866</v>
      </c>
      <c r="JE313">
        <v>-0.001179386599836408</v>
      </c>
      <c r="JF313">
        <v>0.0006983580007418804</v>
      </c>
      <c r="JG313">
        <v>-5.900263066608664E-06</v>
      </c>
      <c r="JH313">
        <v>1</v>
      </c>
      <c r="JI313">
        <v>2117</v>
      </c>
      <c r="JJ313">
        <v>1</v>
      </c>
      <c r="JK313">
        <v>26</v>
      </c>
      <c r="JL313">
        <v>197463.5</v>
      </c>
      <c r="JM313">
        <v>197463.5</v>
      </c>
      <c r="JN313">
        <v>0.83252</v>
      </c>
      <c r="JO313">
        <v>2.54639</v>
      </c>
      <c r="JP313">
        <v>1.39893</v>
      </c>
      <c r="JQ313">
        <v>2.33032</v>
      </c>
      <c r="JR313">
        <v>1.44897</v>
      </c>
      <c r="JS313">
        <v>2.59155</v>
      </c>
      <c r="JT313">
        <v>37.0986</v>
      </c>
      <c r="JU313">
        <v>23.9824</v>
      </c>
      <c r="JV313">
        <v>18</v>
      </c>
      <c r="JW313">
        <v>481.4</v>
      </c>
      <c r="JX313">
        <v>460.658</v>
      </c>
      <c r="JY313">
        <v>28.5857</v>
      </c>
      <c r="JZ313">
        <v>28.683</v>
      </c>
      <c r="KA313">
        <v>29.9999</v>
      </c>
      <c r="KB313">
        <v>28.4371</v>
      </c>
      <c r="KC313">
        <v>28.5122</v>
      </c>
      <c r="KD313">
        <v>16.6505</v>
      </c>
      <c r="KE313">
        <v>27.2163</v>
      </c>
      <c r="KF313">
        <v>68.851</v>
      </c>
      <c r="KG313">
        <v>28.5883</v>
      </c>
      <c r="KH313">
        <v>286.459</v>
      </c>
      <c r="KI313">
        <v>16.5508</v>
      </c>
      <c r="KJ313">
        <v>100.995</v>
      </c>
      <c r="KK313">
        <v>100.382</v>
      </c>
    </row>
    <row r="314" spans="1:297">
      <c r="A314">
        <v>298</v>
      </c>
      <c r="B314">
        <v>1758996397.5</v>
      </c>
      <c r="C314">
        <v>9013.900000095367</v>
      </c>
      <c r="D314" t="s">
        <v>1042</v>
      </c>
      <c r="E314" t="s">
        <v>1043</v>
      </c>
      <c r="F314">
        <v>5</v>
      </c>
      <c r="G314" t="s">
        <v>1025</v>
      </c>
      <c r="H314" t="s">
        <v>436</v>
      </c>
      <c r="I314">
        <v>1758996390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306.1250144546003</v>
      </c>
      <c r="AK314">
        <v>302.1003393939393</v>
      </c>
      <c r="AL314">
        <v>-3.16611994146443</v>
      </c>
      <c r="AM314">
        <v>65.24340889788627</v>
      </c>
      <c r="AN314">
        <f>(AP314 - AO314 + DY314*1E3/(8.314*(EA314+273.15)) * AR314/DX314 * AQ314) * DX314/(100*DL314) * 1000/(1000 - AP314)</f>
        <v>0</v>
      </c>
      <c r="AO314">
        <v>16.49022514973661</v>
      </c>
      <c r="AP314">
        <v>23.36576606060605</v>
      </c>
      <c r="AQ314">
        <v>-4.557587578497567E-06</v>
      </c>
      <c r="AR314">
        <v>120.2195007177261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5.79</v>
      </c>
      <c r="DM314">
        <v>0.5</v>
      </c>
      <c r="DN314" t="s">
        <v>438</v>
      </c>
      <c r="DO314">
        <v>2</v>
      </c>
      <c r="DP314" t="b">
        <v>1</v>
      </c>
      <c r="DQ314">
        <v>1758996390</v>
      </c>
      <c r="DR314">
        <v>316.5473333333334</v>
      </c>
      <c r="DS314">
        <v>315.7082222222222</v>
      </c>
      <c r="DT314">
        <v>23.35908518518518</v>
      </c>
      <c r="DU314">
        <v>16.49347407407408</v>
      </c>
      <c r="DV314">
        <v>316.1058888888889</v>
      </c>
      <c r="DW314">
        <v>23.13061851851852</v>
      </c>
      <c r="DX314">
        <v>500.0012962962963</v>
      </c>
      <c r="DY314">
        <v>90.52652592592594</v>
      </c>
      <c r="DZ314">
        <v>0.05183506666666667</v>
      </c>
      <c r="EA314">
        <v>29.90199259259259</v>
      </c>
      <c r="EB314">
        <v>30.00047777777777</v>
      </c>
      <c r="EC314">
        <v>999.9000000000001</v>
      </c>
      <c r="ED314">
        <v>0</v>
      </c>
      <c r="EE314">
        <v>0</v>
      </c>
      <c r="EF314">
        <v>10005.39222222222</v>
      </c>
      <c r="EG314">
        <v>0</v>
      </c>
      <c r="EH314">
        <v>12.0809</v>
      </c>
      <c r="EI314">
        <v>0.8390536185185183</v>
      </c>
      <c r="EJ314">
        <v>324.1184444444444</v>
      </c>
      <c r="EK314">
        <v>321.0028148148148</v>
      </c>
      <c r="EL314">
        <v>6.865612592592593</v>
      </c>
      <c r="EM314">
        <v>315.7082222222222</v>
      </c>
      <c r="EN314">
        <v>16.49347407407408</v>
      </c>
      <c r="EO314">
        <v>2.114618148148148</v>
      </c>
      <c r="EP314">
        <v>1.493096666666666</v>
      </c>
      <c r="EQ314">
        <v>18.32971481481482</v>
      </c>
      <c r="ER314">
        <v>12.89765925925926</v>
      </c>
      <c r="ES314">
        <v>1999.979629629629</v>
      </c>
      <c r="ET314">
        <v>0.979998888888889</v>
      </c>
      <c r="EU314">
        <v>0.02000068888888889</v>
      </c>
      <c r="EV314">
        <v>0</v>
      </c>
      <c r="EW314">
        <v>922.4251851851851</v>
      </c>
      <c r="EX314">
        <v>5.000560000000001</v>
      </c>
      <c r="EY314">
        <v>18652.7</v>
      </c>
      <c r="EZ314">
        <v>17294.6962962963</v>
      </c>
      <c r="FA314">
        <v>41.25</v>
      </c>
      <c r="FB314">
        <v>41.43699999999999</v>
      </c>
      <c r="FC314">
        <v>41</v>
      </c>
      <c r="FD314">
        <v>40.53903703703704</v>
      </c>
      <c r="FE314">
        <v>42.01837037037036</v>
      </c>
      <c r="FF314">
        <v>1955.07962962963</v>
      </c>
      <c r="FG314">
        <v>39.9</v>
      </c>
      <c r="FH314">
        <v>0</v>
      </c>
      <c r="FI314">
        <v>1758996406.8</v>
      </c>
      <c r="FJ314">
        <v>0</v>
      </c>
      <c r="FK314">
        <v>922.3691923076923</v>
      </c>
      <c r="FL314">
        <v>-1.483931611304604</v>
      </c>
      <c r="FM314">
        <v>-41.46324796919803</v>
      </c>
      <c r="FN314">
        <v>18652.97692307692</v>
      </c>
      <c r="FO314">
        <v>15</v>
      </c>
      <c r="FP314">
        <v>0</v>
      </c>
      <c r="FQ314" t="s">
        <v>439</v>
      </c>
      <c r="FR314">
        <v>1747148579.5</v>
      </c>
      <c r="FS314">
        <v>1747148584.5</v>
      </c>
      <c r="FT314">
        <v>0</v>
      </c>
      <c r="FU314">
        <v>0.162</v>
      </c>
      <c r="FV314">
        <v>-0.001</v>
      </c>
      <c r="FW314">
        <v>0.139</v>
      </c>
      <c r="FX314">
        <v>0.058</v>
      </c>
      <c r="FY314">
        <v>420</v>
      </c>
      <c r="FZ314">
        <v>16</v>
      </c>
      <c r="GA314">
        <v>0.19</v>
      </c>
      <c r="GB314">
        <v>0.02</v>
      </c>
      <c r="GC314">
        <v>0.01280072439024389</v>
      </c>
      <c r="GD314">
        <v>16.24770514912892</v>
      </c>
      <c r="GE314">
        <v>1.60356977226399</v>
      </c>
      <c r="GF314">
        <v>0</v>
      </c>
      <c r="GG314">
        <v>922.4767352941176</v>
      </c>
      <c r="GH314">
        <v>-1.939724979554554</v>
      </c>
      <c r="GI314">
        <v>0.2964841339692662</v>
      </c>
      <c r="GJ314">
        <v>0</v>
      </c>
      <c r="GK314">
        <v>6.864858292682928</v>
      </c>
      <c r="GL314">
        <v>0.03998801393727852</v>
      </c>
      <c r="GM314">
        <v>0.008496481022634962</v>
      </c>
      <c r="GN314">
        <v>1</v>
      </c>
      <c r="GO314">
        <v>1</v>
      </c>
      <c r="GP314">
        <v>3</v>
      </c>
      <c r="GQ314" t="s">
        <v>451</v>
      </c>
      <c r="GR314">
        <v>3.12884</v>
      </c>
      <c r="GS314">
        <v>2.72974</v>
      </c>
      <c r="GT314">
        <v>0.0647292</v>
      </c>
      <c r="GU314">
        <v>0.0645749</v>
      </c>
      <c r="GV314">
        <v>0.105119</v>
      </c>
      <c r="GW314">
        <v>0.082708</v>
      </c>
      <c r="GX314">
        <v>28068.1</v>
      </c>
      <c r="GY314">
        <v>27236</v>
      </c>
      <c r="GZ314">
        <v>30550.6</v>
      </c>
      <c r="HA314">
        <v>29369.1</v>
      </c>
      <c r="HB314">
        <v>37723.9</v>
      </c>
      <c r="HC314">
        <v>35447.3</v>
      </c>
      <c r="HD314">
        <v>46732.6</v>
      </c>
      <c r="HE314">
        <v>43639.5</v>
      </c>
      <c r="HF314">
        <v>1.83355</v>
      </c>
      <c r="HG314">
        <v>1.84757</v>
      </c>
      <c r="HH314">
        <v>0.13417</v>
      </c>
      <c r="HI314">
        <v>0</v>
      </c>
      <c r="HJ314">
        <v>27.8175</v>
      </c>
      <c r="HK314">
        <v>999.9</v>
      </c>
      <c r="HL314">
        <v>43.7</v>
      </c>
      <c r="HM314">
        <v>30.8</v>
      </c>
      <c r="HN314">
        <v>21.5307</v>
      </c>
      <c r="HO314">
        <v>63.0986</v>
      </c>
      <c r="HP314">
        <v>17.5962</v>
      </c>
      <c r="HQ314">
        <v>1</v>
      </c>
      <c r="HR314">
        <v>0.116098</v>
      </c>
      <c r="HS314">
        <v>-0.678306</v>
      </c>
      <c r="HT314">
        <v>20.1996</v>
      </c>
      <c r="HU314">
        <v>5.22822</v>
      </c>
      <c r="HV314">
        <v>11.974</v>
      </c>
      <c r="HW314">
        <v>4.9698</v>
      </c>
      <c r="HX314">
        <v>3.2895</v>
      </c>
      <c r="HY314">
        <v>9999</v>
      </c>
      <c r="HZ314">
        <v>9999</v>
      </c>
      <c r="IA314">
        <v>9999</v>
      </c>
      <c r="IB314">
        <v>24.7</v>
      </c>
      <c r="IC314">
        <v>4.97293</v>
      </c>
      <c r="ID314">
        <v>1.87725</v>
      </c>
      <c r="IE314">
        <v>1.87534</v>
      </c>
      <c r="IF314">
        <v>1.8782</v>
      </c>
      <c r="IG314">
        <v>1.87485</v>
      </c>
      <c r="IH314">
        <v>1.8785</v>
      </c>
      <c r="II314">
        <v>1.8756</v>
      </c>
      <c r="IJ314">
        <v>1.87672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0.412</v>
      </c>
      <c r="IY314">
        <v>0.2286</v>
      </c>
      <c r="IZ314">
        <v>0.000996156149449386</v>
      </c>
      <c r="JA314">
        <v>0.001508328056841608</v>
      </c>
      <c r="JB314">
        <v>-4.279944224615399E-07</v>
      </c>
      <c r="JC314">
        <v>2.026670128534865E-10</v>
      </c>
      <c r="JD314">
        <v>-0.04486732872085866</v>
      </c>
      <c r="JE314">
        <v>-0.001179386599836408</v>
      </c>
      <c r="JF314">
        <v>0.0006983580007418804</v>
      </c>
      <c r="JG314">
        <v>-5.900263066608664E-06</v>
      </c>
      <c r="JH314">
        <v>1</v>
      </c>
      <c r="JI314">
        <v>2117</v>
      </c>
      <c r="JJ314">
        <v>1</v>
      </c>
      <c r="JK314">
        <v>26</v>
      </c>
      <c r="JL314">
        <v>197463.6</v>
      </c>
      <c r="JM314">
        <v>197463.5</v>
      </c>
      <c r="JN314">
        <v>0.794678</v>
      </c>
      <c r="JO314">
        <v>2.54761</v>
      </c>
      <c r="JP314">
        <v>1.39893</v>
      </c>
      <c r="JQ314">
        <v>2.33032</v>
      </c>
      <c r="JR314">
        <v>1.44897</v>
      </c>
      <c r="JS314">
        <v>2.58911</v>
      </c>
      <c r="JT314">
        <v>37.0986</v>
      </c>
      <c r="JU314">
        <v>23.9824</v>
      </c>
      <c r="JV314">
        <v>18</v>
      </c>
      <c r="JW314">
        <v>481.401</v>
      </c>
      <c r="JX314">
        <v>460.435</v>
      </c>
      <c r="JY314">
        <v>28.5877</v>
      </c>
      <c r="JZ314">
        <v>28.6828</v>
      </c>
      <c r="KA314">
        <v>30</v>
      </c>
      <c r="KB314">
        <v>28.4352</v>
      </c>
      <c r="KC314">
        <v>28.5103</v>
      </c>
      <c r="KD314">
        <v>15.8824</v>
      </c>
      <c r="KE314">
        <v>27.2163</v>
      </c>
      <c r="KF314">
        <v>68.4799</v>
      </c>
      <c r="KG314">
        <v>28.5904</v>
      </c>
      <c r="KH314">
        <v>266.415</v>
      </c>
      <c r="KI314">
        <v>16.5508</v>
      </c>
      <c r="KJ314">
        <v>100.995</v>
      </c>
      <c r="KK314">
        <v>100.38</v>
      </c>
    </row>
    <row r="315" spans="1:297">
      <c r="A315">
        <v>299</v>
      </c>
      <c r="B315">
        <v>1758996402.5</v>
      </c>
      <c r="C315">
        <v>9018.900000095367</v>
      </c>
      <c r="D315" t="s">
        <v>1044</v>
      </c>
      <c r="E315" t="s">
        <v>1045</v>
      </c>
      <c r="F315">
        <v>5</v>
      </c>
      <c r="G315" t="s">
        <v>1025</v>
      </c>
      <c r="H315" t="s">
        <v>436</v>
      </c>
      <c r="I315">
        <v>1758996394.714286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289.2176136260993</v>
      </c>
      <c r="AK315">
        <v>286.2791636363636</v>
      </c>
      <c r="AL315">
        <v>-3.163571806591803</v>
      </c>
      <c r="AM315">
        <v>65.24340889788627</v>
      </c>
      <c r="AN315">
        <f>(AP315 - AO315 + DY315*1E3/(8.314*(EA315+273.15)) * AR315/DX315 * AQ315) * DX315/(100*DL315) * 1000/(1000 - AP315)</f>
        <v>0</v>
      </c>
      <c r="AO315">
        <v>16.46994373426752</v>
      </c>
      <c r="AP315">
        <v>23.36096181818182</v>
      </c>
      <c r="AQ315">
        <v>-1.918231535234085E-05</v>
      </c>
      <c r="AR315">
        <v>120.2195007177261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5.79</v>
      </c>
      <c r="DM315">
        <v>0.5</v>
      </c>
      <c r="DN315" t="s">
        <v>438</v>
      </c>
      <c r="DO315">
        <v>2</v>
      </c>
      <c r="DP315" t="b">
        <v>1</v>
      </c>
      <c r="DQ315">
        <v>1758996394.714286</v>
      </c>
      <c r="DR315">
        <v>302.0690714285714</v>
      </c>
      <c r="DS315">
        <v>300.0556785714285</v>
      </c>
      <c r="DT315">
        <v>23.36282857142857</v>
      </c>
      <c r="DU315">
        <v>16.48665</v>
      </c>
      <c r="DV315">
        <v>301.6465</v>
      </c>
      <c r="DW315">
        <v>23.13428928571429</v>
      </c>
      <c r="DX315">
        <v>500.0311428571428</v>
      </c>
      <c r="DY315">
        <v>90.52628928571427</v>
      </c>
      <c r="DZ315">
        <v>0.05187651071428571</v>
      </c>
      <c r="EA315">
        <v>29.90031428571428</v>
      </c>
      <c r="EB315">
        <v>30.00248928571429</v>
      </c>
      <c r="EC315">
        <v>999.9000000000002</v>
      </c>
      <c r="ED315">
        <v>0</v>
      </c>
      <c r="EE315">
        <v>0</v>
      </c>
      <c r="EF315">
        <v>10005.7125</v>
      </c>
      <c r="EG315">
        <v>0</v>
      </c>
      <c r="EH315">
        <v>12.0809</v>
      </c>
      <c r="EI315">
        <v>2.013331392857143</v>
      </c>
      <c r="EJ315">
        <v>309.2952142857143</v>
      </c>
      <c r="EK315">
        <v>305.0858571428572</v>
      </c>
      <c r="EL315">
        <v>6.876185714285713</v>
      </c>
      <c r="EM315">
        <v>300.0556785714285</v>
      </c>
      <c r="EN315">
        <v>16.48665</v>
      </c>
      <c r="EO315">
        <v>2.114951785714286</v>
      </c>
      <c r="EP315">
        <v>1.492475</v>
      </c>
      <c r="EQ315">
        <v>18.33222857142857</v>
      </c>
      <c r="ER315">
        <v>12.89129285714286</v>
      </c>
      <c r="ES315">
        <v>1999.969285714286</v>
      </c>
      <c r="ET315">
        <v>0.9799988571428571</v>
      </c>
      <c r="EU315">
        <v>0.02000072142857143</v>
      </c>
      <c r="EV315">
        <v>0</v>
      </c>
      <c r="EW315">
        <v>922.2961071428571</v>
      </c>
      <c r="EX315">
        <v>5.000560000000001</v>
      </c>
      <c r="EY315">
        <v>18649.975</v>
      </c>
      <c r="EZ315">
        <v>17294.59285714286</v>
      </c>
      <c r="FA315">
        <v>41.25885714285713</v>
      </c>
      <c r="FB315">
        <v>41.43699999999999</v>
      </c>
      <c r="FC315">
        <v>41</v>
      </c>
      <c r="FD315">
        <v>40.54428571428571</v>
      </c>
      <c r="FE315">
        <v>42.02214285714285</v>
      </c>
      <c r="FF315">
        <v>1955.069285714286</v>
      </c>
      <c r="FG315">
        <v>39.9</v>
      </c>
      <c r="FH315">
        <v>0</v>
      </c>
      <c r="FI315">
        <v>1758996411.6</v>
      </c>
      <c r="FJ315">
        <v>0</v>
      </c>
      <c r="FK315">
        <v>922.2895</v>
      </c>
      <c r="FL315">
        <v>-0.727623928375866</v>
      </c>
      <c r="FM315">
        <v>-28.5675214186093</v>
      </c>
      <c r="FN315">
        <v>18650.2</v>
      </c>
      <c r="FO315">
        <v>15</v>
      </c>
      <c r="FP315">
        <v>0</v>
      </c>
      <c r="FQ315" t="s">
        <v>439</v>
      </c>
      <c r="FR315">
        <v>1747148579.5</v>
      </c>
      <c r="FS315">
        <v>1747148584.5</v>
      </c>
      <c r="FT315">
        <v>0</v>
      </c>
      <c r="FU315">
        <v>0.162</v>
      </c>
      <c r="FV315">
        <v>-0.001</v>
      </c>
      <c r="FW315">
        <v>0.139</v>
      </c>
      <c r="FX315">
        <v>0.058</v>
      </c>
      <c r="FY315">
        <v>420</v>
      </c>
      <c r="FZ315">
        <v>16</v>
      </c>
      <c r="GA315">
        <v>0.19</v>
      </c>
      <c r="GB315">
        <v>0.02</v>
      </c>
      <c r="GC315">
        <v>1.2631579925</v>
      </c>
      <c r="GD315">
        <v>15.18137919287055</v>
      </c>
      <c r="GE315">
        <v>1.46129384900545</v>
      </c>
      <c r="GF315">
        <v>0</v>
      </c>
      <c r="GG315">
        <v>922.355794117647</v>
      </c>
      <c r="GH315">
        <v>-1.198762407672568</v>
      </c>
      <c r="GI315">
        <v>0.2487507350756848</v>
      </c>
      <c r="GJ315">
        <v>0</v>
      </c>
      <c r="GK315">
        <v>6.8702825</v>
      </c>
      <c r="GL315">
        <v>0.1288707692307514</v>
      </c>
      <c r="GM315">
        <v>0.01263064086853864</v>
      </c>
      <c r="GN315">
        <v>0</v>
      </c>
      <c r="GO315">
        <v>0</v>
      </c>
      <c r="GP315">
        <v>3</v>
      </c>
      <c r="GQ315" t="s">
        <v>472</v>
      </c>
      <c r="GR315">
        <v>3.12896</v>
      </c>
      <c r="GS315">
        <v>2.72969</v>
      </c>
      <c r="GT315">
        <v>0.0619191</v>
      </c>
      <c r="GU315">
        <v>0.06153</v>
      </c>
      <c r="GV315">
        <v>0.105106</v>
      </c>
      <c r="GW315">
        <v>0.08268689999999999</v>
      </c>
      <c r="GX315">
        <v>28152.4</v>
      </c>
      <c r="GY315">
        <v>27325</v>
      </c>
      <c r="GZ315">
        <v>30550.6</v>
      </c>
      <c r="HA315">
        <v>29369.4</v>
      </c>
      <c r="HB315">
        <v>37724.3</v>
      </c>
      <c r="HC315">
        <v>35448.4</v>
      </c>
      <c r="HD315">
        <v>46732.7</v>
      </c>
      <c r="HE315">
        <v>43640.2</v>
      </c>
      <c r="HF315">
        <v>1.83382</v>
      </c>
      <c r="HG315">
        <v>1.84748</v>
      </c>
      <c r="HH315">
        <v>0.134528</v>
      </c>
      <c r="HI315">
        <v>0</v>
      </c>
      <c r="HJ315">
        <v>27.8193</v>
      </c>
      <c r="HK315">
        <v>999.9</v>
      </c>
      <c r="HL315">
        <v>43.7</v>
      </c>
      <c r="HM315">
        <v>30.8</v>
      </c>
      <c r="HN315">
        <v>21.531</v>
      </c>
      <c r="HO315">
        <v>63.0786</v>
      </c>
      <c r="HP315">
        <v>17.4679</v>
      </c>
      <c r="HQ315">
        <v>1</v>
      </c>
      <c r="HR315">
        <v>0.116082</v>
      </c>
      <c r="HS315">
        <v>-0.674886</v>
      </c>
      <c r="HT315">
        <v>20.1997</v>
      </c>
      <c r="HU315">
        <v>5.22747</v>
      </c>
      <c r="HV315">
        <v>11.974</v>
      </c>
      <c r="HW315">
        <v>4.96955</v>
      </c>
      <c r="HX315">
        <v>3.28948</v>
      </c>
      <c r="HY315">
        <v>9999</v>
      </c>
      <c r="HZ315">
        <v>9999</v>
      </c>
      <c r="IA315">
        <v>9999</v>
      </c>
      <c r="IB315">
        <v>24.7</v>
      </c>
      <c r="IC315">
        <v>4.97294</v>
      </c>
      <c r="ID315">
        <v>1.87728</v>
      </c>
      <c r="IE315">
        <v>1.87535</v>
      </c>
      <c r="IF315">
        <v>1.87819</v>
      </c>
      <c r="IG315">
        <v>1.87485</v>
      </c>
      <c r="IH315">
        <v>1.87851</v>
      </c>
      <c r="II315">
        <v>1.8756</v>
      </c>
      <c r="IJ315">
        <v>1.87674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0.392</v>
      </c>
      <c r="IY315">
        <v>0.2285</v>
      </c>
      <c r="IZ315">
        <v>0.000996156149449386</v>
      </c>
      <c r="JA315">
        <v>0.001508328056841608</v>
      </c>
      <c r="JB315">
        <v>-4.279944224615399E-07</v>
      </c>
      <c r="JC315">
        <v>2.026670128534865E-10</v>
      </c>
      <c r="JD315">
        <v>-0.04486732872085866</v>
      </c>
      <c r="JE315">
        <v>-0.001179386599836408</v>
      </c>
      <c r="JF315">
        <v>0.0006983580007418804</v>
      </c>
      <c r="JG315">
        <v>-5.900263066608664E-06</v>
      </c>
      <c r="JH315">
        <v>1</v>
      </c>
      <c r="JI315">
        <v>2117</v>
      </c>
      <c r="JJ315">
        <v>1</v>
      </c>
      <c r="JK315">
        <v>26</v>
      </c>
      <c r="JL315">
        <v>197463.7</v>
      </c>
      <c r="JM315">
        <v>197463.6</v>
      </c>
      <c r="JN315">
        <v>0.759277</v>
      </c>
      <c r="JO315">
        <v>2.54272</v>
      </c>
      <c r="JP315">
        <v>1.39893</v>
      </c>
      <c r="JQ315">
        <v>2.33154</v>
      </c>
      <c r="JR315">
        <v>1.44897</v>
      </c>
      <c r="JS315">
        <v>2.56348</v>
      </c>
      <c r="JT315">
        <v>37.0986</v>
      </c>
      <c r="JU315">
        <v>23.9824</v>
      </c>
      <c r="JV315">
        <v>18</v>
      </c>
      <c r="JW315">
        <v>481.54</v>
      </c>
      <c r="JX315">
        <v>460.356</v>
      </c>
      <c r="JY315">
        <v>28.5902</v>
      </c>
      <c r="JZ315">
        <v>28.6805</v>
      </c>
      <c r="KA315">
        <v>30.0001</v>
      </c>
      <c r="KB315">
        <v>28.4334</v>
      </c>
      <c r="KC315">
        <v>28.5085</v>
      </c>
      <c r="KD315">
        <v>15.1802</v>
      </c>
      <c r="KE315">
        <v>26.946</v>
      </c>
      <c r="KF315">
        <v>68.4799</v>
      </c>
      <c r="KG315">
        <v>28.5889</v>
      </c>
      <c r="KH315">
        <v>253.056</v>
      </c>
      <c r="KI315">
        <v>16.5508</v>
      </c>
      <c r="KJ315">
        <v>100.995</v>
      </c>
      <c r="KK315">
        <v>100.381</v>
      </c>
    </row>
    <row r="316" spans="1:297">
      <c r="A316">
        <v>300</v>
      </c>
      <c r="B316">
        <v>1758996407.5</v>
      </c>
      <c r="C316">
        <v>9023.900000095367</v>
      </c>
      <c r="D316" t="s">
        <v>1046</v>
      </c>
      <c r="E316" t="s">
        <v>1047</v>
      </c>
      <c r="F316">
        <v>5</v>
      </c>
      <c r="G316" t="s">
        <v>1025</v>
      </c>
      <c r="H316" t="s">
        <v>436</v>
      </c>
      <c r="I316">
        <v>1758996400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272.4026309613855</v>
      </c>
      <c r="AK316">
        <v>270.5443454545454</v>
      </c>
      <c r="AL316">
        <v>-3.147185610618026</v>
      </c>
      <c r="AM316">
        <v>65.24340889788627</v>
      </c>
      <c r="AN316">
        <f>(AP316 - AO316 + DY316*1E3/(8.314*(EA316+273.15)) * AR316/DX316 * AQ316) * DX316/(100*DL316) * 1000/(1000 - AP316)</f>
        <v>0</v>
      </c>
      <c r="AO316">
        <v>16.50256979922911</v>
      </c>
      <c r="AP316">
        <v>23.36622666666666</v>
      </c>
      <c r="AQ316">
        <v>3.68866959272813E-05</v>
      </c>
      <c r="AR316">
        <v>120.2195007177261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5.79</v>
      </c>
      <c r="DM316">
        <v>0.5</v>
      </c>
      <c r="DN316" t="s">
        <v>438</v>
      </c>
      <c r="DO316">
        <v>2</v>
      </c>
      <c r="DP316" t="b">
        <v>1</v>
      </c>
      <c r="DQ316">
        <v>1758996400</v>
      </c>
      <c r="DR316">
        <v>285.7878518518518</v>
      </c>
      <c r="DS316">
        <v>282.5005925925926</v>
      </c>
      <c r="DT316">
        <v>23.36372222222222</v>
      </c>
      <c r="DU316">
        <v>16.48712222222222</v>
      </c>
      <c r="DV316">
        <v>285.3866296296296</v>
      </c>
      <c r="DW316">
        <v>23.13516296296296</v>
      </c>
      <c r="DX316">
        <v>499.9842592592592</v>
      </c>
      <c r="DY316">
        <v>90.52651851851851</v>
      </c>
      <c r="DZ316">
        <v>0.0518333</v>
      </c>
      <c r="EA316">
        <v>29.89974074074074</v>
      </c>
      <c r="EB316">
        <v>30.00613703703704</v>
      </c>
      <c r="EC316">
        <v>999.9000000000001</v>
      </c>
      <c r="ED316">
        <v>0</v>
      </c>
      <c r="EE316">
        <v>0</v>
      </c>
      <c r="EF316">
        <v>10001.22777777778</v>
      </c>
      <c r="EG316">
        <v>0</v>
      </c>
      <c r="EH316">
        <v>12.0809</v>
      </c>
      <c r="EI316">
        <v>3.287286296296296</v>
      </c>
      <c r="EJ316">
        <v>292.6247777777778</v>
      </c>
      <c r="EK316">
        <v>287.2363703703704</v>
      </c>
      <c r="EL316">
        <v>6.876612962962963</v>
      </c>
      <c r="EM316">
        <v>282.5005925925926</v>
      </c>
      <c r="EN316">
        <v>16.48712222222222</v>
      </c>
      <c r="EO316">
        <v>2.115037407407407</v>
      </c>
      <c r="EP316">
        <v>1.492521481481481</v>
      </c>
      <c r="EQ316">
        <v>18.33288148148148</v>
      </c>
      <c r="ER316">
        <v>12.89175555555556</v>
      </c>
      <c r="ES316">
        <v>1999.995555555555</v>
      </c>
      <c r="ET316">
        <v>0.9799992222222222</v>
      </c>
      <c r="EU316">
        <v>0.02000035185185185</v>
      </c>
      <c r="EV316">
        <v>0</v>
      </c>
      <c r="EW316">
        <v>922.2228148148148</v>
      </c>
      <c r="EX316">
        <v>5.000560000000001</v>
      </c>
      <c r="EY316">
        <v>18648.65555555556</v>
      </c>
      <c r="EZ316">
        <v>17294.82222222222</v>
      </c>
      <c r="FA316">
        <v>41.27296296296296</v>
      </c>
      <c r="FB316">
        <v>41.43699999999999</v>
      </c>
      <c r="FC316">
        <v>41</v>
      </c>
      <c r="FD316">
        <v>40.54822222222222</v>
      </c>
      <c r="FE316">
        <v>42.03214814814815</v>
      </c>
      <c r="FF316">
        <v>1955.095555555555</v>
      </c>
      <c r="FG316">
        <v>39.9</v>
      </c>
      <c r="FH316">
        <v>0</v>
      </c>
      <c r="FI316">
        <v>1758996416.4</v>
      </c>
      <c r="FJ316">
        <v>0</v>
      </c>
      <c r="FK316">
        <v>922.2229615384616</v>
      </c>
      <c r="FL316">
        <v>0.08324786573921623</v>
      </c>
      <c r="FM316">
        <v>-6.943589717936215</v>
      </c>
      <c r="FN316">
        <v>18649.04230769231</v>
      </c>
      <c r="FO316">
        <v>15</v>
      </c>
      <c r="FP316">
        <v>0</v>
      </c>
      <c r="FQ316" t="s">
        <v>439</v>
      </c>
      <c r="FR316">
        <v>1747148579.5</v>
      </c>
      <c r="FS316">
        <v>1747148584.5</v>
      </c>
      <c r="FT316">
        <v>0</v>
      </c>
      <c r="FU316">
        <v>0.162</v>
      </c>
      <c r="FV316">
        <v>-0.001</v>
      </c>
      <c r="FW316">
        <v>0.139</v>
      </c>
      <c r="FX316">
        <v>0.058</v>
      </c>
      <c r="FY316">
        <v>420</v>
      </c>
      <c r="FZ316">
        <v>16</v>
      </c>
      <c r="GA316">
        <v>0.19</v>
      </c>
      <c r="GB316">
        <v>0.02</v>
      </c>
      <c r="GC316">
        <v>2.549717341463414</v>
      </c>
      <c r="GD316">
        <v>14.39418298954704</v>
      </c>
      <c r="GE316">
        <v>1.420371819563482</v>
      </c>
      <c r="GF316">
        <v>0</v>
      </c>
      <c r="GG316">
        <v>922.2700882352941</v>
      </c>
      <c r="GH316">
        <v>-0.5923147391566935</v>
      </c>
      <c r="GI316">
        <v>0.241202059259457</v>
      </c>
      <c r="GJ316">
        <v>1</v>
      </c>
      <c r="GK316">
        <v>6.873446341463415</v>
      </c>
      <c r="GL316">
        <v>0.02683860627178614</v>
      </c>
      <c r="GM316">
        <v>0.0105221014214094</v>
      </c>
      <c r="GN316">
        <v>1</v>
      </c>
      <c r="GO316">
        <v>2</v>
      </c>
      <c r="GP316">
        <v>3</v>
      </c>
      <c r="GQ316" t="s">
        <v>446</v>
      </c>
      <c r="GR316">
        <v>3.12873</v>
      </c>
      <c r="GS316">
        <v>2.72972</v>
      </c>
      <c r="GT316">
        <v>0.0590645</v>
      </c>
      <c r="GU316">
        <v>0.0584265</v>
      </c>
      <c r="GV316">
        <v>0.10513</v>
      </c>
      <c r="GW316">
        <v>0.0827727</v>
      </c>
      <c r="GX316">
        <v>28238.5</v>
      </c>
      <c r="GY316">
        <v>27415.5</v>
      </c>
      <c r="GZ316">
        <v>30551.1</v>
      </c>
      <c r="HA316">
        <v>29369.6</v>
      </c>
      <c r="HB316">
        <v>37723.4</v>
      </c>
      <c r="HC316">
        <v>35445.2</v>
      </c>
      <c r="HD316">
        <v>46733.2</v>
      </c>
      <c r="HE316">
        <v>43640.6</v>
      </c>
      <c r="HF316">
        <v>1.8333</v>
      </c>
      <c r="HG316">
        <v>1.8479</v>
      </c>
      <c r="HH316">
        <v>0.134453</v>
      </c>
      <c r="HI316">
        <v>0</v>
      </c>
      <c r="HJ316">
        <v>27.8193</v>
      </c>
      <c r="HK316">
        <v>999.9</v>
      </c>
      <c r="HL316">
        <v>43.6</v>
      </c>
      <c r="HM316">
        <v>30.8</v>
      </c>
      <c r="HN316">
        <v>21.4819</v>
      </c>
      <c r="HO316">
        <v>63.1786</v>
      </c>
      <c r="HP316">
        <v>17.4439</v>
      </c>
      <c r="HQ316">
        <v>1</v>
      </c>
      <c r="HR316">
        <v>0.116067</v>
      </c>
      <c r="HS316">
        <v>-0.648903</v>
      </c>
      <c r="HT316">
        <v>20.1998</v>
      </c>
      <c r="HU316">
        <v>5.22852</v>
      </c>
      <c r="HV316">
        <v>11.974</v>
      </c>
      <c r="HW316">
        <v>4.9699</v>
      </c>
      <c r="HX316">
        <v>3.28953</v>
      </c>
      <c r="HY316">
        <v>9999</v>
      </c>
      <c r="HZ316">
        <v>9999</v>
      </c>
      <c r="IA316">
        <v>9999</v>
      </c>
      <c r="IB316">
        <v>24.7</v>
      </c>
      <c r="IC316">
        <v>4.97292</v>
      </c>
      <c r="ID316">
        <v>1.87722</v>
      </c>
      <c r="IE316">
        <v>1.87532</v>
      </c>
      <c r="IF316">
        <v>1.87812</v>
      </c>
      <c r="IG316">
        <v>1.87485</v>
      </c>
      <c r="IH316">
        <v>1.87845</v>
      </c>
      <c r="II316">
        <v>1.87555</v>
      </c>
      <c r="IJ316">
        <v>1.87668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0.371</v>
      </c>
      <c r="IY316">
        <v>0.2286</v>
      </c>
      <c r="IZ316">
        <v>0.000996156149449386</v>
      </c>
      <c r="JA316">
        <v>0.001508328056841608</v>
      </c>
      <c r="JB316">
        <v>-4.279944224615399E-07</v>
      </c>
      <c r="JC316">
        <v>2.026670128534865E-10</v>
      </c>
      <c r="JD316">
        <v>-0.04486732872085866</v>
      </c>
      <c r="JE316">
        <v>-0.001179386599836408</v>
      </c>
      <c r="JF316">
        <v>0.0006983580007418804</v>
      </c>
      <c r="JG316">
        <v>-5.900263066608664E-06</v>
      </c>
      <c r="JH316">
        <v>1</v>
      </c>
      <c r="JI316">
        <v>2117</v>
      </c>
      <c r="JJ316">
        <v>1</v>
      </c>
      <c r="JK316">
        <v>26</v>
      </c>
      <c r="JL316">
        <v>197463.8</v>
      </c>
      <c r="JM316">
        <v>197463.7</v>
      </c>
      <c r="JN316">
        <v>0.720215</v>
      </c>
      <c r="JO316">
        <v>2.56104</v>
      </c>
      <c r="JP316">
        <v>1.39893</v>
      </c>
      <c r="JQ316">
        <v>2.33154</v>
      </c>
      <c r="JR316">
        <v>1.44897</v>
      </c>
      <c r="JS316">
        <v>2.48779</v>
      </c>
      <c r="JT316">
        <v>37.0986</v>
      </c>
      <c r="JU316">
        <v>23.9737</v>
      </c>
      <c r="JV316">
        <v>18</v>
      </c>
      <c r="JW316">
        <v>481.244</v>
      </c>
      <c r="JX316">
        <v>460.61</v>
      </c>
      <c r="JY316">
        <v>28.5892</v>
      </c>
      <c r="JZ316">
        <v>28.6805</v>
      </c>
      <c r="KA316">
        <v>30.0001</v>
      </c>
      <c r="KB316">
        <v>28.4322</v>
      </c>
      <c r="KC316">
        <v>28.5061</v>
      </c>
      <c r="KD316">
        <v>14.3937</v>
      </c>
      <c r="KE316">
        <v>26.946</v>
      </c>
      <c r="KF316">
        <v>68.4799</v>
      </c>
      <c r="KG316">
        <v>28.5773</v>
      </c>
      <c r="KH316">
        <v>233.018</v>
      </c>
      <c r="KI316">
        <v>16.5508</v>
      </c>
      <c r="KJ316">
        <v>100.996</v>
      </c>
      <c r="KK316">
        <v>100.382</v>
      </c>
    </row>
    <row r="317" spans="1:297">
      <c r="A317">
        <v>301</v>
      </c>
      <c r="B317">
        <v>1758996412.5</v>
      </c>
      <c r="C317">
        <v>9028.900000095367</v>
      </c>
      <c r="D317" t="s">
        <v>1048</v>
      </c>
      <c r="E317" t="s">
        <v>1049</v>
      </c>
      <c r="F317">
        <v>5</v>
      </c>
      <c r="G317" t="s">
        <v>1025</v>
      </c>
      <c r="H317" t="s">
        <v>436</v>
      </c>
      <c r="I317">
        <v>1758996404.714286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255.6562487570246</v>
      </c>
      <c r="AK317">
        <v>254.8061757575757</v>
      </c>
      <c r="AL317">
        <v>-3.152028751904472</v>
      </c>
      <c r="AM317">
        <v>65.24340889788627</v>
      </c>
      <c r="AN317">
        <f>(AP317 - AO317 + DY317*1E3/(8.314*(EA317+273.15)) * AR317/DX317 * AQ317) * DX317/(100*DL317) * 1000/(1000 - AP317)</f>
        <v>0</v>
      </c>
      <c r="AO317">
        <v>16.49955973379376</v>
      </c>
      <c r="AP317">
        <v>23.37650545454546</v>
      </c>
      <c r="AQ317">
        <v>1.498736259768178E-05</v>
      </c>
      <c r="AR317">
        <v>120.2195007177261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5.79</v>
      </c>
      <c r="DM317">
        <v>0.5</v>
      </c>
      <c r="DN317" t="s">
        <v>438</v>
      </c>
      <c r="DO317">
        <v>2</v>
      </c>
      <c r="DP317" t="b">
        <v>1</v>
      </c>
      <c r="DQ317">
        <v>1758996404.714286</v>
      </c>
      <c r="DR317">
        <v>271.2627857142857</v>
      </c>
      <c r="DS317">
        <v>266.8973214285714</v>
      </c>
      <c r="DT317">
        <v>23.36636785714286</v>
      </c>
      <c r="DU317">
        <v>16.49018571428572</v>
      </c>
      <c r="DV317">
        <v>270.8806071428572</v>
      </c>
      <c r="DW317">
        <v>23.13775</v>
      </c>
      <c r="DX317">
        <v>499.9752500000001</v>
      </c>
      <c r="DY317">
        <v>90.5267107142857</v>
      </c>
      <c r="DZ317">
        <v>0.05191294285714286</v>
      </c>
      <c r="EA317">
        <v>29.90022857142857</v>
      </c>
      <c r="EB317">
        <v>30.01142142857143</v>
      </c>
      <c r="EC317">
        <v>999.9000000000002</v>
      </c>
      <c r="ED317">
        <v>0</v>
      </c>
      <c r="EE317">
        <v>0</v>
      </c>
      <c r="EF317">
        <v>10001.27678571429</v>
      </c>
      <c r="EG317">
        <v>0</v>
      </c>
      <c r="EH317">
        <v>12.0809</v>
      </c>
      <c r="EI317">
        <v>4.365516428571429</v>
      </c>
      <c r="EJ317">
        <v>277.7527857142858</v>
      </c>
      <c r="EK317">
        <v>271.3721428571428</v>
      </c>
      <c r="EL317">
        <v>6.876193571428572</v>
      </c>
      <c r="EM317">
        <v>266.8973214285714</v>
      </c>
      <c r="EN317">
        <v>16.49018571428572</v>
      </c>
      <c r="EO317">
        <v>2.115281428571429</v>
      </c>
      <c r="EP317">
        <v>1.492802142857143</v>
      </c>
      <c r="EQ317">
        <v>18.33472142857142</v>
      </c>
      <c r="ER317">
        <v>12.89462857142857</v>
      </c>
      <c r="ES317">
        <v>1999.989642857143</v>
      </c>
      <c r="ET317">
        <v>0.9799991785714285</v>
      </c>
      <c r="EU317">
        <v>0.02000039285714286</v>
      </c>
      <c r="EV317">
        <v>0</v>
      </c>
      <c r="EW317">
        <v>922.2894285714285</v>
      </c>
      <c r="EX317">
        <v>5.000560000000001</v>
      </c>
      <c r="EY317">
        <v>18649.49285714286</v>
      </c>
      <c r="EZ317">
        <v>17294.76785714286</v>
      </c>
      <c r="FA317">
        <v>41.28764285714285</v>
      </c>
      <c r="FB317">
        <v>41.43699999999999</v>
      </c>
      <c r="FC317">
        <v>41</v>
      </c>
      <c r="FD317">
        <v>40.5597857142857</v>
      </c>
      <c r="FE317">
        <v>42.03542857142855</v>
      </c>
      <c r="FF317">
        <v>1955.089642857143</v>
      </c>
      <c r="FG317">
        <v>39.9</v>
      </c>
      <c r="FH317">
        <v>0</v>
      </c>
      <c r="FI317">
        <v>1758996421.8</v>
      </c>
      <c r="FJ317">
        <v>0</v>
      </c>
      <c r="FK317">
        <v>922.3005600000001</v>
      </c>
      <c r="FL317">
        <v>1.269769240017556</v>
      </c>
      <c r="FM317">
        <v>27.09230785215966</v>
      </c>
      <c r="FN317">
        <v>18649.78</v>
      </c>
      <c r="FO317">
        <v>15</v>
      </c>
      <c r="FP317">
        <v>0</v>
      </c>
      <c r="FQ317" t="s">
        <v>439</v>
      </c>
      <c r="FR317">
        <v>1747148579.5</v>
      </c>
      <c r="FS317">
        <v>1747148584.5</v>
      </c>
      <c r="FT317">
        <v>0</v>
      </c>
      <c r="FU317">
        <v>0.162</v>
      </c>
      <c r="FV317">
        <v>-0.001</v>
      </c>
      <c r="FW317">
        <v>0.139</v>
      </c>
      <c r="FX317">
        <v>0.058</v>
      </c>
      <c r="FY317">
        <v>420</v>
      </c>
      <c r="FZ317">
        <v>16</v>
      </c>
      <c r="GA317">
        <v>0.19</v>
      </c>
      <c r="GB317">
        <v>0.02</v>
      </c>
      <c r="GC317">
        <v>3.501166829268292</v>
      </c>
      <c r="GD317">
        <v>13.90124592334494</v>
      </c>
      <c r="GE317">
        <v>1.371379312580175</v>
      </c>
      <c r="GF317">
        <v>0</v>
      </c>
      <c r="GG317">
        <v>922.2565882352942</v>
      </c>
      <c r="GH317">
        <v>0.4543926696776559</v>
      </c>
      <c r="GI317">
        <v>0.2194869844254523</v>
      </c>
      <c r="GJ317">
        <v>1</v>
      </c>
      <c r="GK317">
        <v>6.875088536585367</v>
      </c>
      <c r="GL317">
        <v>-0.01970508710801631</v>
      </c>
      <c r="GM317">
        <v>0.009487051910682153</v>
      </c>
      <c r="GN317">
        <v>1</v>
      </c>
      <c r="GO317">
        <v>2</v>
      </c>
      <c r="GP317">
        <v>3</v>
      </c>
      <c r="GQ317" t="s">
        <v>446</v>
      </c>
      <c r="GR317">
        <v>3.12897</v>
      </c>
      <c r="GS317">
        <v>2.72964</v>
      </c>
      <c r="GT317">
        <v>0.056148</v>
      </c>
      <c r="GU317">
        <v>0.0552387</v>
      </c>
      <c r="GV317">
        <v>0.105161</v>
      </c>
      <c r="GW317">
        <v>0.08276</v>
      </c>
      <c r="GX317">
        <v>28326.2</v>
      </c>
      <c r="GY317">
        <v>27508.6</v>
      </c>
      <c r="GZ317">
        <v>30551.2</v>
      </c>
      <c r="HA317">
        <v>29369.9</v>
      </c>
      <c r="HB317">
        <v>37722.2</v>
      </c>
      <c r="HC317">
        <v>35445.5</v>
      </c>
      <c r="HD317">
        <v>46733.6</v>
      </c>
      <c r="HE317">
        <v>43640.7</v>
      </c>
      <c r="HF317">
        <v>1.8337</v>
      </c>
      <c r="HG317">
        <v>1.84757</v>
      </c>
      <c r="HH317">
        <v>0.134498</v>
      </c>
      <c r="HI317">
        <v>0</v>
      </c>
      <c r="HJ317">
        <v>27.8217</v>
      </c>
      <c r="HK317">
        <v>999.9</v>
      </c>
      <c r="HL317">
        <v>43.6</v>
      </c>
      <c r="HM317">
        <v>30.8</v>
      </c>
      <c r="HN317">
        <v>21.4815</v>
      </c>
      <c r="HO317">
        <v>63.0386</v>
      </c>
      <c r="HP317">
        <v>17.3798</v>
      </c>
      <c r="HQ317">
        <v>1</v>
      </c>
      <c r="HR317">
        <v>0.116052</v>
      </c>
      <c r="HS317">
        <v>-0.616846</v>
      </c>
      <c r="HT317">
        <v>20.2001</v>
      </c>
      <c r="HU317">
        <v>5.22852</v>
      </c>
      <c r="HV317">
        <v>11.974</v>
      </c>
      <c r="HW317">
        <v>4.9697</v>
      </c>
      <c r="HX317">
        <v>3.28963</v>
      </c>
      <c r="HY317">
        <v>9999</v>
      </c>
      <c r="HZ317">
        <v>9999</v>
      </c>
      <c r="IA317">
        <v>9999</v>
      </c>
      <c r="IB317">
        <v>24.7</v>
      </c>
      <c r="IC317">
        <v>4.97293</v>
      </c>
      <c r="ID317">
        <v>1.87723</v>
      </c>
      <c r="IE317">
        <v>1.87531</v>
      </c>
      <c r="IF317">
        <v>1.8781</v>
      </c>
      <c r="IG317">
        <v>1.87483</v>
      </c>
      <c r="IH317">
        <v>1.8784</v>
      </c>
      <c r="II317">
        <v>1.87554</v>
      </c>
      <c r="IJ317">
        <v>1.87668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0.35</v>
      </c>
      <c r="IY317">
        <v>0.2289</v>
      </c>
      <c r="IZ317">
        <v>0.000996156149449386</v>
      </c>
      <c r="JA317">
        <v>0.001508328056841608</v>
      </c>
      <c r="JB317">
        <v>-4.279944224615399E-07</v>
      </c>
      <c r="JC317">
        <v>2.026670128534865E-10</v>
      </c>
      <c r="JD317">
        <v>-0.04486732872085866</v>
      </c>
      <c r="JE317">
        <v>-0.001179386599836408</v>
      </c>
      <c r="JF317">
        <v>0.0006983580007418804</v>
      </c>
      <c r="JG317">
        <v>-5.900263066608664E-06</v>
      </c>
      <c r="JH317">
        <v>1</v>
      </c>
      <c r="JI317">
        <v>2117</v>
      </c>
      <c r="JJ317">
        <v>1</v>
      </c>
      <c r="JK317">
        <v>26</v>
      </c>
      <c r="JL317">
        <v>197463.9</v>
      </c>
      <c r="JM317">
        <v>197463.8</v>
      </c>
      <c r="JN317">
        <v>0.683594</v>
      </c>
      <c r="JO317">
        <v>2.56714</v>
      </c>
      <c r="JP317">
        <v>1.39893</v>
      </c>
      <c r="JQ317">
        <v>2.33154</v>
      </c>
      <c r="JR317">
        <v>1.44897</v>
      </c>
      <c r="JS317">
        <v>2.44873</v>
      </c>
      <c r="JT317">
        <v>37.0986</v>
      </c>
      <c r="JU317">
        <v>23.9649</v>
      </c>
      <c r="JV317">
        <v>18</v>
      </c>
      <c r="JW317">
        <v>481.448</v>
      </c>
      <c r="JX317">
        <v>460.388</v>
      </c>
      <c r="JY317">
        <v>28.5784</v>
      </c>
      <c r="JZ317">
        <v>28.678</v>
      </c>
      <c r="KA317">
        <v>30.0001</v>
      </c>
      <c r="KB317">
        <v>28.4299</v>
      </c>
      <c r="KC317">
        <v>28.5043</v>
      </c>
      <c r="KD317">
        <v>13.6804</v>
      </c>
      <c r="KE317">
        <v>26.946</v>
      </c>
      <c r="KF317">
        <v>68.4799</v>
      </c>
      <c r="KG317">
        <v>28.5649</v>
      </c>
      <c r="KH317">
        <v>219.655</v>
      </c>
      <c r="KI317">
        <v>16.5508</v>
      </c>
      <c r="KJ317">
        <v>100.997</v>
      </c>
      <c r="KK317">
        <v>100.382</v>
      </c>
    </row>
    <row r="318" spans="1:297">
      <c r="A318">
        <v>302</v>
      </c>
      <c r="B318">
        <v>1758996417.5</v>
      </c>
      <c r="C318">
        <v>9033.900000095367</v>
      </c>
      <c r="D318" t="s">
        <v>1050</v>
      </c>
      <c r="E318" t="s">
        <v>1051</v>
      </c>
      <c r="F318">
        <v>5</v>
      </c>
      <c r="G318" t="s">
        <v>1025</v>
      </c>
      <c r="H318" t="s">
        <v>436</v>
      </c>
      <c r="I318">
        <v>1758996410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238.850736628526</v>
      </c>
      <c r="AK318">
        <v>239.1372424242423</v>
      </c>
      <c r="AL318">
        <v>-3.136759026938225</v>
      </c>
      <c r="AM318">
        <v>65.24340889788627</v>
      </c>
      <c r="AN318">
        <f>(AP318 - AO318 + DY318*1E3/(8.314*(EA318+273.15)) * AR318/DX318 * AQ318) * DX318/(100*DL318) * 1000/(1000 - AP318)</f>
        <v>0</v>
      </c>
      <c r="AO318">
        <v>16.49903491847692</v>
      </c>
      <c r="AP318">
        <v>23.38416969696969</v>
      </c>
      <c r="AQ318">
        <v>2.714558053180345E-05</v>
      </c>
      <c r="AR318">
        <v>120.2195007177261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5.79</v>
      </c>
      <c r="DM318">
        <v>0.5</v>
      </c>
      <c r="DN318" t="s">
        <v>438</v>
      </c>
      <c r="DO318">
        <v>2</v>
      </c>
      <c r="DP318" t="b">
        <v>1</v>
      </c>
      <c r="DQ318">
        <v>1758996410</v>
      </c>
      <c r="DR318">
        <v>255.0186296296296</v>
      </c>
      <c r="DS318">
        <v>249.467037037037</v>
      </c>
      <c r="DT318">
        <v>23.37213333333333</v>
      </c>
      <c r="DU318">
        <v>16.4988</v>
      </c>
      <c r="DV318">
        <v>254.6578518518519</v>
      </c>
      <c r="DW318">
        <v>23.14338888888889</v>
      </c>
      <c r="DX318">
        <v>500.0108518518519</v>
      </c>
      <c r="DY318">
        <v>90.52695555555556</v>
      </c>
      <c r="DZ318">
        <v>0.05175411851851853</v>
      </c>
      <c r="EA318">
        <v>29.90211851851852</v>
      </c>
      <c r="EB318">
        <v>30.01391481481482</v>
      </c>
      <c r="EC318">
        <v>999.9000000000001</v>
      </c>
      <c r="ED318">
        <v>0</v>
      </c>
      <c r="EE318">
        <v>0</v>
      </c>
      <c r="EF318">
        <v>10012.01851851852</v>
      </c>
      <c r="EG318">
        <v>0</v>
      </c>
      <c r="EH318">
        <v>12.0809</v>
      </c>
      <c r="EI318">
        <v>5.551635925925926</v>
      </c>
      <c r="EJ318">
        <v>261.1214444444445</v>
      </c>
      <c r="EK318">
        <v>253.6519259259259</v>
      </c>
      <c r="EL318">
        <v>6.87334111111111</v>
      </c>
      <c r="EM318">
        <v>249.467037037037</v>
      </c>
      <c r="EN318">
        <v>16.4988</v>
      </c>
      <c r="EO318">
        <v>2.115808518518518</v>
      </c>
      <c r="EP318">
        <v>1.493586296296296</v>
      </c>
      <c r="EQ318">
        <v>18.3387037037037</v>
      </c>
      <c r="ER318">
        <v>12.90265555555555</v>
      </c>
      <c r="ES318">
        <v>2000.016666666667</v>
      </c>
      <c r="ET318">
        <v>0.9799994444444443</v>
      </c>
      <c r="EU318">
        <v>0.02000011851851852</v>
      </c>
      <c r="EV318">
        <v>0</v>
      </c>
      <c r="EW318">
        <v>922.4975185185186</v>
      </c>
      <c r="EX318">
        <v>5.000560000000001</v>
      </c>
      <c r="EY318">
        <v>18652.91851851852</v>
      </c>
      <c r="EZ318">
        <v>17295.02222222222</v>
      </c>
      <c r="FA318">
        <v>41.29133333333333</v>
      </c>
      <c r="FB318">
        <v>41.43699999999999</v>
      </c>
      <c r="FC318">
        <v>41</v>
      </c>
      <c r="FD318">
        <v>40.56199999999999</v>
      </c>
      <c r="FE318">
        <v>42.04133333333333</v>
      </c>
      <c r="FF318">
        <v>1955.116666666667</v>
      </c>
      <c r="FG318">
        <v>39.9</v>
      </c>
      <c r="FH318">
        <v>0</v>
      </c>
      <c r="FI318">
        <v>1758996426.6</v>
      </c>
      <c r="FJ318">
        <v>0</v>
      </c>
      <c r="FK318">
        <v>922.49288</v>
      </c>
      <c r="FL318">
        <v>3.419384630330583</v>
      </c>
      <c r="FM318">
        <v>55.15384628207568</v>
      </c>
      <c r="FN318">
        <v>18653.188</v>
      </c>
      <c r="FO318">
        <v>15</v>
      </c>
      <c r="FP318">
        <v>0</v>
      </c>
      <c r="FQ318" t="s">
        <v>439</v>
      </c>
      <c r="FR318">
        <v>1747148579.5</v>
      </c>
      <c r="FS318">
        <v>1747148584.5</v>
      </c>
      <c r="FT318">
        <v>0</v>
      </c>
      <c r="FU318">
        <v>0.162</v>
      </c>
      <c r="FV318">
        <v>-0.001</v>
      </c>
      <c r="FW318">
        <v>0.139</v>
      </c>
      <c r="FX318">
        <v>0.058</v>
      </c>
      <c r="FY318">
        <v>420</v>
      </c>
      <c r="FZ318">
        <v>16</v>
      </c>
      <c r="GA318">
        <v>0.19</v>
      </c>
      <c r="GB318">
        <v>0.02</v>
      </c>
      <c r="GC318">
        <v>4.82598975</v>
      </c>
      <c r="GD318">
        <v>13.56092881801125</v>
      </c>
      <c r="GE318">
        <v>1.305587023925421</v>
      </c>
      <c r="GF318">
        <v>0</v>
      </c>
      <c r="GG318">
        <v>922.3881176470589</v>
      </c>
      <c r="GH318">
        <v>2.111535524386425</v>
      </c>
      <c r="GI318">
        <v>0.3112185504740476</v>
      </c>
      <c r="GJ318">
        <v>0</v>
      </c>
      <c r="GK318">
        <v>6.877166249999999</v>
      </c>
      <c r="GL318">
        <v>-0.021133846153859</v>
      </c>
      <c r="GM318">
        <v>0.009574885296310323</v>
      </c>
      <c r="GN318">
        <v>1</v>
      </c>
      <c r="GO318">
        <v>1</v>
      </c>
      <c r="GP318">
        <v>3</v>
      </c>
      <c r="GQ318" t="s">
        <v>451</v>
      </c>
      <c r="GR318">
        <v>3.12894</v>
      </c>
      <c r="GS318">
        <v>2.72957</v>
      </c>
      <c r="GT318">
        <v>0.0531822</v>
      </c>
      <c r="GU318">
        <v>0.0520659</v>
      </c>
      <c r="GV318">
        <v>0.105184</v>
      </c>
      <c r="GW318">
        <v>0.08275970000000001</v>
      </c>
      <c r="GX318">
        <v>28415.1</v>
      </c>
      <c r="GY318">
        <v>27600.8</v>
      </c>
      <c r="GZ318">
        <v>30551.2</v>
      </c>
      <c r="HA318">
        <v>29369.8</v>
      </c>
      <c r="HB318">
        <v>37720.9</v>
      </c>
      <c r="HC318">
        <v>35445.4</v>
      </c>
      <c r="HD318">
        <v>46733.4</v>
      </c>
      <c r="HE318">
        <v>43640.8</v>
      </c>
      <c r="HF318">
        <v>1.83368</v>
      </c>
      <c r="HG318">
        <v>1.8474</v>
      </c>
      <c r="HH318">
        <v>0.135049</v>
      </c>
      <c r="HI318">
        <v>0</v>
      </c>
      <c r="HJ318">
        <v>27.8217</v>
      </c>
      <c r="HK318">
        <v>999.9</v>
      </c>
      <c r="HL318">
        <v>43.6</v>
      </c>
      <c r="HM318">
        <v>30.8</v>
      </c>
      <c r="HN318">
        <v>21.48</v>
      </c>
      <c r="HO318">
        <v>62.8686</v>
      </c>
      <c r="HP318">
        <v>17.3798</v>
      </c>
      <c r="HQ318">
        <v>1</v>
      </c>
      <c r="HR318">
        <v>0.116037</v>
      </c>
      <c r="HS318">
        <v>-0.592342</v>
      </c>
      <c r="HT318">
        <v>20.1998</v>
      </c>
      <c r="HU318">
        <v>5.22807</v>
      </c>
      <c r="HV318">
        <v>11.974</v>
      </c>
      <c r="HW318">
        <v>4.97005</v>
      </c>
      <c r="HX318">
        <v>3.28958</v>
      </c>
      <c r="HY318">
        <v>9999</v>
      </c>
      <c r="HZ318">
        <v>9999</v>
      </c>
      <c r="IA318">
        <v>9999</v>
      </c>
      <c r="IB318">
        <v>24.7</v>
      </c>
      <c r="IC318">
        <v>4.97293</v>
      </c>
      <c r="ID318">
        <v>1.87722</v>
      </c>
      <c r="IE318">
        <v>1.87531</v>
      </c>
      <c r="IF318">
        <v>1.87811</v>
      </c>
      <c r="IG318">
        <v>1.87485</v>
      </c>
      <c r="IH318">
        <v>1.87843</v>
      </c>
      <c r="II318">
        <v>1.87552</v>
      </c>
      <c r="IJ318">
        <v>1.87669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0.33</v>
      </c>
      <c r="IY318">
        <v>0.229</v>
      </c>
      <c r="IZ318">
        <v>0.000996156149449386</v>
      </c>
      <c r="JA318">
        <v>0.001508328056841608</v>
      </c>
      <c r="JB318">
        <v>-4.279944224615399E-07</v>
      </c>
      <c r="JC318">
        <v>2.026670128534865E-10</v>
      </c>
      <c r="JD318">
        <v>-0.04486732872085866</v>
      </c>
      <c r="JE318">
        <v>-0.001179386599836408</v>
      </c>
      <c r="JF318">
        <v>0.0006983580007418804</v>
      </c>
      <c r="JG318">
        <v>-5.900263066608664E-06</v>
      </c>
      <c r="JH318">
        <v>1</v>
      </c>
      <c r="JI318">
        <v>2117</v>
      </c>
      <c r="JJ318">
        <v>1</v>
      </c>
      <c r="JK318">
        <v>26</v>
      </c>
      <c r="JL318">
        <v>197464</v>
      </c>
      <c r="JM318">
        <v>197463.9</v>
      </c>
      <c r="JN318">
        <v>0.644531</v>
      </c>
      <c r="JO318">
        <v>2.56958</v>
      </c>
      <c r="JP318">
        <v>1.39893</v>
      </c>
      <c r="JQ318">
        <v>2.33032</v>
      </c>
      <c r="JR318">
        <v>1.44897</v>
      </c>
      <c r="JS318">
        <v>2.51587</v>
      </c>
      <c r="JT318">
        <v>37.0986</v>
      </c>
      <c r="JU318">
        <v>23.9649</v>
      </c>
      <c r="JV318">
        <v>18</v>
      </c>
      <c r="JW318">
        <v>481.418</v>
      </c>
      <c r="JX318">
        <v>460.256</v>
      </c>
      <c r="JY318">
        <v>28.5645</v>
      </c>
      <c r="JZ318">
        <v>28.678</v>
      </c>
      <c r="KA318">
        <v>30.0001</v>
      </c>
      <c r="KB318">
        <v>28.4274</v>
      </c>
      <c r="KC318">
        <v>28.5018</v>
      </c>
      <c r="KD318">
        <v>12.8774</v>
      </c>
      <c r="KE318">
        <v>26.946</v>
      </c>
      <c r="KF318">
        <v>68.4799</v>
      </c>
      <c r="KG318">
        <v>28.5494</v>
      </c>
      <c r="KH318">
        <v>199.249</v>
      </c>
      <c r="KI318">
        <v>16.5486</v>
      </c>
      <c r="KJ318">
        <v>100.997</v>
      </c>
      <c r="KK318">
        <v>100.382</v>
      </c>
    </row>
    <row r="319" spans="1:297">
      <c r="A319">
        <v>303</v>
      </c>
      <c r="B319">
        <v>1758996422.5</v>
      </c>
      <c r="C319">
        <v>9038.900000095367</v>
      </c>
      <c r="D319" t="s">
        <v>1052</v>
      </c>
      <c r="E319" t="s">
        <v>1053</v>
      </c>
      <c r="F319">
        <v>5</v>
      </c>
      <c r="G319" t="s">
        <v>1025</v>
      </c>
      <c r="H319" t="s">
        <v>436</v>
      </c>
      <c r="I319">
        <v>1758996414.714286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222.3259550948629</v>
      </c>
      <c r="AK319">
        <v>223.6169333333333</v>
      </c>
      <c r="AL319">
        <v>-3.105161341501964</v>
      </c>
      <c r="AM319">
        <v>65.24340889788627</v>
      </c>
      <c r="AN319">
        <f>(AP319 - AO319 + DY319*1E3/(8.314*(EA319+273.15)) * AR319/DX319 * AQ319) * DX319/(100*DL319) * 1000/(1000 - AP319)</f>
        <v>0</v>
      </c>
      <c r="AO319">
        <v>16.49741353351033</v>
      </c>
      <c r="AP319">
        <v>23.38781151515151</v>
      </c>
      <c r="AQ319">
        <v>-1.589396823780874E-07</v>
      </c>
      <c r="AR319">
        <v>120.2195007177261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5.79</v>
      </c>
      <c r="DM319">
        <v>0.5</v>
      </c>
      <c r="DN319" t="s">
        <v>438</v>
      </c>
      <c r="DO319">
        <v>2</v>
      </c>
      <c r="DP319" t="b">
        <v>1</v>
      </c>
      <c r="DQ319">
        <v>1758996414.714286</v>
      </c>
      <c r="DR319">
        <v>240.5936071428571</v>
      </c>
      <c r="DS319">
        <v>233.9627857142857</v>
      </c>
      <c r="DT319">
        <v>23.38020357142857</v>
      </c>
      <c r="DU319">
        <v>16.49920357142857</v>
      </c>
      <c r="DV319">
        <v>240.252</v>
      </c>
      <c r="DW319">
        <v>23.15129285714286</v>
      </c>
      <c r="DX319">
        <v>500.0259642857143</v>
      </c>
      <c r="DY319">
        <v>90.52713928571427</v>
      </c>
      <c r="DZ319">
        <v>0.05175160714285715</v>
      </c>
      <c r="EA319">
        <v>29.90321071428571</v>
      </c>
      <c r="EB319">
        <v>30.01894642857143</v>
      </c>
      <c r="EC319">
        <v>999.9000000000002</v>
      </c>
      <c r="ED319">
        <v>0</v>
      </c>
      <c r="EE319">
        <v>0</v>
      </c>
      <c r="EF319">
        <v>10010.43071428571</v>
      </c>
      <c r="EG319">
        <v>0</v>
      </c>
      <c r="EH319">
        <v>12.0809</v>
      </c>
      <c r="EI319">
        <v>6.63084642857143</v>
      </c>
      <c r="EJ319">
        <v>246.3532142857143</v>
      </c>
      <c r="EK319">
        <v>237.88775</v>
      </c>
      <c r="EL319">
        <v>6.881007857142857</v>
      </c>
      <c r="EM319">
        <v>233.9627857142857</v>
      </c>
      <c r="EN319">
        <v>16.49920357142857</v>
      </c>
      <c r="EO319">
        <v>2.116543571428571</v>
      </c>
      <c r="EP319">
        <v>1.493626071428572</v>
      </c>
      <c r="EQ319">
        <v>18.34424285714286</v>
      </c>
      <c r="ER319">
        <v>12.90307142857143</v>
      </c>
      <c r="ES319">
        <v>1999.995714285714</v>
      </c>
      <c r="ET319">
        <v>0.9799991785714284</v>
      </c>
      <c r="EU319">
        <v>0.02000038571428571</v>
      </c>
      <c r="EV319">
        <v>0</v>
      </c>
      <c r="EW319">
        <v>922.7851785714286</v>
      </c>
      <c r="EX319">
        <v>5.000560000000001</v>
      </c>
      <c r="EY319">
        <v>18658.68214285715</v>
      </c>
      <c r="EZ319">
        <v>17294.83928571429</v>
      </c>
      <c r="FA319">
        <v>41.28542857142856</v>
      </c>
      <c r="FB319">
        <v>41.43699999999999</v>
      </c>
      <c r="FC319">
        <v>41</v>
      </c>
      <c r="FD319">
        <v>40.55757142857141</v>
      </c>
      <c r="FE319">
        <v>42.03542857142857</v>
      </c>
      <c r="FF319">
        <v>1955.095714285714</v>
      </c>
      <c r="FG319">
        <v>39.9</v>
      </c>
      <c r="FH319">
        <v>0</v>
      </c>
      <c r="FI319">
        <v>1758996431.4</v>
      </c>
      <c r="FJ319">
        <v>0</v>
      </c>
      <c r="FK319">
        <v>922.80096</v>
      </c>
      <c r="FL319">
        <v>4.29753844961246</v>
      </c>
      <c r="FM319">
        <v>92.49230758815992</v>
      </c>
      <c r="FN319">
        <v>18659.04</v>
      </c>
      <c r="FO319">
        <v>15</v>
      </c>
      <c r="FP319">
        <v>0</v>
      </c>
      <c r="FQ319" t="s">
        <v>439</v>
      </c>
      <c r="FR319">
        <v>1747148579.5</v>
      </c>
      <c r="FS319">
        <v>1747148584.5</v>
      </c>
      <c r="FT319">
        <v>0</v>
      </c>
      <c r="FU319">
        <v>0.162</v>
      </c>
      <c r="FV319">
        <v>-0.001</v>
      </c>
      <c r="FW319">
        <v>0.139</v>
      </c>
      <c r="FX319">
        <v>0.058</v>
      </c>
      <c r="FY319">
        <v>420</v>
      </c>
      <c r="FZ319">
        <v>16</v>
      </c>
      <c r="GA319">
        <v>0.19</v>
      </c>
      <c r="GB319">
        <v>0.02</v>
      </c>
      <c r="GC319">
        <v>6.011319512195122</v>
      </c>
      <c r="GD319">
        <v>13.6565943554007</v>
      </c>
      <c r="GE319">
        <v>1.351818171396152</v>
      </c>
      <c r="GF319">
        <v>0</v>
      </c>
      <c r="GG319">
        <v>922.6440294117647</v>
      </c>
      <c r="GH319">
        <v>3.739083266613171</v>
      </c>
      <c r="GI319">
        <v>0.4247309518835264</v>
      </c>
      <c r="GJ319">
        <v>0</v>
      </c>
      <c r="GK319">
        <v>6.877774634146342</v>
      </c>
      <c r="GL319">
        <v>0.07827951219512719</v>
      </c>
      <c r="GM319">
        <v>0.009617968726666138</v>
      </c>
      <c r="GN319">
        <v>1</v>
      </c>
      <c r="GO319">
        <v>1</v>
      </c>
      <c r="GP319">
        <v>3</v>
      </c>
      <c r="GQ319" t="s">
        <v>451</v>
      </c>
      <c r="GR319">
        <v>3.12875</v>
      </c>
      <c r="GS319">
        <v>2.7296</v>
      </c>
      <c r="GT319">
        <v>0.0501703</v>
      </c>
      <c r="GU319">
        <v>0.0486618</v>
      </c>
      <c r="GV319">
        <v>0.105199</v>
      </c>
      <c r="GW319">
        <v>0.0827541</v>
      </c>
      <c r="GX319">
        <v>28505</v>
      </c>
      <c r="GY319">
        <v>27700.3</v>
      </c>
      <c r="GZ319">
        <v>30550.7</v>
      </c>
      <c r="HA319">
        <v>29370.2</v>
      </c>
      <c r="HB319">
        <v>37719.7</v>
      </c>
      <c r="HC319">
        <v>35445.9</v>
      </c>
      <c r="HD319">
        <v>46733</v>
      </c>
      <c r="HE319">
        <v>43641.5</v>
      </c>
      <c r="HF319">
        <v>1.83355</v>
      </c>
      <c r="HG319">
        <v>1.84753</v>
      </c>
      <c r="HH319">
        <v>0.134826</v>
      </c>
      <c r="HI319">
        <v>0</v>
      </c>
      <c r="HJ319">
        <v>27.824</v>
      </c>
      <c r="HK319">
        <v>999.9</v>
      </c>
      <c r="HL319">
        <v>43.6</v>
      </c>
      <c r="HM319">
        <v>30.8</v>
      </c>
      <c r="HN319">
        <v>21.4806</v>
      </c>
      <c r="HO319">
        <v>63.1786</v>
      </c>
      <c r="HP319">
        <v>17.516</v>
      </c>
      <c r="HQ319">
        <v>1</v>
      </c>
      <c r="HR319">
        <v>0.115983</v>
      </c>
      <c r="HS319">
        <v>-0.54857</v>
      </c>
      <c r="HT319">
        <v>20.2</v>
      </c>
      <c r="HU319">
        <v>5.22912</v>
      </c>
      <c r="HV319">
        <v>11.974</v>
      </c>
      <c r="HW319">
        <v>4.97</v>
      </c>
      <c r="HX319">
        <v>3.28978</v>
      </c>
      <c r="HY319">
        <v>9999</v>
      </c>
      <c r="HZ319">
        <v>9999</v>
      </c>
      <c r="IA319">
        <v>9999</v>
      </c>
      <c r="IB319">
        <v>24.7</v>
      </c>
      <c r="IC319">
        <v>4.97292</v>
      </c>
      <c r="ID319">
        <v>1.87728</v>
      </c>
      <c r="IE319">
        <v>1.87532</v>
      </c>
      <c r="IF319">
        <v>1.87818</v>
      </c>
      <c r="IG319">
        <v>1.87486</v>
      </c>
      <c r="IH319">
        <v>1.8785</v>
      </c>
      <c r="II319">
        <v>1.8756</v>
      </c>
      <c r="IJ319">
        <v>1.87674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0.31</v>
      </c>
      <c r="IY319">
        <v>0.2291</v>
      </c>
      <c r="IZ319">
        <v>0.000996156149449386</v>
      </c>
      <c r="JA319">
        <v>0.001508328056841608</v>
      </c>
      <c r="JB319">
        <v>-4.279944224615399E-07</v>
      </c>
      <c r="JC319">
        <v>2.026670128534865E-10</v>
      </c>
      <c r="JD319">
        <v>-0.04486732872085866</v>
      </c>
      <c r="JE319">
        <v>-0.001179386599836408</v>
      </c>
      <c r="JF319">
        <v>0.0006983580007418804</v>
      </c>
      <c r="JG319">
        <v>-5.900263066608664E-06</v>
      </c>
      <c r="JH319">
        <v>1</v>
      </c>
      <c r="JI319">
        <v>2117</v>
      </c>
      <c r="JJ319">
        <v>1</v>
      </c>
      <c r="JK319">
        <v>26</v>
      </c>
      <c r="JL319">
        <v>197464</v>
      </c>
      <c r="JM319">
        <v>197464</v>
      </c>
      <c r="JN319">
        <v>0.606689</v>
      </c>
      <c r="JO319">
        <v>2.56348</v>
      </c>
      <c r="JP319">
        <v>1.39893</v>
      </c>
      <c r="JQ319">
        <v>2.33032</v>
      </c>
      <c r="JR319">
        <v>1.44897</v>
      </c>
      <c r="JS319">
        <v>2.56836</v>
      </c>
      <c r="JT319">
        <v>37.0986</v>
      </c>
      <c r="JU319">
        <v>23.9737</v>
      </c>
      <c r="JV319">
        <v>18</v>
      </c>
      <c r="JW319">
        <v>481.341</v>
      </c>
      <c r="JX319">
        <v>460.327</v>
      </c>
      <c r="JY319">
        <v>28.5486</v>
      </c>
      <c r="JZ319">
        <v>28.6779</v>
      </c>
      <c r="KA319">
        <v>30</v>
      </c>
      <c r="KB319">
        <v>28.4261</v>
      </c>
      <c r="KC319">
        <v>28.5006</v>
      </c>
      <c r="KD319">
        <v>12.1243</v>
      </c>
      <c r="KE319">
        <v>26.946</v>
      </c>
      <c r="KF319">
        <v>68.4799</v>
      </c>
      <c r="KG319">
        <v>28.523</v>
      </c>
      <c r="KH319">
        <v>185.556</v>
      </c>
      <c r="KI319">
        <v>16.5468</v>
      </c>
      <c r="KJ319">
        <v>100.996</v>
      </c>
      <c r="KK319">
        <v>100.384</v>
      </c>
    </row>
    <row r="320" spans="1:297">
      <c r="A320">
        <v>304</v>
      </c>
      <c r="B320">
        <v>1758996427.5</v>
      </c>
      <c r="C320">
        <v>9043.900000095367</v>
      </c>
      <c r="D320" t="s">
        <v>1054</v>
      </c>
      <c r="E320" t="s">
        <v>1055</v>
      </c>
      <c r="F320">
        <v>5</v>
      </c>
      <c r="G320" t="s">
        <v>1025</v>
      </c>
      <c r="H320" t="s">
        <v>436</v>
      </c>
      <c r="I320">
        <v>1758996420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205.0505011726434</v>
      </c>
      <c r="AK320">
        <v>207.7291818181818</v>
      </c>
      <c r="AL320">
        <v>-3.18121071886704</v>
      </c>
      <c r="AM320">
        <v>65.24340889788627</v>
      </c>
      <c r="AN320">
        <f>(AP320 - AO320 + DY320*1E3/(8.314*(EA320+273.15)) * AR320/DX320 * AQ320) * DX320/(100*DL320) * 1000/(1000 - AP320)</f>
        <v>0</v>
      </c>
      <c r="AO320">
        <v>16.49450434445054</v>
      </c>
      <c r="AP320">
        <v>23.39338545454546</v>
      </c>
      <c r="AQ320">
        <v>-9.028750013870174E-07</v>
      </c>
      <c r="AR320">
        <v>120.2195007177261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5.79</v>
      </c>
      <c r="DM320">
        <v>0.5</v>
      </c>
      <c r="DN320" t="s">
        <v>438</v>
      </c>
      <c r="DO320">
        <v>2</v>
      </c>
      <c r="DP320" t="b">
        <v>1</v>
      </c>
      <c r="DQ320">
        <v>1758996420</v>
      </c>
      <c r="DR320">
        <v>224.4109629629629</v>
      </c>
      <c r="DS320">
        <v>216.4430740740741</v>
      </c>
      <c r="DT320">
        <v>23.38707777777778</v>
      </c>
      <c r="DU320">
        <v>16.49736666666667</v>
      </c>
      <c r="DV320">
        <v>224.091037037037</v>
      </c>
      <c r="DW320">
        <v>23.15802962962963</v>
      </c>
      <c r="DX320">
        <v>500.0344074074074</v>
      </c>
      <c r="DY320">
        <v>90.52697037037039</v>
      </c>
      <c r="DZ320">
        <v>0.05171346666666666</v>
      </c>
      <c r="EA320">
        <v>29.90022962962963</v>
      </c>
      <c r="EB320">
        <v>30.02017037037037</v>
      </c>
      <c r="EC320">
        <v>999.9000000000001</v>
      </c>
      <c r="ED320">
        <v>0</v>
      </c>
      <c r="EE320">
        <v>0</v>
      </c>
      <c r="EF320">
        <v>10006.71111111111</v>
      </c>
      <c r="EG320">
        <v>0</v>
      </c>
      <c r="EH320">
        <v>12.0809</v>
      </c>
      <c r="EI320">
        <v>7.967868518518519</v>
      </c>
      <c r="EJ320">
        <v>229.7848148148148</v>
      </c>
      <c r="EK320">
        <v>220.0737407407407</v>
      </c>
      <c r="EL320">
        <v>6.889728148148147</v>
      </c>
      <c r="EM320">
        <v>216.4430740740741</v>
      </c>
      <c r="EN320">
        <v>16.49736666666667</v>
      </c>
      <c r="EO320">
        <v>2.117162222222222</v>
      </c>
      <c r="EP320">
        <v>1.493457037037037</v>
      </c>
      <c r="EQ320">
        <v>18.3489</v>
      </c>
      <c r="ER320">
        <v>12.90132962962963</v>
      </c>
      <c r="ES320">
        <v>2000.019259259259</v>
      </c>
      <c r="ET320">
        <v>0.9799993333333332</v>
      </c>
      <c r="EU320">
        <v>0.02000022962962962</v>
      </c>
      <c r="EV320">
        <v>0</v>
      </c>
      <c r="EW320">
        <v>923.2425555555557</v>
      </c>
      <c r="EX320">
        <v>5.000560000000001</v>
      </c>
      <c r="EY320">
        <v>18669.54444444444</v>
      </c>
      <c r="EZ320">
        <v>17295.05185185185</v>
      </c>
      <c r="FA320">
        <v>41.28214814814815</v>
      </c>
      <c r="FB320">
        <v>41.43699999999999</v>
      </c>
      <c r="FC320">
        <v>41</v>
      </c>
      <c r="FD320">
        <v>40.5574074074074</v>
      </c>
      <c r="FE320">
        <v>42.03674074074074</v>
      </c>
      <c r="FF320">
        <v>1955.119259259259</v>
      </c>
      <c r="FG320">
        <v>39.9</v>
      </c>
      <c r="FH320">
        <v>0</v>
      </c>
      <c r="FI320">
        <v>1758996436.8</v>
      </c>
      <c r="FJ320">
        <v>0</v>
      </c>
      <c r="FK320">
        <v>923.3026538461538</v>
      </c>
      <c r="FL320">
        <v>6.36762392473304</v>
      </c>
      <c r="FM320">
        <v>150.9982906341732</v>
      </c>
      <c r="FN320">
        <v>18669.95769230769</v>
      </c>
      <c r="FO320">
        <v>15</v>
      </c>
      <c r="FP320">
        <v>0</v>
      </c>
      <c r="FQ320" t="s">
        <v>439</v>
      </c>
      <c r="FR320">
        <v>1747148579.5</v>
      </c>
      <c r="FS320">
        <v>1747148584.5</v>
      </c>
      <c r="FT320">
        <v>0</v>
      </c>
      <c r="FU320">
        <v>0.162</v>
      </c>
      <c r="FV320">
        <v>-0.001</v>
      </c>
      <c r="FW320">
        <v>0.139</v>
      </c>
      <c r="FX320">
        <v>0.058</v>
      </c>
      <c r="FY320">
        <v>420</v>
      </c>
      <c r="FZ320">
        <v>16</v>
      </c>
      <c r="GA320">
        <v>0.19</v>
      </c>
      <c r="GB320">
        <v>0.02</v>
      </c>
      <c r="GC320">
        <v>7.246196341463414</v>
      </c>
      <c r="GD320">
        <v>15.03260989547039</v>
      </c>
      <c r="GE320">
        <v>1.49138338700121</v>
      </c>
      <c r="GF320">
        <v>0</v>
      </c>
      <c r="GG320">
        <v>923.022705882353</v>
      </c>
      <c r="GH320">
        <v>5.182368221041575</v>
      </c>
      <c r="GI320">
        <v>0.5484027357277093</v>
      </c>
      <c r="GJ320">
        <v>0</v>
      </c>
      <c r="GK320">
        <v>6.884663658536585</v>
      </c>
      <c r="GL320">
        <v>0.1005459930313599</v>
      </c>
      <c r="GM320">
        <v>0.01002231625925242</v>
      </c>
      <c r="GN320">
        <v>0</v>
      </c>
      <c r="GO320">
        <v>0</v>
      </c>
      <c r="GP320">
        <v>3</v>
      </c>
      <c r="GQ320" t="s">
        <v>472</v>
      </c>
      <c r="GR320">
        <v>3.129</v>
      </c>
      <c r="GS320">
        <v>2.72929</v>
      </c>
      <c r="GT320">
        <v>0.0470261</v>
      </c>
      <c r="GU320">
        <v>0.0452216</v>
      </c>
      <c r="GV320">
        <v>0.105211</v>
      </c>
      <c r="GW320">
        <v>0.0827393</v>
      </c>
      <c r="GX320">
        <v>28599.5</v>
      </c>
      <c r="GY320">
        <v>27800.2</v>
      </c>
      <c r="GZ320">
        <v>30550.9</v>
      </c>
      <c r="HA320">
        <v>29370</v>
      </c>
      <c r="HB320">
        <v>37719.1</v>
      </c>
      <c r="HC320">
        <v>35445.9</v>
      </c>
      <c r="HD320">
        <v>46733.3</v>
      </c>
      <c r="HE320">
        <v>43641</v>
      </c>
      <c r="HF320">
        <v>1.83375</v>
      </c>
      <c r="HG320">
        <v>1.8471</v>
      </c>
      <c r="HH320">
        <v>0.134625</v>
      </c>
      <c r="HI320">
        <v>0</v>
      </c>
      <c r="HJ320">
        <v>27.824</v>
      </c>
      <c r="HK320">
        <v>999.9</v>
      </c>
      <c r="HL320">
        <v>43.6</v>
      </c>
      <c r="HM320">
        <v>30.8</v>
      </c>
      <c r="HN320">
        <v>21.4811</v>
      </c>
      <c r="HO320">
        <v>63.2486</v>
      </c>
      <c r="HP320">
        <v>17.5481</v>
      </c>
      <c r="HQ320">
        <v>1</v>
      </c>
      <c r="HR320">
        <v>0.115915</v>
      </c>
      <c r="HS320">
        <v>-0.524104</v>
      </c>
      <c r="HT320">
        <v>20.2002</v>
      </c>
      <c r="HU320">
        <v>5.22882</v>
      </c>
      <c r="HV320">
        <v>11.974</v>
      </c>
      <c r="HW320">
        <v>4.9701</v>
      </c>
      <c r="HX320">
        <v>3.28965</v>
      </c>
      <c r="HY320">
        <v>9999</v>
      </c>
      <c r="HZ320">
        <v>9999</v>
      </c>
      <c r="IA320">
        <v>9999</v>
      </c>
      <c r="IB320">
        <v>24.7</v>
      </c>
      <c r="IC320">
        <v>4.97295</v>
      </c>
      <c r="ID320">
        <v>1.87724</v>
      </c>
      <c r="IE320">
        <v>1.87533</v>
      </c>
      <c r="IF320">
        <v>1.87815</v>
      </c>
      <c r="IG320">
        <v>1.87485</v>
      </c>
      <c r="IH320">
        <v>1.87849</v>
      </c>
      <c r="II320">
        <v>1.87558</v>
      </c>
      <c r="IJ320">
        <v>1.8767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0.289</v>
      </c>
      <c r="IY320">
        <v>0.2292</v>
      </c>
      <c r="IZ320">
        <v>0.000996156149449386</v>
      </c>
      <c r="JA320">
        <v>0.001508328056841608</v>
      </c>
      <c r="JB320">
        <v>-4.279944224615399E-07</v>
      </c>
      <c r="JC320">
        <v>2.026670128534865E-10</v>
      </c>
      <c r="JD320">
        <v>-0.04486732872085866</v>
      </c>
      <c r="JE320">
        <v>-0.001179386599836408</v>
      </c>
      <c r="JF320">
        <v>0.0006983580007418804</v>
      </c>
      <c r="JG320">
        <v>-5.900263066608664E-06</v>
      </c>
      <c r="JH320">
        <v>1</v>
      </c>
      <c r="JI320">
        <v>2117</v>
      </c>
      <c r="JJ320">
        <v>1</v>
      </c>
      <c r="JK320">
        <v>26</v>
      </c>
      <c r="JL320">
        <v>197464.1</v>
      </c>
      <c r="JM320">
        <v>197464</v>
      </c>
      <c r="JN320">
        <v>0.566406</v>
      </c>
      <c r="JO320">
        <v>2.56836</v>
      </c>
      <c r="JP320">
        <v>1.39893</v>
      </c>
      <c r="JQ320">
        <v>2.33154</v>
      </c>
      <c r="JR320">
        <v>1.44897</v>
      </c>
      <c r="JS320">
        <v>2.59399</v>
      </c>
      <c r="JT320">
        <v>37.0986</v>
      </c>
      <c r="JU320">
        <v>23.9737</v>
      </c>
      <c r="JV320">
        <v>18</v>
      </c>
      <c r="JW320">
        <v>481.443</v>
      </c>
      <c r="JX320">
        <v>460.039</v>
      </c>
      <c r="JY320">
        <v>28.5213</v>
      </c>
      <c r="JZ320">
        <v>28.6756</v>
      </c>
      <c r="KA320">
        <v>30</v>
      </c>
      <c r="KB320">
        <v>28.4249</v>
      </c>
      <c r="KC320">
        <v>28.4988</v>
      </c>
      <c r="KD320">
        <v>11.312</v>
      </c>
      <c r="KE320">
        <v>26.946</v>
      </c>
      <c r="KF320">
        <v>68.10939999999999</v>
      </c>
      <c r="KG320">
        <v>28.5049</v>
      </c>
      <c r="KH320">
        <v>165.515</v>
      </c>
      <c r="KI320">
        <v>16.5447</v>
      </c>
      <c r="KJ320">
        <v>100.996</v>
      </c>
      <c r="KK320">
        <v>100.383</v>
      </c>
    </row>
    <row r="321" spans="1:297">
      <c r="A321">
        <v>305</v>
      </c>
      <c r="B321">
        <v>1758996432.5</v>
      </c>
      <c r="C321">
        <v>9048.900000095367</v>
      </c>
      <c r="D321" t="s">
        <v>1056</v>
      </c>
      <c r="E321" t="s">
        <v>1057</v>
      </c>
      <c r="F321">
        <v>5</v>
      </c>
      <c r="G321" t="s">
        <v>1025</v>
      </c>
      <c r="H321" t="s">
        <v>436</v>
      </c>
      <c r="I321">
        <v>1758996424.714286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188.2583761669568</v>
      </c>
      <c r="AK321">
        <v>192.0081515151516</v>
      </c>
      <c r="AL321">
        <v>-3.141750568915752</v>
      </c>
      <c r="AM321">
        <v>65.24340889788627</v>
      </c>
      <c r="AN321">
        <f>(AP321 - AO321 + DY321*1E3/(8.314*(EA321+273.15)) * AR321/DX321 * AQ321) * DX321/(100*DL321) * 1000/(1000 - AP321)</f>
        <v>0</v>
      </c>
      <c r="AO321">
        <v>16.48010325391461</v>
      </c>
      <c r="AP321">
        <v>23.39747878787879</v>
      </c>
      <c r="AQ321">
        <v>1.092427867158494E-05</v>
      </c>
      <c r="AR321">
        <v>120.2195007177261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5.79</v>
      </c>
      <c r="DM321">
        <v>0.5</v>
      </c>
      <c r="DN321" t="s">
        <v>438</v>
      </c>
      <c r="DO321">
        <v>2</v>
      </c>
      <c r="DP321" t="b">
        <v>1</v>
      </c>
      <c r="DQ321">
        <v>1758996424.714286</v>
      </c>
      <c r="DR321">
        <v>209.9448214285714</v>
      </c>
      <c r="DS321">
        <v>200.7662499999999</v>
      </c>
      <c r="DT321">
        <v>23.391875</v>
      </c>
      <c r="DU321">
        <v>16.49305357142857</v>
      </c>
      <c r="DV321">
        <v>209.6446071428572</v>
      </c>
      <c r="DW321">
        <v>23.16272142857142</v>
      </c>
      <c r="DX321">
        <v>499.9916428571428</v>
      </c>
      <c r="DY321">
        <v>90.52626785714287</v>
      </c>
      <c r="DZ321">
        <v>0.05170489285714286</v>
      </c>
      <c r="EA321">
        <v>29.90053928571428</v>
      </c>
      <c r="EB321">
        <v>30.01834285714285</v>
      </c>
      <c r="EC321">
        <v>999.9000000000002</v>
      </c>
      <c r="ED321">
        <v>0</v>
      </c>
      <c r="EE321">
        <v>0</v>
      </c>
      <c r="EF321">
        <v>10000.51071428571</v>
      </c>
      <c r="EG321">
        <v>0</v>
      </c>
      <c r="EH321">
        <v>12.0809</v>
      </c>
      <c r="EI321">
        <v>9.178673928571429</v>
      </c>
      <c r="EJ321">
        <v>214.9733928571428</v>
      </c>
      <c r="EK321">
        <v>204.133</v>
      </c>
      <c r="EL321">
        <v>6.898834285714287</v>
      </c>
      <c r="EM321">
        <v>200.7662499999999</v>
      </c>
      <c r="EN321">
        <v>16.49305357142857</v>
      </c>
      <c r="EO321">
        <v>2.11758</v>
      </c>
      <c r="EP321">
        <v>1.493055714285715</v>
      </c>
      <c r="EQ321">
        <v>18.35204285714286</v>
      </c>
      <c r="ER321">
        <v>12.89721428571428</v>
      </c>
      <c r="ES321">
        <v>2000.018571428571</v>
      </c>
      <c r="ET321">
        <v>0.9799992857142855</v>
      </c>
      <c r="EU321">
        <v>0.02000028571428571</v>
      </c>
      <c r="EV321">
        <v>0</v>
      </c>
      <c r="EW321">
        <v>923.9435000000001</v>
      </c>
      <c r="EX321">
        <v>5.000560000000001</v>
      </c>
      <c r="EY321">
        <v>18682.85357142857</v>
      </c>
      <c r="EZ321">
        <v>17295.03571428572</v>
      </c>
      <c r="FA321">
        <v>41.28764285714284</v>
      </c>
      <c r="FB321">
        <v>41.43699999999999</v>
      </c>
      <c r="FC321">
        <v>41</v>
      </c>
      <c r="FD321">
        <v>40.55757142857142</v>
      </c>
      <c r="FE321">
        <v>42.03764285714284</v>
      </c>
      <c r="FF321">
        <v>1955.118571428571</v>
      </c>
      <c r="FG321">
        <v>39.9</v>
      </c>
      <c r="FH321">
        <v>0</v>
      </c>
      <c r="FI321">
        <v>1758996441.6</v>
      </c>
      <c r="FJ321">
        <v>0</v>
      </c>
      <c r="FK321">
        <v>924.0016153846153</v>
      </c>
      <c r="FL321">
        <v>11.0767179477398</v>
      </c>
      <c r="FM321">
        <v>205.1350426231395</v>
      </c>
      <c r="FN321">
        <v>18683.60769230769</v>
      </c>
      <c r="FO321">
        <v>15</v>
      </c>
      <c r="FP321">
        <v>0</v>
      </c>
      <c r="FQ321" t="s">
        <v>439</v>
      </c>
      <c r="FR321">
        <v>1747148579.5</v>
      </c>
      <c r="FS321">
        <v>1747148584.5</v>
      </c>
      <c r="FT321">
        <v>0</v>
      </c>
      <c r="FU321">
        <v>0.162</v>
      </c>
      <c r="FV321">
        <v>-0.001</v>
      </c>
      <c r="FW321">
        <v>0.139</v>
      </c>
      <c r="FX321">
        <v>0.058</v>
      </c>
      <c r="FY321">
        <v>420</v>
      </c>
      <c r="FZ321">
        <v>16</v>
      </c>
      <c r="GA321">
        <v>0.19</v>
      </c>
      <c r="GB321">
        <v>0.02</v>
      </c>
      <c r="GC321">
        <v>8.231829999999999</v>
      </c>
      <c r="GD321">
        <v>15.45939261324041</v>
      </c>
      <c r="GE321">
        <v>1.532088736117</v>
      </c>
      <c r="GF321">
        <v>0</v>
      </c>
      <c r="GG321">
        <v>923.5481470588235</v>
      </c>
      <c r="GH321">
        <v>8.067639411308489</v>
      </c>
      <c r="GI321">
        <v>0.8463084242532042</v>
      </c>
      <c r="GJ321">
        <v>0</v>
      </c>
      <c r="GK321">
        <v>6.891556829268293</v>
      </c>
      <c r="GL321">
        <v>0.09728466898954895</v>
      </c>
      <c r="GM321">
        <v>0.009770374194353013</v>
      </c>
      <c r="GN321">
        <v>1</v>
      </c>
      <c r="GO321">
        <v>1</v>
      </c>
      <c r="GP321">
        <v>3</v>
      </c>
      <c r="GQ321" t="s">
        <v>451</v>
      </c>
      <c r="GR321">
        <v>3.12894</v>
      </c>
      <c r="GS321">
        <v>2.7298</v>
      </c>
      <c r="GT321">
        <v>0.0438438</v>
      </c>
      <c r="GU321">
        <v>0.0416721</v>
      </c>
      <c r="GV321">
        <v>0.105221</v>
      </c>
      <c r="GW321">
        <v>0.08262990000000001</v>
      </c>
      <c r="GX321">
        <v>28695.4</v>
      </c>
      <c r="GY321">
        <v>27903.4</v>
      </c>
      <c r="GZ321">
        <v>30551.3</v>
      </c>
      <c r="HA321">
        <v>29369.9</v>
      </c>
      <c r="HB321">
        <v>37718.8</v>
      </c>
      <c r="HC321">
        <v>35449.7</v>
      </c>
      <c r="HD321">
        <v>46733.7</v>
      </c>
      <c r="HE321">
        <v>43640.8</v>
      </c>
      <c r="HF321">
        <v>1.8337</v>
      </c>
      <c r="HG321">
        <v>1.8473</v>
      </c>
      <c r="HH321">
        <v>0.133686</v>
      </c>
      <c r="HI321">
        <v>0</v>
      </c>
      <c r="HJ321">
        <v>27.824</v>
      </c>
      <c r="HK321">
        <v>999.9</v>
      </c>
      <c r="HL321">
        <v>43.6</v>
      </c>
      <c r="HM321">
        <v>30.8</v>
      </c>
      <c r="HN321">
        <v>21.4822</v>
      </c>
      <c r="HO321">
        <v>62.8986</v>
      </c>
      <c r="HP321">
        <v>17.5881</v>
      </c>
      <c r="HQ321">
        <v>1</v>
      </c>
      <c r="HR321">
        <v>0.115866</v>
      </c>
      <c r="HS321">
        <v>-0.523045</v>
      </c>
      <c r="HT321">
        <v>20.2002</v>
      </c>
      <c r="HU321">
        <v>5.22927</v>
      </c>
      <c r="HV321">
        <v>11.974</v>
      </c>
      <c r="HW321">
        <v>4.97025</v>
      </c>
      <c r="HX321">
        <v>3.28973</v>
      </c>
      <c r="HY321">
        <v>9999</v>
      </c>
      <c r="HZ321">
        <v>9999</v>
      </c>
      <c r="IA321">
        <v>9999</v>
      </c>
      <c r="IB321">
        <v>24.7</v>
      </c>
      <c r="IC321">
        <v>4.97296</v>
      </c>
      <c r="ID321">
        <v>1.87727</v>
      </c>
      <c r="IE321">
        <v>1.87531</v>
      </c>
      <c r="IF321">
        <v>1.87815</v>
      </c>
      <c r="IG321">
        <v>1.87485</v>
      </c>
      <c r="IH321">
        <v>1.87847</v>
      </c>
      <c r="II321">
        <v>1.8756</v>
      </c>
      <c r="IJ321">
        <v>1.87669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0.268</v>
      </c>
      <c r="IY321">
        <v>0.2293</v>
      </c>
      <c r="IZ321">
        <v>0.000996156149449386</v>
      </c>
      <c r="JA321">
        <v>0.001508328056841608</v>
      </c>
      <c r="JB321">
        <v>-4.279944224615399E-07</v>
      </c>
      <c r="JC321">
        <v>2.026670128534865E-10</v>
      </c>
      <c r="JD321">
        <v>-0.04486732872085866</v>
      </c>
      <c r="JE321">
        <v>-0.001179386599836408</v>
      </c>
      <c r="JF321">
        <v>0.0006983580007418804</v>
      </c>
      <c r="JG321">
        <v>-5.900263066608664E-06</v>
      </c>
      <c r="JH321">
        <v>1</v>
      </c>
      <c r="JI321">
        <v>2117</v>
      </c>
      <c r="JJ321">
        <v>1</v>
      </c>
      <c r="JK321">
        <v>26</v>
      </c>
      <c r="JL321">
        <v>197464.2</v>
      </c>
      <c r="JM321">
        <v>197464.1</v>
      </c>
      <c r="JN321">
        <v>0.528564</v>
      </c>
      <c r="JO321">
        <v>2.56592</v>
      </c>
      <c r="JP321">
        <v>1.39893</v>
      </c>
      <c r="JQ321">
        <v>2.33032</v>
      </c>
      <c r="JR321">
        <v>1.44897</v>
      </c>
      <c r="JS321">
        <v>2.59277</v>
      </c>
      <c r="JT321">
        <v>37.0986</v>
      </c>
      <c r="JU321">
        <v>23.9737</v>
      </c>
      <c r="JV321">
        <v>18</v>
      </c>
      <c r="JW321">
        <v>481.4</v>
      </c>
      <c r="JX321">
        <v>460.15</v>
      </c>
      <c r="JY321">
        <v>28.5011</v>
      </c>
      <c r="JZ321">
        <v>28.6756</v>
      </c>
      <c r="KA321">
        <v>29.9999</v>
      </c>
      <c r="KB321">
        <v>28.4226</v>
      </c>
      <c r="KC321">
        <v>28.4964</v>
      </c>
      <c r="KD321">
        <v>10.5625</v>
      </c>
      <c r="KE321">
        <v>26.6413</v>
      </c>
      <c r="KF321">
        <v>68.10939999999999</v>
      </c>
      <c r="KG321">
        <v>28.4901</v>
      </c>
      <c r="KH321">
        <v>152.157</v>
      </c>
      <c r="KI321">
        <v>16.5443</v>
      </c>
      <c r="KJ321">
        <v>100.997</v>
      </c>
      <c r="KK321">
        <v>100.382</v>
      </c>
    </row>
    <row r="322" spans="1:297">
      <c r="A322">
        <v>306</v>
      </c>
      <c r="B322">
        <v>1758996437.5</v>
      </c>
      <c r="C322">
        <v>9053.900000095367</v>
      </c>
      <c r="D322" t="s">
        <v>1058</v>
      </c>
      <c r="E322" t="s">
        <v>1059</v>
      </c>
      <c r="F322">
        <v>5</v>
      </c>
      <c r="G322" t="s">
        <v>1025</v>
      </c>
      <c r="H322" t="s">
        <v>436</v>
      </c>
      <c r="I322">
        <v>1758996430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171.011722345971</v>
      </c>
      <c r="AK322">
        <v>176.0671090909091</v>
      </c>
      <c r="AL322">
        <v>-3.192104700908243</v>
      </c>
      <c r="AM322">
        <v>65.24340889788627</v>
      </c>
      <c r="AN322">
        <f>(AP322 - AO322 + DY322*1E3/(8.314*(EA322+273.15)) * AR322/DX322 * AQ322) * DX322/(100*DL322) * 1000/(1000 - AP322)</f>
        <v>0</v>
      </c>
      <c r="AO322">
        <v>16.45660322634237</v>
      </c>
      <c r="AP322">
        <v>23.39168363636363</v>
      </c>
      <c r="AQ322">
        <v>-1.8846385134521E-05</v>
      </c>
      <c r="AR322">
        <v>120.2195007177261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5.79</v>
      </c>
      <c r="DM322">
        <v>0.5</v>
      </c>
      <c r="DN322" t="s">
        <v>438</v>
      </c>
      <c r="DO322">
        <v>2</v>
      </c>
      <c r="DP322" t="b">
        <v>1</v>
      </c>
      <c r="DQ322">
        <v>1758996430</v>
      </c>
      <c r="DR322">
        <v>193.6409259259259</v>
      </c>
      <c r="DS322">
        <v>183.0175185185185</v>
      </c>
      <c r="DT322">
        <v>23.39457037037037</v>
      </c>
      <c r="DU322">
        <v>16.47837777777778</v>
      </c>
      <c r="DV322">
        <v>193.3629629629629</v>
      </c>
      <c r="DW322">
        <v>23.16534814814815</v>
      </c>
      <c r="DX322">
        <v>500.0022592592592</v>
      </c>
      <c r="DY322">
        <v>90.52596296296295</v>
      </c>
      <c r="DZ322">
        <v>0.05182922962962963</v>
      </c>
      <c r="EA322">
        <v>29.8969037037037</v>
      </c>
      <c r="EB322">
        <v>30.01405185185186</v>
      </c>
      <c r="EC322">
        <v>999.9000000000001</v>
      </c>
      <c r="ED322">
        <v>0</v>
      </c>
      <c r="EE322">
        <v>0</v>
      </c>
      <c r="EF322">
        <v>9995.801481481481</v>
      </c>
      <c r="EG322">
        <v>0</v>
      </c>
      <c r="EH322">
        <v>12.0809</v>
      </c>
      <c r="EI322">
        <v>10.62351259259259</v>
      </c>
      <c r="EJ322">
        <v>198.2796666666667</v>
      </c>
      <c r="EK322">
        <v>186.084037037037</v>
      </c>
      <c r="EL322">
        <v>6.916197407407407</v>
      </c>
      <c r="EM322">
        <v>183.0175185185185</v>
      </c>
      <c r="EN322">
        <v>16.47837777777778</v>
      </c>
      <c r="EO322">
        <v>2.117816666666667</v>
      </c>
      <c r="EP322">
        <v>1.491722222222222</v>
      </c>
      <c r="EQ322">
        <v>18.35382222222222</v>
      </c>
      <c r="ER322">
        <v>12.88355185185185</v>
      </c>
      <c r="ES322">
        <v>2000.038888888889</v>
      </c>
      <c r="ET322">
        <v>0.9799994444444443</v>
      </c>
      <c r="EU322">
        <v>0.02000012962962963</v>
      </c>
      <c r="EV322">
        <v>0</v>
      </c>
      <c r="EW322">
        <v>924.9738148148148</v>
      </c>
      <c r="EX322">
        <v>5.000560000000001</v>
      </c>
      <c r="EY322">
        <v>18702.71481481482</v>
      </c>
      <c r="EZ322">
        <v>17295.2037037037</v>
      </c>
      <c r="FA322">
        <v>41.28674074074074</v>
      </c>
      <c r="FB322">
        <v>41.43699999999999</v>
      </c>
      <c r="FC322">
        <v>41</v>
      </c>
      <c r="FD322">
        <v>40.56199999999999</v>
      </c>
      <c r="FE322">
        <v>42.04362962962963</v>
      </c>
      <c r="FF322">
        <v>1955.138888888889</v>
      </c>
      <c r="FG322">
        <v>39.9</v>
      </c>
      <c r="FH322">
        <v>0</v>
      </c>
      <c r="FI322">
        <v>1758996446.4</v>
      </c>
      <c r="FJ322">
        <v>0</v>
      </c>
      <c r="FK322">
        <v>924.9430384615384</v>
      </c>
      <c r="FL322">
        <v>13.38164103612394</v>
      </c>
      <c r="FM322">
        <v>248.2256410351729</v>
      </c>
      <c r="FN322">
        <v>18701.67692307692</v>
      </c>
      <c r="FO322">
        <v>15</v>
      </c>
      <c r="FP322">
        <v>0</v>
      </c>
      <c r="FQ322" t="s">
        <v>439</v>
      </c>
      <c r="FR322">
        <v>1747148579.5</v>
      </c>
      <c r="FS322">
        <v>1747148584.5</v>
      </c>
      <c r="FT322">
        <v>0</v>
      </c>
      <c r="FU322">
        <v>0.162</v>
      </c>
      <c r="FV322">
        <v>-0.001</v>
      </c>
      <c r="FW322">
        <v>0.139</v>
      </c>
      <c r="FX322">
        <v>0.058</v>
      </c>
      <c r="FY322">
        <v>420</v>
      </c>
      <c r="FZ322">
        <v>16</v>
      </c>
      <c r="GA322">
        <v>0.19</v>
      </c>
      <c r="GB322">
        <v>0.02</v>
      </c>
      <c r="GC322">
        <v>9.726929000000002</v>
      </c>
      <c r="GD322">
        <v>16.36299692307689</v>
      </c>
      <c r="GE322">
        <v>1.578452414784494</v>
      </c>
      <c r="GF322">
        <v>0</v>
      </c>
      <c r="GG322">
        <v>924.3944705882353</v>
      </c>
      <c r="GH322">
        <v>11.64406417127745</v>
      </c>
      <c r="GI322">
        <v>1.171552997352458</v>
      </c>
      <c r="GJ322">
        <v>0</v>
      </c>
      <c r="GK322">
        <v>6.908247749999999</v>
      </c>
      <c r="GL322">
        <v>0.1940058911819877</v>
      </c>
      <c r="GM322">
        <v>0.0208070207487161</v>
      </c>
      <c r="GN322">
        <v>0</v>
      </c>
      <c r="GO322">
        <v>0</v>
      </c>
      <c r="GP322">
        <v>3</v>
      </c>
      <c r="GQ322" t="s">
        <v>472</v>
      </c>
      <c r="GR322">
        <v>3.1288</v>
      </c>
      <c r="GS322">
        <v>2.72954</v>
      </c>
      <c r="GT322">
        <v>0.040549</v>
      </c>
      <c r="GU322">
        <v>0.0380797</v>
      </c>
      <c r="GV322">
        <v>0.10521</v>
      </c>
      <c r="GW322">
        <v>0.0827074</v>
      </c>
      <c r="GX322">
        <v>28794.2</v>
      </c>
      <c r="GY322">
        <v>28008.2</v>
      </c>
      <c r="GZ322">
        <v>30551.2</v>
      </c>
      <c r="HA322">
        <v>29370.1</v>
      </c>
      <c r="HB322">
        <v>37719.2</v>
      </c>
      <c r="HC322">
        <v>35446.8</v>
      </c>
      <c r="HD322">
        <v>46733.9</v>
      </c>
      <c r="HE322">
        <v>43641.2</v>
      </c>
      <c r="HF322">
        <v>1.83337</v>
      </c>
      <c r="HG322">
        <v>1.8475</v>
      </c>
      <c r="HH322">
        <v>0.134826</v>
      </c>
      <c r="HI322">
        <v>0</v>
      </c>
      <c r="HJ322">
        <v>27.8217</v>
      </c>
      <c r="HK322">
        <v>999.9</v>
      </c>
      <c r="HL322">
        <v>43.5</v>
      </c>
      <c r="HM322">
        <v>30.8</v>
      </c>
      <c r="HN322">
        <v>21.4301</v>
      </c>
      <c r="HO322">
        <v>63.2086</v>
      </c>
      <c r="HP322">
        <v>17.5561</v>
      </c>
      <c r="HQ322">
        <v>1</v>
      </c>
      <c r="HR322">
        <v>0.1158</v>
      </c>
      <c r="HS322">
        <v>-0.53354</v>
      </c>
      <c r="HT322">
        <v>20.1999</v>
      </c>
      <c r="HU322">
        <v>5.22837</v>
      </c>
      <c r="HV322">
        <v>11.974</v>
      </c>
      <c r="HW322">
        <v>4.9701</v>
      </c>
      <c r="HX322">
        <v>3.28968</v>
      </c>
      <c r="HY322">
        <v>9999</v>
      </c>
      <c r="HZ322">
        <v>9999</v>
      </c>
      <c r="IA322">
        <v>9999</v>
      </c>
      <c r="IB322">
        <v>24.7</v>
      </c>
      <c r="IC322">
        <v>4.97297</v>
      </c>
      <c r="ID322">
        <v>1.87725</v>
      </c>
      <c r="IE322">
        <v>1.87531</v>
      </c>
      <c r="IF322">
        <v>1.87815</v>
      </c>
      <c r="IG322">
        <v>1.87486</v>
      </c>
      <c r="IH322">
        <v>1.87845</v>
      </c>
      <c r="II322">
        <v>1.87557</v>
      </c>
      <c r="IJ322">
        <v>1.87671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0.246</v>
      </c>
      <c r="IY322">
        <v>0.2292</v>
      </c>
      <c r="IZ322">
        <v>0.000996156149449386</v>
      </c>
      <c r="JA322">
        <v>0.001508328056841608</v>
      </c>
      <c r="JB322">
        <v>-4.279944224615399E-07</v>
      </c>
      <c r="JC322">
        <v>2.026670128534865E-10</v>
      </c>
      <c r="JD322">
        <v>-0.04486732872085866</v>
      </c>
      <c r="JE322">
        <v>-0.001179386599836408</v>
      </c>
      <c r="JF322">
        <v>0.0006983580007418804</v>
      </c>
      <c r="JG322">
        <v>-5.900263066608664E-06</v>
      </c>
      <c r="JH322">
        <v>1</v>
      </c>
      <c r="JI322">
        <v>2117</v>
      </c>
      <c r="JJ322">
        <v>1</v>
      </c>
      <c r="JK322">
        <v>26</v>
      </c>
      <c r="JL322">
        <v>197464.3</v>
      </c>
      <c r="JM322">
        <v>197464.2</v>
      </c>
      <c r="JN322">
        <v>0.494385</v>
      </c>
      <c r="JO322">
        <v>2.55859</v>
      </c>
      <c r="JP322">
        <v>1.39893</v>
      </c>
      <c r="JQ322">
        <v>2.33154</v>
      </c>
      <c r="JR322">
        <v>1.44897</v>
      </c>
      <c r="JS322">
        <v>2.59033</v>
      </c>
      <c r="JT322">
        <v>37.0986</v>
      </c>
      <c r="JU322">
        <v>23.9737</v>
      </c>
      <c r="JV322">
        <v>18</v>
      </c>
      <c r="JW322">
        <v>481.209</v>
      </c>
      <c r="JX322">
        <v>460.263</v>
      </c>
      <c r="JY322">
        <v>28.4847</v>
      </c>
      <c r="JZ322">
        <v>28.6756</v>
      </c>
      <c r="KA322">
        <v>29.9999</v>
      </c>
      <c r="KB322">
        <v>28.4206</v>
      </c>
      <c r="KC322">
        <v>28.4945</v>
      </c>
      <c r="KD322">
        <v>9.80025</v>
      </c>
      <c r="KE322">
        <v>26.6413</v>
      </c>
      <c r="KF322">
        <v>68.10939999999999</v>
      </c>
      <c r="KG322">
        <v>28.4796</v>
      </c>
      <c r="KH322">
        <v>132.121</v>
      </c>
      <c r="KI322">
        <v>16.54</v>
      </c>
      <c r="KJ322">
        <v>100.998</v>
      </c>
      <c r="KK322">
        <v>100.383</v>
      </c>
    </row>
    <row r="323" spans="1:297">
      <c r="A323">
        <v>307</v>
      </c>
      <c r="B323">
        <v>1758996442.5</v>
      </c>
      <c r="C323">
        <v>9058.900000095367</v>
      </c>
      <c r="D323" t="s">
        <v>1060</v>
      </c>
      <c r="E323" t="s">
        <v>1061</v>
      </c>
      <c r="F323">
        <v>5</v>
      </c>
      <c r="G323" t="s">
        <v>1025</v>
      </c>
      <c r="H323" t="s">
        <v>436</v>
      </c>
      <c r="I323">
        <v>1758996434.714286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154.7332247682131</v>
      </c>
      <c r="AK323">
        <v>160.4604606060606</v>
      </c>
      <c r="AL323">
        <v>-3.110572908765802</v>
      </c>
      <c r="AM323">
        <v>65.24340889788627</v>
      </c>
      <c r="AN323">
        <f>(AP323 - AO323 + DY323*1E3/(8.314*(EA323+273.15)) * AR323/DX323 * AQ323) * DX323/(100*DL323) * 1000/(1000 - AP323)</f>
        <v>0</v>
      </c>
      <c r="AO323">
        <v>16.52461664947931</v>
      </c>
      <c r="AP323">
        <v>23.41746545454545</v>
      </c>
      <c r="AQ323">
        <v>0.005790722047091362</v>
      </c>
      <c r="AR323">
        <v>120.2195007177261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5.79</v>
      </c>
      <c r="DM323">
        <v>0.5</v>
      </c>
      <c r="DN323" t="s">
        <v>438</v>
      </c>
      <c r="DO323">
        <v>2</v>
      </c>
      <c r="DP323" t="b">
        <v>1</v>
      </c>
      <c r="DQ323">
        <v>1758996434.714286</v>
      </c>
      <c r="DR323">
        <v>179.0782857142857</v>
      </c>
      <c r="DS323">
        <v>167.4882857142857</v>
      </c>
      <c r="DT323">
        <v>23.39866071428571</v>
      </c>
      <c r="DU323">
        <v>16.48546071428571</v>
      </c>
      <c r="DV323">
        <v>178.8203214285715</v>
      </c>
      <c r="DW323">
        <v>23.16933928571428</v>
      </c>
      <c r="DX323">
        <v>500.0229642857143</v>
      </c>
      <c r="DY323">
        <v>90.52615</v>
      </c>
      <c r="DZ323">
        <v>0.05186013928571429</v>
      </c>
      <c r="EA323">
        <v>29.89497142857143</v>
      </c>
      <c r="EB323">
        <v>30.01236071428571</v>
      </c>
      <c r="EC323">
        <v>999.9000000000002</v>
      </c>
      <c r="ED323">
        <v>0</v>
      </c>
      <c r="EE323">
        <v>0</v>
      </c>
      <c r="EF323">
        <v>9996.245357142858</v>
      </c>
      <c r="EG323">
        <v>0</v>
      </c>
      <c r="EH323">
        <v>12.0809</v>
      </c>
      <c r="EI323">
        <v>11.590165</v>
      </c>
      <c r="EJ323">
        <v>183.3689642857143</v>
      </c>
      <c r="EK323">
        <v>170.2953571428572</v>
      </c>
      <c r="EL323">
        <v>6.913197857142859</v>
      </c>
      <c r="EM323">
        <v>167.4882857142857</v>
      </c>
      <c r="EN323">
        <v>16.48546071428571</v>
      </c>
      <c r="EO323">
        <v>2.118190714285714</v>
      </c>
      <c r="EP323">
        <v>1.492366071428572</v>
      </c>
      <c r="EQ323">
        <v>18.35663928571429</v>
      </c>
      <c r="ER323">
        <v>12.89015</v>
      </c>
      <c r="ES323">
        <v>2000.004285714286</v>
      </c>
      <c r="ET323">
        <v>0.9799990714285712</v>
      </c>
      <c r="EU323">
        <v>0.02000051071428571</v>
      </c>
      <c r="EV323">
        <v>0</v>
      </c>
      <c r="EW323">
        <v>926.1224999999997</v>
      </c>
      <c r="EX323">
        <v>5.000560000000001</v>
      </c>
      <c r="EY323">
        <v>18723.15</v>
      </c>
      <c r="EZ323">
        <v>17294.90357142857</v>
      </c>
      <c r="FA323">
        <v>41.28542857142857</v>
      </c>
      <c r="FB323">
        <v>41.43699999999999</v>
      </c>
      <c r="FC323">
        <v>41</v>
      </c>
      <c r="FD323">
        <v>40.56199999999999</v>
      </c>
      <c r="FE323">
        <v>42.04871428571427</v>
      </c>
      <c r="FF323">
        <v>1955.104285714286</v>
      </c>
      <c r="FG323">
        <v>39.9</v>
      </c>
      <c r="FH323">
        <v>0</v>
      </c>
      <c r="FI323">
        <v>1758996451.8</v>
      </c>
      <c r="FJ323">
        <v>0</v>
      </c>
      <c r="FK323">
        <v>926.30584</v>
      </c>
      <c r="FL323">
        <v>14.81146157019288</v>
      </c>
      <c r="FM323">
        <v>289.692308096668</v>
      </c>
      <c r="FN323">
        <v>18726.584</v>
      </c>
      <c r="FO323">
        <v>15</v>
      </c>
      <c r="FP323">
        <v>0</v>
      </c>
      <c r="FQ323" t="s">
        <v>439</v>
      </c>
      <c r="FR323">
        <v>1747148579.5</v>
      </c>
      <c r="FS323">
        <v>1747148584.5</v>
      </c>
      <c r="FT323">
        <v>0</v>
      </c>
      <c r="FU323">
        <v>0.162</v>
      </c>
      <c r="FV323">
        <v>-0.001</v>
      </c>
      <c r="FW323">
        <v>0.139</v>
      </c>
      <c r="FX323">
        <v>0.058</v>
      </c>
      <c r="FY323">
        <v>420</v>
      </c>
      <c r="FZ323">
        <v>16</v>
      </c>
      <c r="GA323">
        <v>0.19</v>
      </c>
      <c r="GB323">
        <v>0.02</v>
      </c>
      <c r="GC323">
        <v>10.97593292682927</v>
      </c>
      <c r="GD323">
        <v>13.11205505226481</v>
      </c>
      <c r="GE323">
        <v>1.3109726824957</v>
      </c>
      <c r="GF323">
        <v>0</v>
      </c>
      <c r="GG323">
        <v>925.5234117647059</v>
      </c>
      <c r="GH323">
        <v>14.0451642581183</v>
      </c>
      <c r="GI323">
        <v>1.395997874548498</v>
      </c>
      <c r="GJ323">
        <v>0</v>
      </c>
      <c r="GK323">
        <v>6.90920780487805</v>
      </c>
      <c r="GL323">
        <v>0.02433825783972833</v>
      </c>
      <c r="GM323">
        <v>0.02024684829580024</v>
      </c>
      <c r="GN323">
        <v>1</v>
      </c>
      <c r="GO323">
        <v>1</v>
      </c>
      <c r="GP323">
        <v>3</v>
      </c>
      <c r="GQ323" t="s">
        <v>451</v>
      </c>
      <c r="GR323">
        <v>3.12905</v>
      </c>
      <c r="GS323">
        <v>2.72955</v>
      </c>
      <c r="GT323">
        <v>0.0372596</v>
      </c>
      <c r="GU323">
        <v>0.0345883</v>
      </c>
      <c r="GV323">
        <v>0.10529</v>
      </c>
      <c r="GW323">
        <v>0.0828523</v>
      </c>
      <c r="GX323">
        <v>28893.3</v>
      </c>
      <c r="GY323">
        <v>28110.3</v>
      </c>
      <c r="GZ323">
        <v>30551.7</v>
      </c>
      <c r="HA323">
        <v>29370.6</v>
      </c>
      <c r="HB323">
        <v>37716.5</v>
      </c>
      <c r="HC323">
        <v>35441.6</v>
      </c>
      <c r="HD323">
        <v>46735</v>
      </c>
      <c r="HE323">
        <v>43642</v>
      </c>
      <c r="HF323">
        <v>1.8338</v>
      </c>
      <c r="HG323">
        <v>1.8471</v>
      </c>
      <c r="HH323">
        <v>0.133671</v>
      </c>
      <c r="HI323">
        <v>0</v>
      </c>
      <c r="HJ323">
        <v>27.8205</v>
      </c>
      <c r="HK323">
        <v>999.9</v>
      </c>
      <c r="HL323">
        <v>43.5</v>
      </c>
      <c r="HM323">
        <v>30.8</v>
      </c>
      <c r="HN323">
        <v>21.4322</v>
      </c>
      <c r="HO323">
        <v>63.3086</v>
      </c>
      <c r="HP323">
        <v>17.4119</v>
      </c>
      <c r="HQ323">
        <v>1</v>
      </c>
      <c r="HR323">
        <v>0.115511</v>
      </c>
      <c r="HS323">
        <v>-0.536016</v>
      </c>
      <c r="HT323">
        <v>20.2002</v>
      </c>
      <c r="HU323">
        <v>5.22852</v>
      </c>
      <c r="HV323">
        <v>11.974</v>
      </c>
      <c r="HW323">
        <v>4.9699</v>
      </c>
      <c r="HX323">
        <v>3.2896</v>
      </c>
      <c r="HY323">
        <v>9999</v>
      </c>
      <c r="HZ323">
        <v>9999</v>
      </c>
      <c r="IA323">
        <v>9999</v>
      </c>
      <c r="IB323">
        <v>24.7</v>
      </c>
      <c r="IC323">
        <v>4.97294</v>
      </c>
      <c r="ID323">
        <v>1.87721</v>
      </c>
      <c r="IE323">
        <v>1.87531</v>
      </c>
      <c r="IF323">
        <v>1.87811</v>
      </c>
      <c r="IG323">
        <v>1.87485</v>
      </c>
      <c r="IH323">
        <v>1.87845</v>
      </c>
      <c r="II323">
        <v>1.87554</v>
      </c>
      <c r="IJ323">
        <v>1.87669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0.225</v>
      </c>
      <c r="IY323">
        <v>0.2298</v>
      </c>
      <c r="IZ323">
        <v>0.000996156149449386</v>
      </c>
      <c r="JA323">
        <v>0.001508328056841608</v>
      </c>
      <c r="JB323">
        <v>-4.279944224615399E-07</v>
      </c>
      <c r="JC323">
        <v>2.026670128534865E-10</v>
      </c>
      <c r="JD323">
        <v>-0.04486732872085866</v>
      </c>
      <c r="JE323">
        <v>-0.001179386599836408</v>
      </c>
      <c r="JF323">
        <v>0.0006983580007418804</v>
      </c>
      <c r="JG323">
        <v>-5.900263066608664E-06</v>
      </c>
      <c r="JH323">
        <v>1</v>
      </c>
      <c r="JI323">
        <v>2117</v>
      </c>
      <c r="JJ323">
        <v>1</v>
      </c>
      <c r="JK323">
        <v>26</v>
      </c>
      <c r="JL323">
        <v>197464.4</v>
      </c>
      <c r="JM323">
        <v>197464.3</v>
      </c>
      <c r="JN323">
        <v>0.452881</v>
      </c>
      <c r="JO323">
        <v>2.5708</v>
      </c>
      <c r="JP323">
        <v>1.39893</v>
      </c>
      <c r="JQ323">
        <v>2.33154</v>
      </c>
      <c r="JR323">
        <v>1.44897</v>
      </c>
      <c r="JS323">
        <v>2.5415</v>
      </c>
      <c r="JT323">
        <v>37.0747</v>
      </c>
      <c r="JU323">
        <v>23.9649</v>
      </c>
      <c r="JV323">
        <v>18</v>
      </c>
      <c r="JW323">
        <v>481.438</v>
      </c>
      <c r="JX323">
        <v>460.002</v>
      </c>
      <c r="JY323">
        <v>28.4739</v>
      </c>
      <c r="JZ323">
        <v>28.6743</v>
      </c>
      <c r="KA323">
        <v>30.0001</v>
      </c>
      <c r="KB323">
        <v>28.42</v>
      </c>
      <c r="KC323">
        <v>28.4939</v>
      </c>
      <c r="KD323">
        <v>9.059150000000001</v>
      </c>
      <c r="KE323">
        <v>26.6413</v>
      </c>
      <c r="KF323">
        <v>68.10939999999999</v>
      </c>
      <c r="KG323">
        <v>28.4649</v>
      </c>
      <c r="KH323">
        <v>118.764</v>
      </c>
      <c r="KI323">
        <v>16.5105</v>
      </c>
      <c r="KJ323">
        <v>101</v>
      </c>
      <c r="KK323">
        <v>100.385</v>
      </c>
    </row>
    <row r="324" spans="1:297">
      <c r="A324">
        <v>308</v>
      </c>
      <c r="B324">
        <v>1758996447.5</v>
      </c>
      <c r="C324">
        <v>9063.900000095367</v>
      </c>
      <c r="D324" t="s">
        <v>1062</v>
      </c>
      <c r="E324" t="s">
        <v>1063</v>
      </c>
      <c r="F324">
        <v>5</v>
      </c>
      <c r="G324" t="s">
        <v>1025</v>
      </c>
      <c r="H324" t="s">
        <v>436</v>
      </c>
      <c r="I324">
        <v>1758996440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138.4406207623795</v>
      </c>
      <c r="AK324">
        <v>145.1248727272727</v>
      </c>
      <c r="AL324">
        <v>-3.074830042095531</v>
      </c>
      <c r="AM324">
        <v>65.24340889788627</v>
      </c>
      <c r="AN324">
        <f>(AP324 - AO324 + DY324*1E3/(8.314*(EA324+273.15)) * AR324/DX324 * AQ324) * DX324/(100*DL324) * 1000/(1000 - AP324)</f>
        <v>0</v>
      </c>
      <c r="AO324">
        <v>16.52326040839396</v>
      </c>
      <c r="AP324">
        <v>23.44181272727272</v>
      </c>
      <c r="AQ324">
        <v>0.005584420799731551</v>
      </c>
      <c r="AR324">
        <v>120.2195007177261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5.79</v>
      </c>
      <c r="DM324">
        <v>0.5</v>
      </c>
      <c r="DN324" t="s">
        <v>438</v>
      </c>
      <c r="DO324">
        <v>2</v>
      </c>
      <c r="DP324" t="b">
        <v>1</v>
      </c>
      <c r="DQ324">
        <v>1758996440</v>
      </c>
      <c r="DR324">
        <v>162.8884444444444</v>
      </c>
      <c r="DS324">
        <v>150.2343703703704</v>
      </c>
      <c r="DT324">
        <v>23.41058148148149</v>
      </c>
      <c r="DU324">
        <v>16.49777777777778</v>
      </c>
      <c r="DV324">
        <v>162.6527407407407</v>
      </c>
      <c r="DW324">
        <v>23.181</v>
      </c>
      <c r="DX324">
        <v>500.0288888888888</v>
      </c>
      <c r="DY324">
        <v>90.52632222222222</v>
      </c>
      <c r="DZ324">
        <v>0.05197060740740741</v>
      </c>
      <c r="EA324">
        <v>29.8924</v>
      </c>
      <c r="EB324">
        <v>30.0067037037037</v>
      </c>
      <c r="EC324">
        <v>999.9000000000001</v>
      </c>
      <c r="ED324">
        <v>0</v>
      </c>
      <c r="EE324">
        <v>0</v>
      </c>
      <c r="EF324">
        <v>9994.650370370371</v>
      </c>
      <c r="EG324">
        <v>0</v>
      </c>
      <c r="EH324">
        <v>12.0809</v>
      </c>
      <c r="EI324">
        <v>12.6542</v>
      </c>
      <c r="EJ324">
        <v>166.7930740740741</v>
      </c>
      <c r="EK324">
        <v>152.754</v>
      </c>
      <c r="EL324">
        <v>6.912798148148148</v>
      </c>
      <c r="EM324">
        <v>150.2343703703704</v>
      </c>
      <c r="EN324">
        <v>16.49777777777778</v>
      </c>
      <c r="EO324">
        <v>2.119272962962963</v>
      </c>
      <c r="EP324">
        <v>1.493483333333333</v>
      </c>
      <c r="EQ324">
        <v>18.36478148148148</v>
      </c>
      <c r="ER324">
        <v>12.90158518518519</v>
      </c>
      <c r="ES324">
        <v>2000.025925925926</v>
      </c>
      <c r="ET324">
        <v>0.9799992222222224</v>
      </c>
      <c r="EU324">
        <v>0.02000034814814815</v>
      </c>
      <c r="EV324">
        <v>0</v>
      </c>
      <c r="EW324">
        <v>927.4782222222224</v>
      </c>
      <c r="EX324">
        <v>5.000560000000001</v>
      </c>
      <c r="EY324">
        <v>18750.45185185185</v>
      </c>
      <c r="EZ324">
        <v>17295.0962962963</v>
      </c>
      <c r="FA324">
        <v>41.28214814814815</v>
      </c>
      <c r="FB324">
        <v>41.4324074074074</v>
      </c>
      <c r="FC324">
        <v>41</v>
      </c>
      <c r="FD324">
        <v>40.56199999999999</v>
      </c>
      <c r="FE324">
        <v>42.04592592592592</v>
      </c>
      <c r="FF324">
        <v>1955.125925925926</v>
      </c>
      <c r="FG324">
        <v>39.9</v>
      </c>
      <c r="FH324">
        <v>0</v>
      </c>
      <c r="FI324">
        <v>1758996456.6</v>
      </c>
      <c r="FJ324">
        <v>0</v>
      </c>
      <c r="FK324">
        <v>927.54332</v>
      </c>
      <c r="FL324">
        <v>16.85300003248742</v>
      </c>
      <c r="FM324">
        <v>326.6307698207906</v>
      </c>
      <c r="FN324">
        <v>18751.532</v>
      </c>
      <c r="FO324">
        <v>15</v>
      </c>
      <c r="FP324">
        <v>0</v>
      </c>
      <c r="FQ324" t="s">
        <v>439</v>
      </c>
      <c r="FR324">
        <v>1747148579.5</v>
      </c>
      <c r="FS324">
        <v>1747148584.5</v>
      </c>
      <c r="FT324">
        <v>0</v>
      </c>
      <c r="FU324">
        <v>0.162</v>
      </c>
      <c r="FV324">
        <v>-0.001</v>
      </c>
      <c r="FW324">
        <v>0.139</v>
      </c>
      <c r="FX324">
        <v>0.058</v>
      </c>
      <c r="FY324">
        <v>420</v>
      </c>
      <c r="FZ324">
        <v>16</v>
      </c>
      <c r="GA324">
        <v>0.19</v>
      </c>
      <c r="GB324">
        <v>0.02</v>
      </c>
      <c r="GC324">
        <v>12.01747414634146</v>
      </c>
      <c r="GD324">
        <v>11.71817310104531</v>
      </c>
      <c r="GE324">
        <v>1.174412292606081</v>
      </c>
      <c r="GF324">
        <v>0</v>
      </c>
      <c r="GG324">
        <v>926.7344117647059</v>
      </c>
      <c r="GH324">
        <v>15.42224599371527</v>
      </c>
      <c r="GI324">
        <v>1.528639920622384</v>
      </c>
      <c r="GJ324">
        <v>0</v>
      </c>
      <c r="GK324">
        <v>6.91162756097561</v>
      </c>
      <c r="GL324">
        <v>-0.05097637630660767</v>
      </c>
      <c r="GM324">
        <v>0.01941309600476405</v>
      </c>
      <c r="GN324">
        <v>1</v>
      </c>
      <c r="GO324">
        <v>1</v>
      </c>
      <c r="GP324">
        <v>3</v>
      </c>
      <c r="GQ324" t="s">
        <v>451</v>
      </c>
      <c r="GR324">
        <v>3.12896</v>
      </c>
      <c r="GS324">
        <v>2.72979</v>
      </c>
      <c r="GT324">
        <v>0.0339434</v>
      </c>
      <c r="GU324">
        <v>0.0309013</v>
      </c>
      <c r="GV324">
        <v>0.105366</v>
      </c>
      <c r="GW324">
        <v>0.0828499</v>
      </c>
      <c r="GX324">
        <v>28993.4</v>
      </c>
      <c r="GY324">
        <v>28217.7</v>
      </c>
      <c r="GZ324">
        <v>30552.3</v>
      </c>
      <c r="HA324">
        <v>29370.7</v>
      </c>
      <c r="HB324">
        <v>37713.3</v>
      </c>
      <c r="HC324">
        <v>35441.5</v>
      </c>
      <c r="HD324">
        <v>46735.4</v>
      </c>
      <c r="HE324">
        <v>43642.1</v>
      </c>
      <c r="HF324">
        <v>1.83382</v>
      </c>
      <c r="HG324">
        <v>1.84728</v>
      </c>
      <c r="HH324">
        <v>0.133321</v>
      </c>
      <c r="HI324">
        <v>0</v>
      </c>
      <c r="HJ324">
        <v>27.8187</v>
      </c>
      <c r="HK324">
        <v>999.9</v>
      </c>
      <c r="HL324">
        <v>43.5</v>
      </c>
      <c r="HM324">
        <v>30.8</v>
      </c>
      <c r="HN324">
        <v>21.4329</v>
      </c>
      <c r="HO324">
        <v>63.2286</v>
      </c>
      <c r="HP324">
        <v>17.3638</v>
      </c>
      <c r="HQ324">
        <v>1</v>
      </c>
      <c r="HR324">
        <v>0.11545</v>
      </c>
      <c r="HS324">
        <v>-0.6575569999999999</v>
      </c>
      <c r="HT324">
        <v>20.1998</v>
      </c>
      <c r="HU324">
        <v>5.22867</v>
      </c>
      <c r="HV324">
        <v>11.974</v>
      </c>
      <c r="HW324">
        <v>4.9702</v>
      </c>
      <c r="HX324">
        <v>3.28955</v>
      </c>
      <c r="HY324">
        <v>9999</v>
      </c>
      <c r="HZ324">
        <v>9999</v>
      </c>
      <c r="IA324">
        <v>9999</v>
      </c>
      <c r="IB324">
        <v>24.7</v>
      </c>
      <c r="IC324">
        <v>4.97295</v>
      </c>
      <c r="ID324">
        <v>1.87719</v>
      </c>
      <c r="IE324">
        <v>1.87531</v>
      </c>
      <c r="IF324">
        <v>1.87809</v>
      </c>
      <c r="IG324">
        <v>1.87485</v>
      </c>
      <c r="IH324">
        <v>1.87843</v>
      </c>
      <c r="II324">
        <v>1.87552</v>
      </c>
      <c r="IJ324">
        <v>1.87668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0.204</v>
      </c>
      <c r="IY324">
        <v>0.2303</v>
      </c>
      <c r="IZ324">
        <v>0.000996156149449386</v>
      </c>
      <c r="JA324">
        <v>0.001508328056841608</v>
      </c>
      <c r="JB324">
        <v>-4.279944224615399E-07</v>
      </c>
      <c r="JC324">
        <v>2.026670128534865E-10</v>
      </c>
      <c r="JD324">
        <v>-0.04486732872085866</v>
      </c>
      <c r="JE324">
        <v>-0.001179386599836408</v>
      </c>
      <c r="JF324">
        <v>0.0006983580007418804</v>
      </c>
      <c r="JG324">
        <v>-5.900263066608664E-06</v>
      </c>
      <c r="JH324">
        <v>1</v>
      </c>
      <c r="JI324">
        <v>2117</v>
      </c>
      <c r="JJ324">
        <v>1</v>
      </c>
      <c r="JK324">
        <v>26</v>
      </c>
      <c r="JL324">
        <v>197464.5</v>
      </c>
      <c r="JM324">
        <v>197464.4</v>
      </c>
      <c r="JN324">
        <v>0.41626</v>
      </c>
      <c r="JO324">
        <v>2.58667</v>
      </c>
      <c r="JP324">
        <v>1.39893</v>
      </c>
      <c r="JQ324">
        <v>2.33032</v>
      </c>
      <c r="JR324">
        <v>1.44897</v>
      </c>
      <c r="JS324">
        <v>2.49878</v>
      </c>
      <c r="JT324">
        <v>37.0747</v>
      </c>
      <c r="JU324">
        <v>23.9649</v>
      </c>
      <c r="JV324">
        <v>18</v>
      </c>
      <c r="JW324">
        <v>481.437</v>
      </c>
      <c r="JX324">
        <v>460.095</v>
      </c>
      <c r="JY324">
        <v>28.4639</v>
      </c>
      <c r="JZ324">
        <v>28.6732</v>
      </c>
      <c r="KA324">
        <v>30</v>
      </c>
      <c r="KB324">
        <v>28.4177</v>
      </c>
      <c r="KC324">
        <v>28.4915</v>
      </c>
      <c r="KD324">
        <v>8.244120000000001</v>
      </c>
      <c r="KE324">
        <v>26.6413</v>
      </c>
      <c r="KF324">
        <v>68.10939999999999</v>
      </c>
      <c r="KG324">
        <v>28.5272</v>
      </c>
      <c r="KH324">
        <v>98.7225</v>
      </c>
      <c r="KI324">
        <v>16.4818</v>
      </c>
      <c r="KJ324">
        <v>101.001</v>
      </c>
      <c r="KK324">
        <v>100.385</v>
      </c>
    </row>
    <row r="325" spans="1:297">
      <c r="A325">
        <v>309</v>
      </c>
      <c r="B325">
        <v>1758996452.5</v>
      </c>
      <c r="C325">
        <v>9068.900000095367</v>
      </c>
      <c r="D325" t="s">
        <v>1064</v>
      </c>
      <c r="E325" t="s">
        <v>1065</v>
      </c>
      <c r="F325">
        <v>5</v>
      </c>
      <c r="G325" t="s">
        <v>1025</v>
      </c>
      <c r="H325" t="s">
        <v>436</v>
      </c>
      <c r="I325">
        <v>1758996444.714286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121.8143622543295</v>
      </c>
      <c r="AK325">
        <v>129.7211393939394</v>
      </c>
      <c r="AL325">
        <v>-3.084782074400844</v>
      </c>
      <c r="AM325">
        <v>65.24340889788627</v>
      </c>
      <c r="AN325">
        <f>(AP325 - AO325 + DY325*1E3/(8.314*(EA325+273.15)) * AR325/DX325 * AQ325) * DX325/(100*DL325) * 1000/(1000 - AP325)</f>
        <v>0</v>
      </c>
      <c r="AO325">
        <v>16.52310877295414</v>
      </c>
      <c r="AP325">
        <v>23.4620012121212</v>
      </c>
      <c r="AQ325">
        <v>0.00123078059595866</v>
      </c>
      <c r="AR325">
        <v>120.2195007177261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5.79</v>
      </c>
      <c r="DM325">
        <v>0.5</v>
      </c>
      <c r="DN325" t="s">
        <v>438</v>
      </c>
      <c r="DO325">
        <v>2</v>
      </c>
      <c r="DP325" t="b">
        <v>1</v>
      </c>
      <c r="DQ325">
        <v>1758996444.714286</v>
      </c>
      <c r="DR325">
        <v>148.6009642857143</v>
      </c>
      <c r="DS325">
        <v>135.0048928571429</v>
      </c>
      <c r="DT325">
        <v>23.42920714285714</v>
      </c>
      <c r="DU325">
        <v>16.51921071428571</v>
      </c>
      <c r="DV325">
        <v>148.3849642857143</v>
      </c>
      <c r="DW325">
        <v>23.199225</v>
      </c>
      <c r="DX325">
        <v>499.9778571428571</v>
      </c>
      <c r="DY325">
        <v>90.52561785714285</v>
      </c>
      <c r="DZ325">
        <v>0.05211979642857142</v>
      </c>
      <c r="EA325">
        <v>29.88896785714286</v>
      </c>
      <c r="EB325">
        <v>30.00186785714286</v>
      </c>
      <c r="EC325">
        <v>999.9000000000002</v>
      </c>
      <c r="ED325">
        <v>0</v>
      </c>
      <c r="EE325">
        <v>0</v>
      </c>
      <c r="EF325">
        <v>9993.349285714285</v>
      </c>
      <c r="EG325">
        <v>0</v>
      </c>
      <c r="EH325">
        <v>12.0809</v>
      </c>
      <c r="EI325">
        <v>13.59607857142857</v>
      </c>
      <c r="EJ325">
        <v>152.1658214285714</v>
      </c>
      <c r="EK325">
        <v>137.2723571428571</v>
      </c>
      <c r="EL325">
        <v>6.909986785714286</v>
      </c>
      <c r="EM325">
        <v>135.0048928571429</v>
      </c>
      <c r="EN325">
        <v>16.51921071428571</v>
      </c>
      <c r="EO325">
        <v>2.1209425</v>
      </c>
      <c r="EP325">
        <v>1.495412142857143</v>
      </c>
      <c r="EQ325">
        <v>18.37733571428571</v>
      </c>
      <c r="ER325">
        <v>12.92133571428572</v>
      </c>
      <c r="ES325">
        <v>2000.035714285714</v>
      </c>
      <c r="ET325">
        <v>0.9799992857142856</v>
      </c>
      <c r="EU325">
        <v>0.02000028214285714</v>
      </c>
      <c r="EV325">
        <v>0</v>
      </c>
      <c r="EW325">
        <v>928.9050357142858</v>
      </c>
      <c r="EX325">
        <v>5.000560000000001</v>
      </c>
      <c r="EY325">
        <v>18777.65</v>
      </c>
      <c r="EZ325">
        <v>17295.18571428571</v>
      </c>
      <c r="FA325">
        <v>41.28542857142855</v>
      </c>
      <c r="FB325">
        <v>41.43257142857141</v>
      </c>
      <c r="FC325">
        <v>41</v>
      </c>
      <c r="FD325">
        <v>40.56199999999999</v>
      </c>
      <c r="FE325">
        <v>42.05314285714284</v>
      </c>
      <c r="FF325">
        <v>1955.135714285714</v>
      </c>
      <c r="FG325">
        <v>39.9</v>
      </c>
      <c r="FH325">
        <v>0</v>
      </c>
      <c r="FI325">
        <v>1758996461.4</v>
      </c>
      <c r="FJ325">
        <v>0</v>
      </c>
      <c r="FK325">
        <v>928.9972000000001</v>
      </c>
      <c r="FL325">
        <v>19.04353843752293</v>
      </c>
      <c r="FM325">
        <v>371.8076917801845</v>
      </c>
      <c r="FN325">
        <v>18779.304</v>
      </c>
      <c r="FO325">
        <v>15</v>
      </c>
      <c r="FP325">
        <v>0</v>
      </c>
      <c r="FQ325" t="s">
        <v>439</v>
      </c>
      <c r="FR325">
        <v>1747148579.5</v>
      </c>
      <c r="FS325">
        <v>1747148584.5</v>
      </c>
      <c r="FT325">
        <v>0</v>
      </c>
      <c r="FU325">
        <v>0.162</v>
      </c>
      <c r="FV325">
        <v>-0.001</v>
      </c>
      <c r="FW325">
        <v>0.139</v>
      </c>
      <c r="FX325">
        <v>0.058</v>
      </c>
      <c r="FY325">
        <v>420</v>
      </c>
      <c r="FZ325">
        <v>16</v>
      </c>
      <c r="GA325">
        <v>0.19</v>
      </c>
      <c r="GB325">
        <v>0.02</v>
      </c>
      <c r="GC325">
        <v>12.89591707317073</v>
      </c>
      <c r="GD325">
        <v>11.63741393728224</v>
      </c>
      <c r="GE325">
        <v>1.165757812755801</v>
      </c>
      <c r="GF325">
        <v>0</v>
      </c>
      <c r="GG325">
        <v>927.8688823529412</v>
      </c>
      <c r="GH325">
        <v>17.31294118696532</v>
      </c>
      <c r="GI325">
        <v>1.708175510418785</v>
      </c>
      <c r="GJ325">
        <v>0</v>
      </c>
      <c r="GK325">
        <v>6.916483658536587</v>
      </c>
      <c r="GL325">
        <v>-0.03924271777002215</v>
      </c>
      <c r="GM325">
        <v>0.01988985520997191</v>
      </c>
      <c r="GN325">
        <v>1</v>
      </c>
      <c r="GO325">
        <v>1</v>
      </c>
      <c r="GP325">
        <v>3</v>
      </c>
      <c r="GQ325" t="s">
        <v>451</v>
      </c>
      <c r="GR325">
        <v>3.12895</v>
      </c>
      <c r="GS325">
        <v>2.73017</v>
      </c>
      <c r="GT325">
        <v>0.0305414</v>
      </c>
      <c r="GU325">
        <v>0.0270728</v>
      </c>
      <c r="GV325">
        <v>0.105428</v>
      </c>
      <c r="GW325">
        <v>0.0828464</v>
      </c>
      <c r="GX325">
        <v>29095.6</v>
      </c>
      <c r="GY325">
        <v>28328.8</v>
      </c>
      <c r="GZ325">
        <v>30552.4</v>
      </c>
      <c r="HA325">
        <v>29370.3</v>
      </c>
      <c r="HB325">
        <v>37710.5</v>
      </c>
      <c r="HC325">
        <v>35440.8</v>
      </c>
      <c r="HD325">
        <v>46735.6</v>
      </c>
      <c r="HE325">
        <v>43641.4</v>
      </c>
      <c r="HF325">
        <v>1.83358</v>
      </c>
      <c r="HG325">
        <v>1.84743</v>
      </c>
      <c r="HH325">
        <v>0.134297</v>
      </c>
      <c r="HI325">
        <v>0</v>
      </c>
      <c r="HJ325">
        <v>27.817</v>
      </c>
      <c r="HK325">
        <v>999.9</v>
      </c>
      <c r="HL325">
        <v>43.5</v>
      </c>
      <c r="HM325">
        <v>30.8</v>
      </c>
      <c r="HN325">
        <v>21.4328</v>
      </c>
      <c r="HO325">
        <v>63.3286</v>
      </c>
      <c r="HP325">
        <v>17.3758</v>
      </c>
      <c r="HQ325">
        <v>1</v>
      </c>
      <c r="HR325">
        <v>0.115772</v>
      </c>
      <c r="HS325">
        <v>-0.737402</v>
      </c>
      <c r="HT325">
        <v>20.1994</v>
      </c>
      <c r="HU325">
        <v>5.22852</v>
      </c>
      <c r="HV325">
        <v>11.974</v>
      </c>
      <c r="HW325">
        <v>4.96995</v>
      </c>
      <c r="HX325">
        <v>3.28955</v>
      </c>
      <c r="HY325">
        <v>9999</v>
      </c>
      <c r="HZ325">
        <v>9999</v>
      </c>
      <c r="IA325">
        <v>9999</v>
      </c>
      <c r="IB325">
        <v>24.7</v>
      </c>
      <c r="IC325">
        <v>4.97296</v>
      </c>
      <c r="ID325">
        <v>1.87715</v>
      </c>
      <c r="IE325">
        <v>1.8753</v>
      </c>
      <c r="IF325">
        <v>1.87807</v>
      </c>
      <c r="IG325">
        <v>1.87483</v>
      </c>
      <c r="IH325">
        <v>1.87839</v>
      </c>
      <c r="II325">
        <v>1.87547</v>
      </c>
      <c r="IJ325">
        <v>1.87668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0.183</v>
      </c>
      <c r="IY325">
        <v>0.2307</v>
      </c>
      <c r="IZ325">
        <v>0.000996156149449386</v>
      </c>
      <c r="JA325">
        <v>0.001508328056841608</v>
      </c>
      <c r="JB325">
        <v>-4.279944224615399E-07</v>
      </c>
      <c r="JC325">
        <v>2.026670128534865E-10</v>
      </c>
      <c r="JD325">
        <v>-0.04486732872085866</v>
      </c>
      <c r="JE325">
        <v>-0.001179386599836408</v>
      </c>
      <c r="JF325">
        <v>0.0006983580007418804</v>
      </c>
      <c r="JG325">
        <v>-5.900263066608664E-06</v>
      </c>
      <c r="JH325">
        <v>1</v>
      </c>
      <c r="JI325">
        <v>2117</v>
      </c>
      <c r="JJ325">
        <v>1</v>
      </c>
      <c r="JK325">
        <v>26</v>
      </c>
      <c r="JL325">
        <v>197464.5</v>
      </c>
      <c r="JM325">
        <v>197464.5</v>
      </c>
      <c r="JN325">
        <v>0.374756</v>
      </c>
      <c r="JO325">
        <v>2.59766</v>
      </c>
      <c r="JP325">
        <v>1.39893</v>
      </c>
      <c r="JQ325">
        <v>2.33032</v>
      </c>
      <c r="JR325">
        <v>1.44897</v>
      </c>
      <c r="JS325">
        <v>2.43652</v>
      </c>
      <c r="JT325">
        <v>37.0747</v>
      </c>
      <c r="JU325">
        <v>23.9649</v>
      </c>
      <c r="JV325">
        <v>18</v>
      </c>
      <c r="JW325">
        <v>481.291</v>
      </c>
      <c r="JX325">
        <v>460.172</v>
      </c>
      <c r="JY325">
        <v>28.5161</v>
      </c>
      <c r="JZ325">
        <v>28.6732</v>
      </c>
      <c r="KA325">
        <v>30.0001</v>
      </c>
      <c r="KB325">
        <v>28.4164</v>
      </c>
      <c r="KC325">
        <v>28.4891</v>
      </c>
      <c r="KD325">
        <v>7.48189</v>
      </c>
      <c r="KE325">
        <v>26.6413</v>
      </c>
      <c r="KF325">
        <v>68.10939999999999</v>
      </c>
      <c r="KG325">
        <v>28.5301</v>
      </c>
      <c r="KH325">
        <v>85.36490000000001</v>
      </c>
      <c r="KI325">
        <v>16.4444</v>
      </c>
      <c r="KJ325">
        <v>101.001</v>
      </c>
      <c r="KK325">
        <v>100.384</v>
      </c>
    </row>
    <row r="326" spans="1:297">
      <c r="A326">
        <v>310</v>
      </c>
      <c r="B326">
        <v>1758996457.5</v>
      </c>
      <c r="C326">
        <v>9073.900000095367</v>
      </c>
      <c r="D326" t="s">
        <v>1066</v>
      </c>
      <c r="E326" t="s">
        <v>1067</v>
      </c>
      <c r="F326">
        <v>5</v>
      </c>
      <c r="G326" t="s">
        <v>1025</v>
      </c>
      <c r="H326" t="s">
        <v>436</v>
      </c>
      <c r="I326">
        <v>1758996450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104.844290192348</v>
      </c>
      <c r="AK326">
        <v>114.1264121212121</v>
      </c>
      <c r="AL326">
        <v>-3.120861667060009</v>
      </c>
      <c r="AM326">
        <v>65.24340889788627</v>
      </c>
      <c r="AN326">
        <f>(AP326 - AO326 + DY326*1E3/(8.314*(EA326+273.15)) * AR326/DX326 * AQ326) * DX326/(100*DL326) * 1000/(1000 - AP326)</f>
        <v>0</v>
      </c>
      <c r="AO326">
        <v>16.52188178985116</v>
      </c>
      <c r="AP326">
        <v>23.48633878787878</v>
      </c>
      <c r="AQ326">
        <v>0.005468502283681281</v>
      </c>
      <c r="AR326">
        <v>120.2195007177261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5.79</v>
      </c>
      <c r="DM326">
        <v>0.5</v>
      </c>
      <c r="DN326" t="s">
        <v>438</v>
      </c>
      <c r="DO326">
        <v>2</v>
      </c>
      <c r="DP326" t="b">
        <v>1</v>
      </c>
      <c r="DQ326">
        <v>1758996450</v>
      </c>
      <c r="DR326">
        <v>132.67</v>
      </c>
      <c r="DS326">
        <v>117.7191814814815</v>
      </c>
      <c r="DT326">
        <v>23.45375555555556</v>
      </c>
      <c r="DU326">
        <v>16.52301851851852</v>
      </c>
      <c r="DV326">
        <v>132.4761851851852</v>
      </c>
      <c r="DW326">
        <v>23.22325925925925</v>
      </c>
      <c r="DX326">
        <v>499.9567777777777</v>
      </c>
      <c r="DY326">
        <v>90.52482962962962</v>
      </c>
      <c r="DZ326">
        <v>0.05238255185185186</v>
      </c>
      <c r="EA326">
        <v>29.88587037037037</v>
      </c>
      <c r="EB326">
        <v>29.99811851851852</v>
      </c>
      <c r="EC326">
        <v>999.9000000000001</v>
      </c>
      <c r="ED326">
        <v>0</v>
      </c>
      <c r="EE326">
        <v>0</v>
      </c>
      <c r="EF326">
        <v>9989.468518518519</v>
      </c>
      <c r="EG326">
        <v>0</v>
      </c>
      <c r="EH326">
        <v>12.0809</v>
      </c>
      <c r="EI326">
        <v>14.9507</v>
      </c>
      <c r="EJ326">
        <v>135.8560740740741</v>
      </c>
      <c r="EK326">
        <v>119.6969962962963</v>
      </c>
      <c r="EL326">
        <v>6.930731111111111</v>
      </c>
      <c r="EM326">
        <v>117.7191814814815</v>
      </c>
      <c r="EN326">
        <v>16.52301851851852</v>
      </c>
      <c r="EO326">
        <v>2.123147407407407</v>
      </c>
      <c r="EP326">
        <v>1.495744814814815</v>
      </c>
      <c r="EQ326">
        <v>18.39391111111111</v>
      </c>
      <c r="ER326">
        <v>12.92472222222222</v>
      </c>
      <c r="ES326">
        <v>2000.033333333334</v>
      </c>
      <c r="ET326">
        <v>0.979999222222222</v>
      </c>
      <c r="EU326">
        <v>0.02000034814814814</v>
      </c>
      <c r="EV326">
        <v>0</v>
      </c>
      <c r="EW326">
        <v>930.705851851852</v>
      </c>
      <c r="EX326">
        <v>5.000560000000001</v>
      </c>
      <c r="EY326">
        <v>18811.99259259259</v>
      </c>
      <c r="EZ326">
        <v>17295.17037037037</v>
      </c>
      <c r="FA326">
        <v>41.28214814814815</v>
      </c>
      <c r="FB326">
        <v>41.4278148148148</v>
      </c>
      <c r="FC326">
        <v>41</v>
      </c>
      <c r="FD326">
        <v>40.5597037037037</v>
      </c>
      <c r="FE326">
        <v>42.0528148148148</v>
      </c>
      <c r="FF326">
        <v>1955.133333333333</v>
      </c>
      <c r="FG326">
        <v>39.9</v>
      </c>
      <c r="FH326">
        <v>0</v>
      </c>
      <c r="FI326">
        <v>1758996466.8</v>
      </c>
      <c r="FJ326">
        <v>0</v>
      </c>
      <c r="FK326">
        <v>930.7563846153846</v>
      </c>
      <c r="FL326">
        <v>22.01005129796407</v>
      </c>
      <c r="FM326">
        <v>413.8871797955894</v>
      </c>
      <c r="FN326">
        <v>18812.8</v>
      </c>
      <c r="FO326">
        <v>15</v>
      </c>
      <c r="FP326">
        <v>0</v>
      </c>
      <c r="FQ326" t="s">
        <v>439</v>
      </c>
      <c r="FR326">
        <v>1747148579.5</v>
      </c>
      <c r="FS326">
        <v>1747148584.5</v>
      </c>
      <c r="FT326">
        <v>0</v>
      </c>
      <c r="FU326">
        <v>0.162</v>
      </c>
      <c r="FV326">
        <v>-0.001</v>
      </c>
      <c r="FW326">
        <v>0.139</v>
      </c>
      <c r="FX326">
        <v>0.058</v>
      </c>
      <c r="FY326">
        <v>420</v>
      </c>
      <c r="FZ326">
        <v>16</v>
      </c>
      <c r="GA326">
        <v>0.19</v>
      </c>
      <c r="GB326">
        <v>0.02</v>
      </c>
      <c r="GC326">
        <v>14.1637275</v>
      </c>
      <c r="GD326">
        <v>15.08104953095681</v>
      </c>
      <c r="GE326">
        <v>1.465122582582683</v>
      </c>
      <c r="GF326">
        <v>0</v>
      </c>
      <c r="GG326">
        <v>929.5537647058825</v>
      </c>
      <c r="GH326">
        <v>19.82847976364256</v>
      </c>
      <c r="GI326">
        <v>1.955506103571983</v>
      </c>
      <c r="GJ326">
        <v>0</v>
      </c>
      <c r="GK326">
        <v>6.91899025</v>
      </c>
      <c r="GL326">
        <v>0.2210705065665709</v>
      </c>
      <c r="GM326">
        <v>0.02293703800488409</v>
      </c>
      <c r="GN326">
        <v>0</v>
      </c>
      <c r="GO326">
        <v>0</v>
      </c>
      <c r="GP326">
        <v>3</v>
      </c>
      <c r="GQ326" t="s">
        <v>472</v>
      </c>
      <c r="GR326">
        <v>3.12907</v>
      </c>
      <c r="GS326">
        <v>2.73039</v>
      </c>
      <c r="GT326">
        <v>0.0270254</v>
      </c>
      <c r="GU326">
        <v>0.0231416</v>
      </c>
      <c r="GV326">
        <v>0.105503</v>
      </c>
      <c r="GW326">
        <v>0.08284</v>
      </c>
      <c r="GX326">
        <v>29200.9</v>
      </c>
      <c r="GY326">
        <v>28443.5</v>
      </c>
      <c r="GZ326">
        <v>30552.3</v>
      </c>
      <c r="HA326">
        <v>29370.6</v>
      </c>
      <c r="HB326">
        <v>37707</v>
      </c>
      <c r="HC326">
        <v>35441</v>
      </c>
      <c r="HD326">
        <v>46735.4</v>
      </c>
      <c r="HE326">
        <v>43641.7</v>
      </c>
      <c r="HF326">
        <v>1.83377</v>
      </c>
      <c r="HG326">
        <v>1.8473</v>
      </c>
      <c r="HH326">
        <v>0.133783</v>
      </c>
      <c r="HI326">
        <v>0</v>
      </c>
      <c r="HJ326">
        <v>27.8145</v>
      </c>
      <c r="HK326">
        <v>999.9</v>
      </c>
      <c r="HL326">
        <v>43.5</v>
      </c>
      <c r="HM326">
        <v>30.8</v>
      </c>
      <c r="HN326">
        <v>21.4334</v>
      </c>
      <c r="HO326">
        <v>62.7686</v>
      </c>
      <c r="HP326">
        <v>17.3838</v>
      </c>
      <c r="HQ326">
        <v>1</v>
      </c>
      <c r="HR326">
        <v>0.115473</v>
      </c>
      <c r="HS326">
        <v>-0.67686</v>
      </c>
      <c r="HT326">
        <v>20.1997</v>
      </c>
      <c r="HU326">
        <v>5.22792</v>
      </c>
      <c r="HV326">
        <v>11.974</v>
      </c>
      <c r="HW326">
        <v>4.96985</v>
      </c>
      <c r="HX326">
        <v>3.28963</v>
      </c>
      <c r="HY326">
        <v>9999</v>
      </c>
      <c r="HZ326">
        <v>9999</v>
      </c>
      <c r="IA326">
        <v>9999</v>
      </c>
      <c r="IB326">
        <v>24.7</v>
      </c>
      <c r="IC326">
        <v>4.97298</v>
      </c>
      <c r="ID326">
        <v>1.87722</v>
      </c>
      <c r="IE326">
        <v>1.87531</v>
      </c>
      <c r="IF326">
        <v>1.87812</v>
      </c>
      <c r="IG326">
        <v>1.87485</v>
      </c>
      <c r="IH326">
        <v>1.87848</v>
      </c>
      <c r="II326">
        <v>1.87557</v>
      </c>
      <c r="IJ326">
        <v>1.87669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0.161</v>
      </c>
      <c r="IY326">
        <v>0.2312</v>
      </c>
      <c r="IZ326">
        <v>0.000996156149449386</v>
      </c>
      <c r="JA326">
        <v>0.001508328056841608</v>
      </c>
      <c r="JB326">
        <v>-4.279944224615399E-07</v>
      </c>
      <c r="JC326">
        <v>2.026670128534865E-10</v>
      </c>
      <c r="JD326">
        <v>-0.04486732872085866</v>
      </c>
      <c r="JE326">
        <v>-0.001179386599836408</v>
      </c>
      <c r="JF326">
        <v>0.0006983580007418804</v>
      </c>
      <c r="JG326">
        <v>-5.900263066608664E-06</v>
      </c>
      <c r="JH326">
        <v>1</v>
      </c>
      <c r="JI326">
        <v>2117</v>
      </c>
      <c r="JJ326">
        <v>1</v>
      </c>
      <c r="JK326">
        <v>26</v>
      </c>
      <c r="JL326">
        <v>197464.6</v>
      </c>
      <c r="JM326">
        <v>197464.5</v>
      </c>
      <c r="JN326">
        <v>0.338135</v>
      </c>
      <c r="JO326">
        <v>2.60498</v>
      </c>
      <c r="JP326">
        <v>1.39893</v>
      </c>
      <c r="JQ326">
        <v>2.33032</v>
      </c>
      <c r="JR326">
        <v>1.44897</v>
      </c>
      <c r="JS326">
        <v>2.49146</v>
      </c>
      <c r="JT326">
        <v>37.0747</v>
      </c>
      <c r="JU326">
        <v>23.9562</v>
      </c>
      <c r="JV326">
        <v>18</v>
      </c>
      <c r="JW326">
        <v>481.393</v>
      </c>
      <c r="JX326">
        <v>460.088</v>
      </c>
      <c r="JY326">
        <v>28.5334</v>
      </c>
      <c r="JZ326">
        <v>28.6732</v>
      </c>
      <c r="KA326">
        <v>30.0001</v>
      </c>
      <c r="KB326">
        <v>28.4151</v>
      </c>
      <c r="KC326">
        <v>28.4885</v>
      </c>
      <c r="KD326">
        <v>6.65818</v>
      </c>
      <c r="KE326">
        <v>26.9263</v>
      </c>
      <c r="KF326">
        <v>67.7383</v>
      </c>
      <c r="KG326">
        <v>28.5289</v>
      </c>
      <c r="KH326">
        <v>65.3287</v>
      </c>
      <c r="KI326">
        <v>16.3967</v>
      </c>
      <c r="KJ326">
        <v>101.001</v>
      </c>
      <c r="KK326">
        <v>100.385</v>
      </c>
    </row>
    <row r="327" spans="1:297">
      <c r="A327">
        <v>311</v>
      </c>
      <c r="B327">
        <v>1758996462.5</v>
      </c>
      <c r="C327">
        <v>9078.900000095367</v>
      </c>
      <c r="D327" t="s">
        <v>1068</v>
      </c>
      <c r="E327" t="s">
        <v>1069</v>
      </c>
      <c r="F327">
        <v>5</v>
      </c>
      <c r="G327" t="s">
        <v>1025</v>
      </c>
      <c r="H327" t="s">
        <v>436</v>
      </c>
      <c r="I327">
        <v>1758996454.714286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87.9990817756288</v>
      </c>
      <c r="AK327">
        <v>98.51819999999994</v>
      </c>
      <c r="AL327">
        <v>-3.116151871147895</v>
      </c>
      <c r="AM327">
        <v>65.24340889788627</v>
      </c>
      <c r="AN327">
        <f>(AP327 - AO327 + DY327*1E3/(8.314*(EA327+273.15)) * AR327/DX327 * AQ327) * DX327/(100*DL327) * 1000/(1000 - AP327)</f>
        <v>0</v>
      </c>
      <c r="AO327">
        <v>16.48170733521767</v>
      </c>
      <c r="AP327">
        <v>23.49417818181818</v>
      </c>
      <c r="AQ327">
        <v>0.0001127567502851394</v>
      </c>
      <c r="AR327">
        <v>120.2195007177261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5.79</v>
      </c>
      <c r="DM327">
        <v>0.5</v>
      </c>
      <c r="DN327" t="s">
        <v>438</v>
      </c>
      <c r="DO327">
        <v>2</v>
      </c>
      <c r="DP327" t="b">
        <v>1</v>
      </c>
      <c r="DQ327">
        <v>1758996454.714286</v>
      </c>
      <c r="DR327">
        <v>118.3831142857143</v>
      </c>
      <c r="DS327">
        <v>102.1132607142857</v>
      </c>
      <c r="DT327">
        <v>23.473225</v>
      </c>
      <c r="DU327">
        <v>16.51416785714286</v>
      </c>
      <c r="DV327">
        <v>118.2094035714286</v>
      </c>
      <c r="DW327">
        <v>23.24231785714286</v>
      </c>
      <c r="DX327">
        <v>499.992892857143</v>
      </c>
      <c r="DY327">
        <v>90.52528214285714</v>
      </c>
      <c r="DZ327">
        <v>0.05242115000000001</v>
      </c>
      <c r="EA327">
        <v>29.88383571428572</v>
      </c>
      <c r="EB327">
        <v>29.99888928571428</v>
      </c>
      <c r="EC327">
        <v>999.9000000000002</v>
      </c>
      <c r="ED327">
        <v>0</v>
      </c>
      <c r="EE327">
        <v>0</v>
      </c>
      <c r="EF327">
        <v>9992.144285714285</v>
      </c>
      <c r="EG327">
        <v>0</v>
      </c>
      <c r="EH327">
        <v>12.0809</v>
      </c>
      <c r="EI327">
        <v>16.26968928571429</v>
      </c>
      <c r="EJ327">
        <v>121.2284642857143</v>
      </c>
      <c r="EK327">
        <v>103.8280892857143</v>
      </c>
      <c r="EL327">
        <v>6.959057857142857</v>
      </c>
      <c r="EM327">
        <v>102.1132607142857</v>
      </c>
      <c r="EN327">
        <v>16.51416785714286</v>
      </c>
      <c r="EO327">
        <v>2.124921071428572</v>
      </c>
      <c r="EP327">
        <v>1.494950714285714</v>
      </c>
      <c r="EQ327">
        <v>18.40723214285714</v>
      </c>
      <c r="ER327">
        <v>12.91659285714286</v>
      </c>
      <c r="ES327">
        <v>2000.001428571429</v>
      </c>
      <c r="ET327">
        <v>0.9799988571428569</v>
      </c>
      <c r="EU327">
        <v>0.02000072142857142</v>
      </c>
      <c r="EV327">
        <v>0</v>
      </c>
      <c r="EW327">
        <v>932.5158571428572</v>
      </c>
      <c r="EX327">
        <v>5.000560000000001</v>
      </c>
      <c r="EY327">
        <v>18846.06071428572</v>
      </c>
      <c r="EZ327">
        <v>17294.88928571429</v>
      </c>
      <c r="FA327">
        <v>41.281</v>
      </c>
      <c r="FB327">
        <v>41.43035714285713</v>
      </c>
      <c r="FC327">
        <v>41</v>
      </c>
      <c r="FD327">
        <v>40.55092857142857</v>
      </c>
      <c r="FE327">
        <v>42.05092857142857</v>
      </c>
      <c r="FF327">
        <v>1955.101428571428</v>
      </c>
      <c r="FG327">
        <v>39.9</v>
      </c>
      <c r="FH327">
        <v>0</v>
      </c>
      <c r="FI327">
        <v>1758996471.6</v>
      </c>
      <c r="FJ327">
        <v>0</v>
      </c>
      <c r="FK327">
        <v>932.578153846154</v>
      </c>
      <c r="FL327">
        <v>24.0885470121173</v>
      </c>
      <c r="FM327">
        <v>460.8615384106621</v>
      </c>
      <c r="FN327">
        <v>18847.72307692308</v>
      </c>
      <c r="FO327">
        <v>15</v>
      </c>
      <c r="FP327">
        <v>0</v>
      </c>
      <c r="FQ327" t="s">
        <v>439</v>
      </c>
      <c r="FR327">
        <v>1747148579.5</v>
      </c>
      <c r="FS327">
        <v>1747148584.5</v>
      </c>
      <c r="FT327">
        <v>0</v>
      </c>
      <c r="FU327">
        <v>0.162</v>
      </c>
      <c r="FV327">
        <v>-0.001</v>
      </c>
      <c r="FW327">
        <v>0.139</v>
      </c>
      <c r="FX327">
        <v>0.058</v>
      </c>
      <c r="FY327">
        <v>420</v>
      </c>
      <c r="FZ327">
        <v>16</v>
      </c>
      <c r="GA327">
        <v>0.19</v>
      </c>
      <c r="GB327">
        <v>0.02</v>
      </c>
      <c r="GC327">
        <v>15.50915609756098</v>
      </c>
      <c r="GD327">
        <v>16.85583554006967</v>
      </c>
      <c r="GE327">
        <v>1.662690592639852</v>
      </c>
      <c r="GF327">
        <v>0</v>
      </c>
      <c r="GG327">
        <v>931.4874117647059</v>
      </c>
      <c r="GH327">
        <v>22.770022920224</v>
      </c>
      <c r="GI327">
        <v>2.243595094507222</v>
      </c>
      <c r="GJ327">
        <v>0</v>
      </c>
      <c r="GK327">
        <v>6.944360487804878</v>
      </c>
      <c r="GL327">
        <v>0.345729616724738</v>
      </c>
      <c r="GM327">
        <v>0.03508906229076203</v>
      </c>
      <c r="GN327">
        <v>0</v>
      </c>
      <c r="GO327">
        <v>0</v>
      </c>
      <c r="GP327">
        <v>3</v>
      </c>
      <c r="GQ327" t="s">
        <v>472</v>
      </c>
      <c r="GR327">
        <v>3.12879</v>
      </c>
      <c r="GS327">
        <v>2.73007</v>
      </c>
      <c r="GT327">
        <v>0.0234434</v>
      </c>
      <c r="GU327">
        <v>0.0191119</v>
      </c>
      <c r="GV327">
        <v>0.105524</v>
      </c>
      <c r="GW327">
        <v>0.0826147</v>
      </c>
      <c r="GX327">
        <v>29308.7</v>
      </c>
      <c r="GY327">
        <v>28560.7</v>
      </c>
      <c r="GZ327">
        <v>30552.6</v>
      </c>
      <c r="HA327">
        <v>29370.5</v>
      </c>
      <c r="HB327">
        <v>37706</v>
      </c>
      <c r="HC327">
        <v>35449.4</v>
      </c>
      <c r="HD327">
        <v>46735.6</v>
      </c>
      <c r="HE327">
        <v>43641.6</v>
      </c>
      <c r="HF327">
        <v>1.8335</v>
      </c>
      <c r="HG327">
        <v>1.84728</v>
      </c>
      <c r="HH327">
        <v>0.133798</v>
      </c>
      <c r="HI327">
        <v>0</v>
      </c>
      <c r="HJ327">
        <v>27.8139</v>
      </c>
      <c r="HK327">
        <v>999.9</v>
      </c>
      <c r="HL327">
        <v>43.5</v>
      </c>
      <c r="HM327">
        <v>30.8</v>
      </c>
      <c r="HN327">
        <v>21.4335</v>
      </c>
      <c r="HO327">
        <v>63.0786</v>
      </c>
      <c r="HP327">
        <v>17.528</v>
      </c>
      <c r="HQ327">
        <v>1</v>
      </c>
      <c r="HR327">
        <v>0.115473</v>
      </c>
      <c r="HS327">
        <v>-0.644545</v>
      </c>
      <c r="HT327">
        <v>20.1998</v>
      </c>
      <c r="HU327">
        <v>5.22897</v>
      </c>
      <c r="HV327">
        <v>11.974</v>
      </c>
      <c r="HW327">
        <v>4.97</v>
      </c>
      <c r="HX327">
        <v>3.28965</v>
      </c>
      <c r="HY327">
        <v>9999</v>
      </c>
      <c r="HZ327">
        <v>9999</v>
      </c>
      <c r="IA327">
        <v>9999</v>
      </c>
      <c r="IB327">
        <v>24.7</v>
      </c>
      <c r="IC327">
        <v>4.97295</v>
      </c>
      <c r="ID327">
        <v>1.87716</v>
      </c>
      <c r="IE327">
        <v>1.8753</v>
      </c>
      <c r="IF327">
        <v>1.87806</v>
      </c>
      <c r="IG327">
        <v>1.87479</v>
      </c>
      <c r="IH327">
        <v>1.87837</v>
      </c>
      <c r="II327">
        <v>1.87547</v>
      </c>
      <c r="IJ327">
        <v>1.87668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0.14</v>
      </c>
      <c r="IY327">
        <v>0.2314</v>
      </c>
      <c r="IZ327">
        <v>0.000996156149449386</v>
      </c>
      <c r="JA327">
        <v>0.001508328056841608</v>
      </c>
      <c r="JB327">
        <v>-4.279944224615399E-07</v>
      </c>
      <c r="JC327">
        <v>2.026670128534865E-10</v>
      </c>
      <c r="JD327">
        <v>-0.04486732872085866</v>
      </c>
      <c r="JE327">
        <v>-0.001179386599836408</v>
      </c>
      <c r="JF327">
        <v>0.0006983580007418804</v>
      </c>
      <c r="JG327">
        <v>-5.900263066608664E-06</v>
      </c>
      <c r="JH327">
        <v>1</v>
      </c>
      <c r="JI327">
        <v>2117</v>
      </c>
      <c r="JJ327">
        <v>1</v>
      </c>
      <c r="JK327">
        <v>26</v>
      </c>
      <c r="JL327">
        <v>197464.7</v>
      </c>
      <c r="JM327">
        <v>197464.6</v>
      </c>
      <c r="JN327">
        <v>0.296631</v>
      </c>
      <c r="JO327">
        <v>2.60132</v>
      </c>
      <c r="JP327">
        <v>1.39893</v>
      </c>
      <c r="JQ327">
        <v>2.33032</v>
      </c>
      <c r="JR327">
        <v>1.44897</v>
      </c>
      <c r="JS327">
        <v>2.56104</v>
      </c>
      <c r="JT327">
        <v>37.0747</v>
      </c>
      <c r="JU327">
        <v>23.9649</v>
      </c>
      <c r="JV327">
        <v>18</v>
      </c>
      <c r="JW327">
        <v>481.226</v>
      </c>
      <c r="JX327">
        <v>460.057</v>
      </c>
      <c r="JY327">
        <v>28.5351</v>
      </c>
      <c r="JZ327">
        <v>28.6732</v>
      </c>
      <c r="KA327">
        <v>30.0001</v>
      </c>
      <c r="KB327">
        <v>28.4128</v>
      </c>
      <c r="KC327">
        <v>28.4867</v>
      </c>
      <c r="KD327">
        <v>5.89322</v>
      </c>
      <c r="KE327">
        <v>26.9263</v>
      </c>
      <c r="KF327">
        <v>67.7383</v>
      </c>
      <c r="KG327">
        <v>28.532</v>
      </c>
      <c r="KH327">
        <v>51.9736</v>
      </c>
      <c r="KI327">
        <v>16.3626</v>
      </c>
      <c r="KJ327">
        <v>101.002</v>
      </c>
      <c r="KK327">
        <v>100.384</v>
      </c>
    </row>
    <row r="328" spans="1:297">
      <c r="A328">
        <v>312</v>
      </c>
      <c r="B328">
        <v>1758996467.5</v>
      </c>
      <c r="C328">
        <v>9083.900000095367</v>
      </c>
      <c r="D328" t="s">
        <v>1070</v>
      </c>
      <c r="E328" t="s">
        <v>1071</v>
      </c>
      <c r="F328">
        <v>5</v>
      </c>
      <c r="G328" t="s">
        <v>1025</v>
      </c>
      <c r="H328" t="s">
        <v>436</v>
      </c>
      <c r="I328">
        <v>1758996460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70.98522643713599</v>
      </c>
      <c r="AK328">
        <v>82.7805442424242</v>
      </c>
      <c r="AL328">
        <v>-3.150598051561415</v>
      </c>
      <c r="AM328">
        <v>65.24340889788627</v>
      </c>
      <c r="AN328">
        <f>(AP328 - AO328 + DY328*1E3/(8.314*(EA328+273.15)) * AR328/DX328 * AQ328) * DX328/(100*DL328) * 1000/(1000 - AP328)</f>
        <v>0</v>
      </c>
      <c r="AO328">
        <v>16.4246288927194</v>
      </c>
      <c r="AP328">
        <v>23.48473090909091</v>
      </c>
      <c r="AQ328">
        <v>-0.0001734158941449959</v>
      </c>
      <c r="AR328">
        <v>120.2195007177261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5.79</v>
      </c>
      <c r="DM328">
        <v>0.5</v>
      </c>
      <c r="DN328" t="s">
        <v>438</v>
      </c>
      <c r="DO328">
        <v>2</v>
      </c>
      <c r="DP328" t="b">
        <v>1</v>
      </c>
      <c r="DQ328">
        <v>1758996460</v>
      </c>
      <c r="DR328">
        <v>102.2733259259259</v>
      </c>
      <c r="DS328">
        <v>84.50354074074076</v>
      </c>
      <c r="DT328">
        <v>23.48521851851852</v>
      </c>
      <c r="DU328">
        <v>16.48401111111111</v>
      </c>
      <c r="DV328">
        <v>102.1225370370371</v>
      </c>
      <c r="DW328">
        <v>23.25405925925925</v>
      </c>
      <c r="DX328">
        <v>500.0141851851852</v>
      </c>
      <c r="DY328">
        <v>90.52615185185185</v>
      </c>
      <c r="DZ328">
        <v>0.05220734444444446</v>
      </c>
      <c r="EA328">
        <v>29.88433703703704</v>
      </c>
      <c r="EB328">
        <v>29.99787407407407</v>
      </c>
      <c r="EC328">
        <v>999.9000000000001</v>
      </c>
      <c r="ED328">
        <v>0</v>
      </c>
      <c r="EE328">
        <v>0</v>
      </c>
      <c r="EF328">
        <v>10001.25259259259</v>
      </c>
      <c r="EG328">
        <v>0</v>
      </c>
      <c r="EH328">
        <v>12.0809</v>
      </c>
      <c r="EI328">
        <v>17.76967777777778</v>
      </c>
      <c r="EJ328">
        <v>104.7329111111111</v>
      </c>
      <c r="EK328">
        <v>85.92039629629632</v>
      </c>
      <c r="EL328">
        <v>7.001205185185186</v>
      </c>
      <c r="EM328">
        <v>84.50354074074076</v>
      </c>
      <c r="EN328">
        <v>16.48401111111111</v>
      </c>
      <c r="EO328">
        <v>2.126027407407407</v>
      </c>
      <c r="EP328">
        <v>1.492234814814815</v>
      </c>
      <c r="EQ328">
        <v>18.41552592592593</v>
      </c>
      <c r="ER328">
        <v>12.88877037037037</v>
      </c>
      <c r="ES328">
        <v>1999.97962962963</v>
      </c>
      <c r="ET328">
        <v>0.9799985555555556</v>
      </c>
      <c r="EU328">
        <v>0.02000102962962963</v>
      </c>
      <c r="EV328">
        <v>0</v>
      </c>
      <c r="EW328">
        <v>934.7203703703703</v>
      </c>
      <c r="EX328">
        <v>5.000560000000001</v>
      </c>
      <c r="EY328">
        <v>18888.98518518519</v>
      </c>
      <c r="EZ328">
        <v>17294.7037037037</v>
      </c>
      <c r="FA328">
        <v>41.27525925925926</v>
      </c>
      <c r="FB328">
        <v>41.4324074074074</v>
      </c>
      <c r="FC328">
        <v>41</v>
      </c>
      <c r="FD328">
        <v>40.53444444444444</v>
      </c>
      <c r="FE328">
        <v>42.04133333333333</v>
      </c>
      <c r="FF328">
        <v>1955.079629629629</v>
      </c>
      <c r="FG328">
        <v>39.9</v>
      </c>
      <c r="FH328">
        <v>0</v>
      </c>
      <c r="FI328">
        <v>1758996476.4</v>
      </c>
      <c r="FJ328">
        <v>0</v>
      </c>
      <c r="FK328">
        <v>934.5712307692309</v>
      </c>
      <c r="FL328">
        <v>25.36799999898204</v>
      </c>
      <c r="FM328">
        <v>514.0581196969518</v>
      </c>
      <c r="FN328">
        <v>18886.67692307692</v>
      </c>
      <c r="FO328">
        <v>15</v>
      </c>
      <c r="FP328">
        <v>0</v>
      </c>
      <c r="FQ328" t="s">
        <v>439</v>
      </c>
      <c r="FR328">
        <v>1747148579.5</v>
      </c>
      <c r="FS328">
        <v>1747148584.5</v>
      </c>
      <c r="FT328">
        <v>0</v>
      </c>
      <c r="FU328">
        <v>0.162</v>
      </c>
      <c r="FV328">
        <v>-0.001</v>
      </c>
      <c r="FW328">
        <v>0.139</v>
      </c>
      <c r="FX328">
        <v>0.058</v>
      </c>
      <c r="FY328">
        <v>420</v>
      </c>
      <c r="FZ328">
        <v>16</v>
      </c>
      <c r="GA328">
        <v>0.19</v>
      </c>
      <c r="GB328">
        <v>0.02</v>
      </c>
      <c r="GC328">
        <v>16.91187804878049</v>
      </c>
      <c r="GD328">
        <v>16.94219790940769</v>
      </c>
      <c r="GE328">
        <v>1.671134653901164</v>
      </c>
      <c r="GF328">
        <v>0</v>
      </c>
      <c r="GG328">
        <v>933.5936470588235</v>
      </c>
      <c r="GH328">
        <v>24.80977843571638</v>
      </c>
      <c r="GI328">
        <v>2.44130117045076</v>
      </c>
      <c r="GJ328">
        <v>0</v>
      </c>
      <c r="GK328">
        <v>6.98041463414634</v>
      </c>
      <c r="GL328">
        <v>0.4785671080139561</v>
      </c>
      <c r="GM328">
        <v>0.04847853375074639</v>
      </c>
      <c r="GN328">
        <v>0</v>
      </c>
      <c r="GO328">
        <v>0</v>
      </c>
      <c r="GP328">
        <v>3</v>
      </c>
      <c r="GQ328" t="s">
        <v>472</v>
      </c>
      <c r="GR328">
        <v>3.12889</v>
      </c>
      <c r="GS328">
        <v>2.72958</v>
      </c>
      <c r="GT328">
        <v>0.0197649</v>
      </c>
      <c r="GU328">
        <v>0.0150188</v>
      </c>
      <c r="GV328">
        <v>0.105492</v>
      </c>
      <c r="GW328">
        <v>0.082401</v>
      </c>
      <c r="GX328">
        <v>29417.9</v>
      </c>
      <c r="GY328">
        <v>28679.7</v>
      </c>
      <c r="GZ328">
        <v>30551.3</v>
      </c>
      <c r="HA328">
        <v>29370.4</v>
      </c>
      <c r="HB328">
        <v>37705.4</v>
      </c>
      <c r="HC328">
        <v>35457.2</v>
      </c>
      <c r="HD328">
        <v>46733.6</v>
      </c>
      <c r="HE328">
        <v>43641.3</v>
      </c>
      <c r="HF328">
        <v>1.8337</v>
      </c>
      <c r="HG328">
        <v>1.84715</v>
      </c>
      <c r="HH328">
        <v>0.134073</v>
      </c>
      <c r="HI328">
        <v>0</v>
      </c>
      <c r="HJ328">
        <v>27.8122</v>
      </c>
      <c r="HK328">
        <v>999.9</v>
      </c>
      <c r="HL328">
        <v>43.5</v>
      </c>
      <c r="HM328">
        <v>30.8</v>
      </c>
      <c r="HN328">
        <v>21.4314</v>
      </c>
      <c r="HO328">
        <v>63.1786</v>
      </c>
      <c r="HP328">
        <v>17.6042</v>
      </c>
      <c r="HQ328">
        <v>1</v>
      </c>
      <c r="HR328">
        <v>0.115488</v>
      </c>
      <c r="HS328">
        <v>-0.638001</v>
      </c>
      <c r="HT328">
        <v>20.1999</v>
      </c>
      <c r="HU328">
        <v>5.22867</v>
      </c>
      <c r="HV328">
        <v>11.974</v>
      </c>
      <c r="HW328">
        <v>4.9701</v>
      </c>
      <c r="HX328">
        <v>3.28958</v>
      </c>
      <c r="HY328">
        <v>9999</v>
      </c>
      <c r="HZ328">
        <v>9999</v>
      </c>
      <c r="IA328">
        <v>9999</v>
      </c>
      <c r="IB328">
        <v>24.7</v>
      </c>
      <c r="IC328">
        <v>4.97296</v>
      </c>
      <c r="ID328">
        <v>1.87717</v>
      </c>
      <c r="IE328">
        <v>1.87531</v>
      </c>
      <c r="IF328">
        <v>1.87808</v>
      </c>
      <c r="IG328">
        <v>1.87481</v>
      </c>
      <c r="IH328">
        <v>1.87839</v>
      </c>
      <c r="II328">
        <v>1.87548</v>
      </c>
      <c r="IJ328">
        <v>1.87668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0.118</v>
      </c>
      <c r="IY328">
        <v>0.2311</v>
      </c>
      <c r="IZ328">
        <v>0.000996156149449386</v>
      </c>
      <c r="JA328">
        <v>0.001508328056841608</v>
      </c>
      <c r="JB328">
        <v>-4.279944224615399E-07</v>
      </c>
      <c r="JC328">
        <v>2.026670128534865E-10</v>
      </c>
      <c r="JD328">
        <v>-0.04486732872085866</v>
      </c>
      <c r="JE328">
        <v>-0.001179386599836408</v>
      </c>
      <c r="JF328">
        <v>0.0006983580007418804</v>
      </c>
      <c r="JG328">
        <v>-5.900263066608664E-06</v>
      </c>
      <c r="JH328">
        <v>1</v>
      </c>
      <c r="JI328">
        <v>2117</v>
      </c>
      <c r="JJ328">
        <v>1</v>
      </c>
      <c r="JK328">
        <v>26</v>
      </c>
      <c r="JL328">
        <v>197464.8</v>
      </c>
      <c r="JM328">
        <v>197464.7</v>
      </c>
      <c r="JN328">
        <v>0.258789</v>
      </c>
      <c r="JO328">
        <v>2.6001</v>
      </c>
      <c r="JP328">
        <v>1.39893</v>
      </c>
      <c r="JQ328">
        <v>2.33032</v>
      </c>
      <c r="JR328">
        <v>1.44897</v>
      </c>
      <c r="JS328">
        <v>2.58667</v>
      </c>
      <c r="JT328">
        <v>37.0509</v>
      </c>
      <c r="JU328">
        <v>23.9649</v>
      </c>
      <c r="JV328">
        <v>18</v>
      </c>
      <c r="JW328">
        <v>481.328</v>
      </c>
      <c r="JX328">
        <v>459.958</v>
      </c>
      <c r="JY328">
        <v>28.536</v>
      </c>
      <c r="JZ328">
        <v>28.6713</v>
      </c>
      <c r="KA328">
        <v>30.0001</v>
      </c>
      <c r="KB328">
        <v>28.4115</v>
      </c>
      <c r="KC328">
        <v>28.4842</v>
      </c>
      <c r="KD328">
        <v>5.06917</v>
      </c>
      <c r="KE328">
        <v>27.2105</v>
      </c>
      <c r="KF328">
        <v>67.7383</v>
      </c>
      <c r="KG328">
        <v>28.5354</v>
      </c>
      <c r="KH328">
        <v>31.9403</v>
      </c>
      <c r="KI328">
        <v>16.3377</v>
      </c>
      <c r="KJ328">
        <v>100.997</v>
      </c>
      <c r="KK328">
        <v>100.384</v>
      </c>
    </row>
    <row r="329" spans="1:297">
      <c r="A329">
        <v>313</v>
      </c>
      <c r="B329">
        <v>1758996564.5</v>
      </c>
      <c r="C329">
        <v>9180.900000095367</v>
      </c>
      <c r="D329" t="s">
        <v>1072</v>
      </c>
      <c r="E329" t="s">
        <v>1073</v>
      </c>
      <c r="F329">
        <v>5</v>
      </c>
      <c r="G329" t="s">
        <v>1025</v>
      </c>
      <c r="H329" t="s">
        <v>436</v>
      </c>
      <c r="I329">
        <v>1758996556.5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426.7643542851162</v>
      </c>
      <c r="AK329">
        <v>401.8408363636362</v>
      </c>
      <c r="AL329">
        <v>-0.005104917994260028</v>
      </c>
      <c r="AM329">
        <v>65.24340889788627</v>
      </c>
      <c r="AN329">
        <f>(AP329 - AO329 + DY329*1E3/(8.314*(EA329+273.15)) * AR329/DX329 * AQ329) * DX329/(100*DL329) * 1000/(1000 - AP329)</f>
        <v>0</v>
      </c>
      <c r="AO329">
        <v>15.70827978790551</v>
      </c>
      <c r="AP329">
        <v>23.50445151515152</v>
      </c>
      <c r="AQ329">
        <v>0.0003350388963693811</v>
      </c>
      <c r="AR329">
        <v>120.2195007177261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5.79</v>
      </c>
      <c r="DM329">
        <v>0.5</v>
      </c>
      <c r="DN329" t="s">
        <v>438</v>
      </c>
      <c r="DO329">
        <v>2</v>
      </c>
      <c r="DP329" t="b">
        <v>1</v>
      </c>
      <c r="DQ329">
        <v>1758996556.5</v>
      </c>
      <c r="DR329">
        <v>392.526</v>
      </c>
      <c r="DS329">
        <v>420.1432258064517</v>
      </c>
      <c r="DT329">
        <v>23.50977096774194</v>
      </c>
      <c r="DU329">
        <v>15.73040322580645</v>
      </c>
      <c r="DV329">
        <v>391.9873548387096</v>
      </c>
      <c r="DW329">
        <v>23.2781</v>
      </c>
      <c r="DX329">
        <v>500.0012903225805</v>
      </c>
      <c r="DY329">
        <v>90.52206774193549</v>
      </c>
      <c r="DZ329">
        <v>0.05312386129032259</v>
      </c>
      <c r="EA329">
        <v>29.96161290322581</v>
      </c>
      <c r="EB329">
        <v>29.92317419354838</v>
      </c>
      <c r="EC329">
        <v>999.9000000000003</v>
      </c>
      <c r="ED329">
        <v>0</v>
      </c>
      <c r="EE329">
        <v>0</v>
      </c>
      <c r="EF329">
        <v>10002.4135483871</v>
      </c>
      <c r="EG329">
        <v>0</v>
      </c>
      <c r="EH329">
        <v>12.0809</v>
      </c>
      <c r="EI329">
        <v>-27.61725806451613</v>
      </c>
      <c r="EJ329">
        <v>401.9763548387097</v>
      </c>
      <c r="EK329">
        <v>426.858</v>
      </c>
      <c r="EL329">
        <v>7.779370967741936</v>
      </c>
      <c r="EM329">
        <v>420.1432258064517</v>
      </c>
      <c r="EN329">
        <v>15.73040322580645</v>
      </c>
      <c r="EO329">
        <v>2.128155483870968</v>
      </c>
      <c r="EP329">
        <v>1.423948064516129</v>
      </c>
      <c r="EQ329">
        <v>18.43148064516129</v>
      </c>
      <c r="ER329">
        <v>12.17506451612903</v>
      </c>
      <c r="ES329">
        <v>2000.010967741936</v>
      </c>
      <c r="ET329">
        <v>0.9799987741935482</v>
      </c>
      <c r="EU329">
        <v>0.02000080967741935</v>
      </c>
      <c r="EV329">
        <v>0</v>
      </c>
      <c r="EW329">
        <v>911.4546451612905</v>
      </c>
      <c r="EX329">
        <v>5.000560000000002</v>
      </c>
      <c r="EY329">
        <v>18441.54516129032</v>
      </c>
      <c r="EZ329">
        <v>17294.97419354839</v>
      </c>
      <c r="FA329">
        <v>41.31199999999998</v>
      </c>
      <c r="FB329">
        <v>41.43699999999998</v>
      </c>
      <c r="FC329">
        <v>41</v>
      </c>
      <c r="FD329">
        <v>40.52599999999999</v>
      </c>
      <c r="FE329">
        <v>42.05399999999998</v>
      </c>
      <c r="FF329">
        <v>1955.110967741935</v>
      </c>
      <c r="FG329">
        <v>39.90000000000001</v>
      </c>
      <c r="FH329">
        <v>0</v>
      </c>
      <c r="FI329">
        <v>1758996573.6</v>
      </c>
      <c r="FJ329">
        <v>0</v>
      </c>
      <c r="FK329">
        <v>911.5116538461539</v>
      </c>
      <c r="FL329">
        <v>12.20625642212543</v>
      </c>
      <c r="FM329">
        <v>221.1213675213947</v>
      </c>
      <c r="FN329">
        <v>18443.35384615384</v>
      </c>
      <c r="FO329">
        <v>15</v>
      </c>
      <c r="FP329">
        <v>0</v>
      </c>
      <c r="FQ329" t="s">
        <v>439</v>
      </c>
      <c r="FR329">
        <v>1747148579.5</v>
      </c>
      <c r="FS329">
        <v>1747148584.5</v>
      </c>
      <c r="FT329">
        <v>0</v>
      </c>
      <c r="FU329">
        <v>0.162</v>
      </c>
      <c r="FV329">
        <v>-0.001</v>
      </c>
      <c r="FW329">
        <v>0.139</v>
      </c>
      <c r="FX329">
        <v>0.058</v>
      </c>
      <c r="FY329">
        <v>420</v>
      </c>
      <c r="FZ329">
        <v>16</v>
      </c>
      <c r="GA329">
        <v>0.19</v>
      </c>
      <c r="GB329">
        <v>0.02</v>
      </c>
      <c r="GC329">
        <v>-27.53061219512195</v>
      </c>
      <c r="GD329">
        <v>-1.181954006968715</v>
      </c>
      <c r="GE329">
        <v>0.1318672765767412</v>
      </c>
      <c r="GF329">
        <v>0</v>
      </c>
      <c r="GG329">
        <v>910.791117647059</v>
      </c>
      <c r="GH329">
        <v>12.28113062712393</v>
      </c>
      <c r="GI329">
        <v>1.225411233848262</v>
      </c>
      <c r="GJ329">
        <v>0</v>
      </c>
      <c r="GK329">
        <v>7.743438048780487</v>
      </c>
      <c r="GL329">
        <v>0.5404818815330934</v>
      </c>
      <c r="GM329">
        <v>0.05897912115976398</v>
      </c>
      <c r="GN329">
        <v>0</v>
      </c>
      <c r="GO329">
        <v>0</v>
      </c>
      <c r="GP329">
        <v>3</v>
      </c>
      <c r="GQ329" t="s">
        <v>472</v>
      </c>
      <c r="GR329">
        <v>3.12921</v>
      </c>
      <c r="GS329">
        <v>2.73016</v>
      </c>
      <c r="GT329">
        <v>0.08146979999999999</v>
      </c>
      <c r="GU329">
        <v>0.0863067</v>
      </c>
      <c r="GV329">
        <v>0.10556</v>
      </c>
      <c r="GW329">
        <v>0.07989540000000001</v>
      </c>
      <c r="GX329">
        <v>27567.6</v>
      </c>
      <c r="GY329">
        <v>26605.8</v>
      </c>
      <c r="GZ329">
        <v>30552.6</v>
      </c>
      <c r="HA329">
        <v>29371.7</v>
      </c>
      <c r="HB329">
        <v>37708.8</v>
      </c>
      <c r="HC329">
        <v>35562.1</v>
      </c>
      <c r="HD329">
        <v>46735.8</v>
      </c>
      <c r="HE329">
        <v>43644.1</v>
      </c>
      <c r="HF329">
        <v>1.83543</v>
      </c>
      <c r="HG329">
        <v>1.84613</v>
      </c>
      <c r="HH329">
        <v>0.132509</v>
      </c>
      <c r="HI329">
        <v>0</v>
      </c>
      <c r="HJ329">
        <v>27.7601</v>
      </c>
      <c r="HK329">
        <v>999.9</v>
      </c>
      <c r="HL329">
        <v>43.5</v>
      </c>
      <c r="HM329">
        <v>30.8</v>
      </c>
      <c r="HN329">
        <v>21.432</v>
      </c>
      <c r="HO329">
        <v>63.0786</v>
      </c>
      <c r="HP329">
        <v>17.476</v>
      </c>
      <c r="HQ329">
        <v>1</v>
      </c>
      <c r="HR329">
        <v>0.115749</v>
      </c>
      <c r="HS329">
        <v>-1.44003</v>
      </c>
      <c r="HT329">
        <v>20.1951</v>
      </c>
      <c r="HU329">
        <v>5.23167</v>
      </c>
      <c r="HV329">
        <v>11.974</v>
      </c>
      <c r="HW329">
        <v>4.97085</v>
      </c>
      <c r="HX329">
        <v>3.28995</v>
      </c>
      <c r="HY329">
        <v>9999</v>
      </c>
      <c r="HZ329">
        <v>9999</v>
      </c>
      <c r="IA329">
        <v>9999</v>
      </c>
      <c r="IB329">
        <v>24.8</v>
      </c>
      <c r="IC329">
        <v>4.97295</v>
      </c>
      <c r="ID329">
        <v>1.87723</v>
      </c>
      <c r="IE329">
        <v>1.87531</v>
      </c>
      <c r="IF329">
        <v>1.87813</v>
      </c>
      <c r="IG329">
        <v>1.87485</v>
      </c>
      <c r="IH329">
        <v>1.87842</v>
      </c>
      <c r="II329">
        <v>1.87552</v>
      </c>
      <c r="IJ329">
        <v>1.87669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0.538</v>
      </c>
      <c r="IY329">
        <v>0.2316</v>
      </c>
      <c r="IZ329">
        <v>0.000996156149449386</v>
      </c>
      <c r="JA329">
        <v>0.001508328056841608</v>
      </c>
      <c r="JB329">
        <v>-4.279944224615399E-07</v>
      </c>
      <c r="JC329">
        <v>2.026670128534865E-10</v>
      </c>
      <c r="JD329">
        <v>-0.04486732872085866</v>
      </c>
      <c r="JE329">
        <v>-0.001179386599836408</v>
      </c>
      <c r="JF329">
        <v>0.0006983580007418804</v>
      </c>
      <c r="JG329">
        <v>-5.900263066608664E-06</v>
      </c>
      <c r="JH329">
        <v>1</v>
      </c>
      <c r="JI329">
        <v>2117</v>
      </c>
      <c r="JJ329">
        <v>1</v>
      </c>
      <c r="JK329">
        <v>26</v>
      </c>
      <c r="JL329">
        <v>197466.4</v>
      </c>
      <c r="JM329">
        <v>197466.3</v>
      </c>
      <c r="JN329">
        <v>1.10229</v>
      </c>
      <c r="JO329">
        <v>2.55737</v>
      </c>
      <c r="JP329">
        <v>1.39893</v>
      </c>
      <c r="JQ329">
        <v>2.33032</v>
      </c>
      <c r="JR329">
        <v>1.44897</v>
      </c>
      <c r="JS329">
        <v>2.6001</v>
      </c>
      <c r="JT329">
        <v>37.027</v>
      </c>
      <c r="JU329">
        <v>23.9649</v>
      </c>
      <c r="JV329">
        <v>18</v>
      </c>
      <c r="JW329">
        <v>482.108</v>
      </c>
      <c r="JX329">
        <v>459.074</v>
      </c>
      <c r="JY329">
        <v>29.5328</v>
      </c>
      <c r="JZ329">
        <v>28.6591</v>
      </c>
      <c r="KA329">
        <v>30</v>
      </c>
      <c r="KB329">
        <v>28.3861</v>
      </c>
      <c r="KC329">
        <v>28.4551</v>
      </c>
      <c r="KD329">
        <v>22.1734</v>
      </c>
      <c r="KE329">
        <v>29.4701</v>
      </c>
      <c r="KF329">
        <v>66.2323</v>
      </c>
      <c r="KG329">
        <v>29.5478</v>
      </c>
      <c r="KH329">
        <v>426.803</v>
      </c>
      <c r="KI329">
        <v>15.7233</v>
      </c>
      <c r="KJ329">
        <v>101.002</v>
      </c>
      <c r="KK329">
        <v>100.389</v>
      </c>
    </row>
    <row r="330" spans="1:297">
      <c r="A330">
        <v>314</v>
      </c>
      <c r="B330">
        <v>1758996569.5</v>
      </c>
      <c r="C330">
        <v>9185.900000095367</v>
      </c>
      <c r="D330" t="s">
        <v>1074</v>
      </c>
      <c r="E330" t="s">
        <v>1075</v>
      </c>
      <c r="F330">
        <v>5</v>
      </c>
      <c r="G330" t="s">
        <v>1025</v>
      </c>
      <c r="H330" t="s">
        <v>436</v>
      </c>
      <c r="I330">
        <v>1758996561.655172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426.8388165497219</v>
      </c>
      <c r="AK330">
        <v>401.8452787878787</v>
      </c>
      <c r="AL330">
        <v>0.005914870143445494</v>
      </c>
      <c r="AM330">
        <v>65.24340889788627</v>
      </c>
      <c r="AN330">
        <f>(AP330 - AO330 + DY330*1E3/(8.314*(EA330+273.15)) * AR330/DX330 * AQ330) * DX330/(100*DL330) * 1000/(1000 - AP330)</f>
        <v>0</v>
      </c>
      <c r="AO330">
        <v>15.7049882743498</v>
      </c>
      <c r="AP330">
        <v>23.52600787878788</v>
      </c>
      <c r="AQ330">
        <v>0.0006424386376390367</v>
      </c>
      <c r="AR330">
        <v>120.2195007177261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5.79</v>
      </c>
      <c r="DM330">
        <v>0.5</v>
      </c>
      <c r="DN330" t="s">
        <v>438</v>
      </c>
      <c r="DO330">
        <v>2</v>
      </c>
      <c r="DP330" t="b">
        <v>1</v>
      </c>
      <c r="DQ330">
        <v>1758996561.655172</v>
      </c>
      <c r="DR330">
        <v>392.432</v>
      </c>
      <c r="DS330">
        <v>420.3048620689655</v>
      </c>
      <c r="DT330">
        <v>23.50708965517241</v>
      </c>
      <c r="DU330">
        <v>15.70969655172414</v>
      </c>
      <c r="DV330">
        <v>391.8934482758621</v>
      </c>
      <c r="DW330">
        <v>23.27547241379311</v>
      </c>
      <c r="DX330">
        <v>500.0190689655172</v>
      </c>
      <c r="DY330">
        <v>90.52130689655174</v>
      </c>
      <c r="DZ330">
        <v>0.05261633448275862</v>
      </c>
      <c r="EA330">
        <v>29.97821379310345</v>
      </c>
      <c r="EB330">
        <v>29.92946896551724</v>
      </c>
      <c r="EC330">
        <v>999.9000000000002</v>
      </c>
      <c r="ED330">
        <v>0</v>
      </c>
      <c r="EE330">
        <v>0</v>
      </c>
      <c r="EF330">
        <v>10003.68517241379</v>
      </c>
      <c r="EG330">
        <v>0</v>
      </c>
      <c r="EH330">
        <v>12.0809</v>
      </c>
      <c r="EI330">
        <v>-27.87290344827586</v>
      </c>
      <c r="EJ330">
        <v>401.879</v>
      </c>
      <c r="EK330">
        <v>427.0131724137931</v>
      </c>
      <c r="EL330">
        <v>7.797390344827588</v>
      </c>
      <c r="EM330">
        <v>420.3048620689655</v>
      </c>
      <c r="EN330">
        <v>15.70969655172414</v>
      </c>
      <c r="EO330">
        <v>2.127894827586207</v>
      </c>
      <c r="EP330">
        <v>1.422061724137931</v>
      </c>
      <c r="EQ330">
        <v>18.42951724137931</v>
      </c>
      <c r="ER330">
        <v>12.15495517241379</v>
      </c>
      <c r="ES330">
        <v>1999.996551724138</v>
      </c>
      <c r="ET330">
        <v>0.979998620689655</v>
      </c>
      <c r="EU330">
        <v>0.02000096551724137</v>
      </c>
      <c r="EV330">
        <v>0</v>
      </c>
      <c r="EW330">
        <v>912.3543103448276</v>
      </c>
      <c r="EX330">
        <v>5.000560000000001</v>
      </c>
      <c r="EY330">
        <v>18459.64137931035</v>
      </c>
      <c r="EZ330">
        <v>17294.84482758621</v>
      </c>
      <c r="FA330">
        <v>41.31199999999998</v>
      </c>
      <c r="FB330">
        <v>41.43699999999998</v>
      </c>
      <c r="FC330">
        <v>41</v>
      </c>
      <c r="FD330">
        <v>40.54062068965516</v>
      </c>
      <c r="FE330">
        <v>42.05772413793102</v>
      </c>
      <c r="FF330">
        <v>1955.096551724138</v>
      </c>
      <c r="FG330">
        <v>39.90000000000001</v>
      </c>
      <c r="FH330">
        <v>0</v>
      </c>
      <c r="FI330">
        <v>1758996578.4</v>
      </c>
      <c r="FJ330">
        <v>0</v>
      </c>
      <c r="FK330">
        <v>912.3548461538462</v>
      </c>
      <c r="FL330">
        <v>9.966632493378544</v>
      </c>
      <c r="FM330">
        <v>203.4256409856717</v>
      </c>
      <c r="FN330">
        <v>18459.97692307692</v>
      </c>
      <c r="FO330">
        <v>15</v>
      </c>
      <c r="FP330">
        <v>0</v>
      </c>
      <c r="FQ330" t="s">
        <v>439</v>
      </c>
      <c r="FR330">
        <v>1747148579.5</v>
      </c>
      <c r="FS330">
        <v>1747148584.5</v>
      </c>
      <c r="FT330">
        <v>0</v>
      </c>
      <c r="FU330">
        <v>0.162</v>
      </c>
      <c r="FV330">
        <v>-0.001</v>
      </c>
      <c r="FW330">
        <v>0.139</v>
      </c>
      <c r="FX330">
        <v>0.058</v>
      </c>
      <c r="FY330">
        <v>420</v>
      </c>
      <c r="FZ330">
        <v>16</v>
      </c>
      <c r="GA330">
        <v>0.19</v>
      </c>
      <c r="GB330">
        <v>0.02</v>
      </c>
      <c r="GC330">
        <v>-27.73685</v>
      </c>
      <c r="GD330">
        <v>-2.180616135084269</v>
      </c>
      <c r="GE330">
        <v>0.3183656137210799</v>
      </c>
      <c r="GF330">
        <v>0</v>
      </c>
      <c r="GG330">
        <v>911.8017352941177</v>
      </c>
      <c r="GH330">
        <v>10.54629488851146</v>
      </c>
      <c r="GI330">
        <v>1.064161429284987</v>
      </c>
      <c r="GJ330">
        <v>0</v>
      </c>
      <c r="GK330">
        <v>7.785864000000001</v>
      </c>
      <c r="GL330">
        <v>0.2061660787992559</v>
      </c>
      <c r="GM330">
        <v>0.02554622289106549</v>
      </c>
      <c r="GN330">
        <v>0</v>
      </c>
      <c r="GO330">
        <v>0</v>
      </c>
      <c r="GP330">
        <v>3</v>
      </c>
      <c r="GQ330" t="s">
        <v>472</v>
      </c>
      <c r="GR330">
        <v>3.12903</v>
      </c>
      <c r="GS330">
        <v>2.72984</v>
      </c>
      <c r="GT330">
        <v>0.08148859999999999</v>
      </c>
      <c r="GU330">
        <v>0.086766</v>
      </c>
      <c r="GV330">
        <v>0.105629</v>
      </c>
      <c r="GW330">
        <v>0.0798596</v>
      </c>
      <c r="GX330">
        <v>27566.5</v>
      </c>
      <c r="GY330">
        <v>26592.4</v>
      </c>
      <c r="GZ330">
        <v>30552.1</v>
      </c>
      <c r="HA330">
        <v>29371.7</v>
      </c>
      <c r="HB330">
        <v>37705.2</v>
      </c>
      <c r="HC330">
        <v>35563.4</v>
      </c>
      <c r="HD330">
        <v>46735.1</v>
      </c>
      <c r="HE330">
        <v>43643.9</v>
      </c>
      <c r="HF330">
        <v>1.83528</v>
      </c>
      <c r="HG330">
        <v>1.84613</v>
      </c>
      <c r="HH330">
        <v>0.134036</v>
      </c>
      <c r="HI330">
        <v>0</v>
      </c>
      <c r="HJ330">
        <v>27.7625</v>
      </c>
      <c r="HK330">
        <v>999.9</v>
      </c>
      <c r="HL330">
        <v>43.5</v>
      </c>
      <c r="HM330">
        <v>30.8</v>
      </c>
      <c r="HN330">
        <v>21.4349</v>
      </c>
      <c r="HO330">
        <v>63.1186</v>
      </c>
      <c r="HP330">
        <v>17.6763</v>
      </c>
      <c r="HQ330">
        <v>1</v>
      </c>
      <c r="HR330">
        <v>0.115564</v>
      </c>
      <c r="HS330">
        <v>-1.46811</v>
      </c>
      <c r="HT330">
        <v>20.1945</v>
      </c>
      <c r="HU330">
        <v>5.22912</v>
      </c>
      <c r="HV330">
        <v>11.974</v>
      </c>
      <c r="HW330">
        <v>4.97035</v>
      </c>
      <c r="HX330">
        <v>3.2895</v>
      </c>
      <c r="HY330">
        <v>9999</v>
      </c>
      <c r="HZ330">
        <v>9999</v>
      </c>
      <c r="IA330">
        <v>9999</v>
      </c>
      <c r="IB330">
        <v>24.8</v>
      </c>
      <c r="IC330">
        <v>4.97294</v>
      </c>
      <c r="ID330">
        <v>1.87719</v>
      </c>
      <c r="IE330">
        <v>1.87531</v>
      </c>
      <c r="IF330">
        <v>1.87806</v>
      </c>
      <c r="IG330">
        <v>1.87483</v>
      </c>
      <c r="IH330">
        <v>1.87839</v>
      </c>
      <c r="II330">
        <v>1.87548</v>
      </c>
      <c r="IJ330">
        <v>1.87668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0.539</v>
      </c>
      <c r="IY330">
        <v>0.2321</v>
      </c>
      <c r="IZ330">
        <v>0.000996156149449386</v>
      </c>
      <c r="JA330">
        <v>0.001508328056841608</v>
      </c>
      <c r="JB330">
        <v>-4.279944224615399E-07</v>
      </c>
      <c r="JC330">
        <v>2.026670128534865E-10</v>
      </c>
      <c r="JD330">
        <v>-0.04486732872085866</v>
      </c>
      <c r="JE330">
        <v>-0.001179386599836408</v>
      </c>
      <c r="JF330">
        <v>0.0006983580007418804</v>
      </c>
      <c r="JG330">
        <v>-5.900263066608664E-06</v>
      </c>
      <c r="JH330">
        <v>1</v>
      </c>
      <c r="JI330">
        <v>2117</v>
      </c>
      <c r="JJ330">
        <v>1</v>
      </c>
      <c r="JK330">
        <v>26</v>
      </c>
      <c r="JL330">
        <v>197466.5</v>
      </c>
      <c r="JM330">
        <v>197466.4</v>
      </c>
      <c r="JN330">
        <v>1.12915</v>
      </c>
      <c r="JO330">
        <v>2.55127</v>
      </c>
      <c r="JP330">
        <v>1.39893</v>
      </c>
      <c r="JQ330">
        <v>2.33032</v>
      </c>
      <c r="JR330">
        <v>1.44897</v>
      </c>
      <c r="JS330">
        <v>2.58789</v>
      </c>
      <c r="JT330">
        <v>37.027</v>
      </c>
      <c r="JU330">
        <v>23.9737</v>
      </c>
      <c r="JV330">
        <v>18</v>
      </c>
      <c r="JW330">
        <v>482.009</v>
      </c>
      <c r="JX330">
        <v>459.074</v>
      </c>
      <c r="JY330">
        <v>29.585</v>
      </c>
      <c r="JZ330">
        <v>28.6584</v>
      </c>
      <c r="KA330">
        <v>30.0001</v>
      </c>
      <c r="KB330">
        <v>28.3837</v>
      </c>
      <c r="KC330">
        <v>28.4551</v>
      </c>
      <c r="KD330">
        <v>22.6775</v>
      </c>
      <c r="KE330">
        <v>29.4701</v>
      </c>
      <c r="KF330">
        <v>65.857</v>
      </c>
      <c r="KG330">
        <v>29.6003</v>
      </c>
      <c r="KH330">
        <v>440.179</v>
      </c>
      <c r="KI330">
        <v>15.7016</v>
      </c>
      <c r="KJ330">
        <v>101</v>
      </c>
      <c r="KK330">
        <v>100.389</v>
      </c>
    </row>
    <row r="331" spans="1:297">
      <c r="A331">
        <v>315</v>
      </c>
      <c r="B331">
        <v>1758996574.5</v>
      </c>
      <c r="C331">
        <v>9190.900000095367</v>
      </c>
      <c r="D331" t="s">
        <v>1076</v>
      </c>
      <c r="E331" t="s">
        <v>1077</v>
      </c>
      <c r="F331">
        <v>5</v>
      </c>
      <c r="G331" t="s">
        <v>1025</v>
      </c>
      <c r="H331" t="s">
        <v>436</v>
      </c>
      <c r="I331">
        <v>1758996566.732143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434.3365132491625</v>
      </c>
      <c r="AK331">
        <v>405.2958363636363</v>
      </c>
      <c r="AL331">
        <v>0.8141781130535962</v>
      </c>
      <c r="AM331">
        <v>65.24340889788627</v>
      </c>
      <c r="AN331">
        <f>(AP331 - AO331 + DY331*1E3/(8.314*(EA331+273.15)) * AR331/DX331 * AQ331) * DX331/(100*DL331) * 1000/(1000 - AP331)</f>
        <v>0</v>
      </c>
      <c r="AO331">
        <v>15.6608685148881</v>
      </c>
      <c r="AP331">
        <v>23.53085454545455</v>
      </c>
      <c r="AQ331">
        <v>-0.0003193236288803871</v>
      </c>
      <c r="AR331">
        <v>120.2195007177261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5.79</v>
      </c>
      <c r="DM331">
        <v>0.5</v>
      </c>
      <c r="DN331" t="s">
        <v>438</v>
      </c>
      <c r="DO331">
        <v>2</v>
      </c>
      <c r="DP331" t="b">
        <v>1</v>
      </c>
      <c r="DQ331">
        <v>1758996566.732143</v>
      </c>
      <c r="DR331">
        <v>392.8753214285713</v>
      </c>
      <c r="DS331">
        <v>423.2278571428571</v>
      </c>
      <c r="DT331">
        <v>23.51621428571429</v>
      </c>
      <c r="DU331">
        <v>15.69566071428572</v>
      </c>
      <c r="DV331">
        <v>392.3360714285714</v>
      </c>
      <c r="DW331">
        <v>23.28441071428572</v>
      </c>
      <c r="DX331">
        <v>499.99525</v>
      </c>
      <c r="DY331">
        <v>90.52042142857142</v>
      </c>
      <c r="DZ331">
        <v>0.05220048214285713</v>
      </c>
      <c r="EA331">
        <v>29.99361071428572</v>
      </c>
      <c r="EB331">
        <v>29.9355</v>
      </c>
      <c r="EC331">
        <v>999.9000000000002</v>
      </c>
      <c r="ED331">
        <v>0</v>
      </c>
      <c r="EE331">
        <v>0</v>
      </c>
      <c r="EF331">
        <v>10005.675</v>
      </c>
      <c r="EG331">
        <v>0</v>
      </c>
      <c r="EH331">
        <v>12.0809</v>
      </c>
      <c r="EI331">
        <v>-30.35265714285714</v>
      </c>
      <c r="EJ331">
        <v>402.3367142857143</v>
      </c>
      <c r="EK331">
        <v>429.9766071428571</v>
      </c>
      <c r="EL331">
        <v>7.820553214285712</v>
      </c>
      <c r="EM331">
        <v>423.2278571428571</v>
      </c>
      <c r="EN331">
        <v>15.69566071428572</v>
      </c>
      <c r="EO331">
        <v>2.128700357142857</v>
      </c>
      <c r="EP331">
        <v>1.420777857142857</v>
      </c>
      <c r="EQ331">
        <v>18.43555714285714</v>
      </c>
      <c r="ER331">
        <v>12.14122142857143</v>
      </c>
      <c r="ES331">
        <v>1999.99</v>
      </c>
      <c r="ET331">
        <v>0.9799985357142855</v>
      </c>
      <c r="EU331">
        <v>0.02000105357142857</v>
      </c>
      <c r="EV331">
        <v>0</v>
      </c>
      <c r="EW331">
        <v>913.0765</v>
      </c>
      <c r="EX331">
        <v>5.000560000000001</v>
      </c>
      <c r="EY331">
        <v>18474.06785714285</v>
      </c>
      <c r="EZ331">
        <v>17294.78571428572</v>
      </c>
      <c r="FA331">
        <v>41.31199999999999</v>
      </c>
      <c r="FB331">
        <v>41.43699999999999</v>
      </c>
      <c r="FC331">
        <v>41</v>
      </c>
      <c r="FD331">
        <v>40.53764285714286</v>
      </c>
      <c r="FE331">
        <v>42.05757142857141</v>
      </c>
      <c r="FF331">
        <v>1955.09</v>
      </c>
      <c r="FG331">
        <v>39.9</v>
      </c>
      <c r="FH331">
        <v>0</v>
      </c>
      <c r="FI331">
        <v>1758996583.8</v>
      </c>
      <c r="FJ331">
        <v>0</v>
      </c>
      <c r="FK331">
        <v>913.1179600000002</v>
      </c>
      <c r="FL331">
        <v>6.025461570819031</v>
      </c>
      <c r="FM331">
        <v>133.484615558568</v>
      </c>
      <c r="FN331">
        <v>18475.944</v>
      </c>
      <c r="FO331">
        <v>15</v>
      </c>
      <c r="FP331">
        <v>0</v>
      </c>
      <c r="FQ331" t="s">
        <v>439</v>
      </c>
      <c r="FR331">
        <v>1747148579.5</v>
      </c>
      <c r="FS331">
        <v>1747148584.5</v>
      </c>
      <c r="FT331">
        <v>0</v>
      </c>
      <c r="FU331">
        <v>0.162</v>
      </c>
      <c r="FV331">
        <v>-0.001</v>
      </c>
      <c r="FW331">
        <v>0.139</v>
      </c>
      <c r="FX331">
        <v>0.058</v>
      </c>
      <c r="FY331">
        <v>420</v>
      </c>
      <c r="FZ331">
        <v>16</v>
      </c>
      <c r="GA331">
        <v>0.19</v>
      </c>
      <c r="GB331">
        <v>0.02</v>
      </c>
      <c r="GC331">
        <v>-29.57063170731707</v>
      </c>
      <c r="GD331">
        <v>-26.18408989547035</v>
      </c>
      <c r="GE331">
        <v>3.312329707610864</v>
      </c>
      <c r="GF331">
        <v>0</v>
      </c>
      <c r="GG331">
        <v>912.6505294117646</v>
      </c>
      <c r="GH331">
        <v>8.518288781786707</v>
      </c>
      <c r="GI331">
        <v>0.8717189993574982</v>
      </c>
      <c r="GJ331">
        <v>0</v>
      </c>
      <c r="GK331">
        <v>7.81198707317073</v>
      </c>
      <c r="GL331">
        <v>0.2534594425087119</v>
      </c>
      <c r="GM331">
        <v>0.02829091513610945</v>
      </c>
      <c r="GN331">
        <v>0</v>
      </c>
      <c r="GO331">
        <v>0</v>
      </c>
      <c r="GP331">
        <v>3</v>
      </c>
      <c r="GQ331" t="s">
        <v>472</v>
      </c>
      <c r="GR331">
        <v>3.12915</v>
      </c>
      <c r="GS331">
        <v>2.72973</v>
      </c>
      <c r="GT331">
        <v>0.0821133</v>
      </c>
      <c r="GU331">
        <v>0.0887719</v>
      </c>
      <c r="GV331">
        <v>0.105644</v>
      </c>
      <c r="GW331">
        <v>0.07971010000000001</v>
      </c>
      <c r="GX331">
        <v>27548</v>
      </c>
      <c r="GY331">
        <v>26534</v>
      </c>
      <c r="GZ331">
        <v>30552.3</v>
      </c>
      <c r="HA331">
        <v>29371.6</v>
      </c>
      <c r="HB331">
        <v>37705.1</v>
      </c>
      <c r="HC331">
        <v>35569.4</v>
      </c>
      <c r="HD331">
        <v>46735.6</v>
      </c>
      <c r="HE331">
        <v>43644</v>
      </c>
      <c r="HF331">
        <v>1.83525</v>
      </c>
      <c r="HG331">
        <v>1.8459</v>
      </c>
      <c r="HH331">
        <v>0.133924</v>
      </c>
      <c r="HI331">
        <v>0</v>
      </c>
      <c r="HJ331">
        <v>27.7625</v>
      </c>
      <c r="HK331">
        <v>999.9</v>
      </c>
      <c r="HL331">
        <v>43.5</v>
      </c>
      <c r="HM331">
        <v>30.8</v>
      </c>
      <c r="HN331">
        <v>21.4334</v>
      </c>
      <c r="HO331">
        <v>63.4286</v>
      </c>
      <c r="HP331">
        <v>17.4279</v>
      </c>
      <c r="HQ331">
        <v>1</v>
      </c>
      <c r="HR331">
        <v>0.115521</v>
      </c>
      <c r="HS331">
        <v>-1.44703</v>
      </c>
      <c r="HT331">
        <v>20.1947</v>
      </c>
      <c r="HU331">
        <v>5.22897</v>
      </c>
      <c r="HV331">
        <v>11.974</v>
      </c>
      <c r="HW331">
        <v>4.9702</v>
      </c>
      <c r="HX331">
        <v>3.2895</v>
      </c>
      <c r="HY331">
        <v>9999</v>
      </c>
      <c r="HZ331">
        <v>9999</v>
      </c>
      <c r="IA331">
        <v>9999</v>
      </c>
      <c r="IB331">
        <v>24.8</v>
      </c>
      <c r="IC331">
        <v>4.97297</v>
      </c>
      <c r="ID331">
        <v>1.87727</v>
      </c>
      <c r="IE331">
        <v>1.87531</v>
      </c>
      <c r="IF331">
        <v>1.87815</v>
      </c>
      <c r="IG331">
        <v>1.87485</v>
      </c>
      <c r="IH331">
        <v>1.87843</v>
      </c>
      <c r="II331">
        <v>1.87555</v>
      </c>
      <c r="IJ331">
        <v>1.87669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0.544</v>
      </c>
      <c r="IY331">
        <v>0.2322</v>
      </c>
      <c r="IZ331">
        <v>0.000996156149449386</v>
      </c>
      <c r="JA331">
        <v>0.001508328056841608</v>
      </c>
      <c r="JB331">
        <v>-4.279944224615399E-07</v>
      </c>
      <c r="JC331">
        <v>2.026670128534865E-10</v>
      </c>
      <c r="JD331">
        <v>-0.04486732872085866</v>
      </c>
      <c r="JE331">
        <v>-0.001179386599836408</v>
      </c>
      <c r="JF331">
        <v>0.0006983580007418804</v>
      </c>
      <c r="JG331">
        <v>-5.900263066608664E-06</v>
      </c>
      <c r="JH331">
        <v>1</v>
      </c>
      <c r="JI331">
        <v>2117</v>
      </c>
      <c r="JJ331">
        <v>1</v>
      </c>
      <c r="JK331">
        <v>26</v>
      </c>
      <c r="JL331">
        <v>197466.6</v>
      </c>
      <c r="JM331">
        <v>197466.5</v>
      </c>
      <c r="JN331">
        <v>1.15967</v>
      </c>
      <c r="JO331">
        <v>2.55371</v>
      </c>
      <c r="JP331">
        <v>1.39893</v>
      </c>
      <c r="JQ331">
        <v>2.33032</v>
      </c>
      <c r="JR331">
        <v>1.44897</v>
      </c>
      <c r="JS331">
        <v>2.51953</v>
      </c>
      <c r="JT331">
        <v>37.0032</v>
      </c>
      <c r="JU331">
        <v>23.9737</v>
      </c>
      <c r="JV331">
        <v>18</v>
      </c>
      <c r="JW331">
        <v>481.996</v>
      </c>
      <c r="JX331">
        <v>458.911</v>
      </c>
      <c r="JY331">
        <v>29.6321</v>
      </c>
      <c r="JZ331">
        <v>28.6572</v>
      </c>
      <c r="KA331">
        <v>30</v>
      </c>
      <c r="KB331">
        <v>28.3837</v>
      </c>
      <c r="KC331">
        <v>28.4527</v>
      </c>
      <c r="KD331">
        <v>23.3693</v>
      </c>
      <c r="KE331">
        <v>29.4701</v>
      </c>
      <c r="KF331">
        <v>65.857</v>
      </c>
      <c r="KG331">
        <v>29.6395</v>
      </c>
      <c r="KH331">
        <v>460.223</v>
      </c>
      <c r="KI331">
        <v>15.6929</v>
      </c>
      <c r="KJ331">
        <v>101.001</v>
      </c>
      <c r="KK331">
        <v>100.389</v>
      </c>
    </row>
    <row r="332" spans="1:297">
      <c r="A332">
        <v>316</v>
      </c>
      <c r="B332">
        <v>1758996579.5</v>
      </c>
      <c r="C332">
        <v>9195.900000095367</v>
      </c>
      <c r="D332" t="s">
        <v>1078</v>
      </c>
      <c r="E332" t="s">
        <v>1079</v>
      </c>
      <c r="F332">
        <v>5</v>
      </c>
      <c r="G332" t="s">
        <v>1025</v>
      </c>
      <c r="H332" t="s">
        <v>436</v>
      </c>
      <c r="I332">
        <v>1758996572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449.1842600996702</v>
      </c>
      <c r="AK332">
        <v>414.4514909090906</v>
      </c>
      <c r="AL332">
        <v>1.943347760684246</v>
      </c>
      <c r="AM332">
        <v>65.24340889788627</v>
      </c>
      <c r="AN332">
        <f>(AP332 - AO332 + DY332*1E3/(8.314*(EA332+273.15)) * AR332/DX332 * AQ332) * DX332/(100*DL332) * 1000/(1000 - AP332)</f>
        <v>0</v>
      </c>
      <c r="AO332">
        <v>15.65632580408424</v>
      </c>
      <c r="AP332">
        <v>23.54765272727272</v>
      </c>
      <c r="AQ332">
        <v>0.0006117538217689817</v>
      </c>
      <c r="AR332">
        <v>120.2195007177261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5.79</v>
      </c>
      <c r="DM332">
        <v>0.5</v>
      </c>
      <c r="DN332" t="s">
        <v>438</v>
      </c>
      <c r="DO332">
        <v>2</v>
      </c>
      <c r="DP332" t="b">
        <v>1</v>
      </c>
      <c r="DQ332">
        <v>1758996572</v>
      </c>
      <c r="DR332">
        <v>395.6505555555556</v>
      </c>
      <c r="DS332">
        <v>431.3480000000001</v>
      </c>
      <c r="DT332">
        <v>23.52978518518519</v>
      </c>
      <c r="DU332">
        <v>15.67784814814815</v>
      </c>
      <c r="DV332">
        <v>395.1078148148149</v>
      </c>
      <c r="DW332">
        <v>23.2976962962963</v>
      </c>
      <c r="DX332">
        <v>500.0175185185184</v>
      </c>
      <c r="DY332">
        <v>90.51956666666665</v>
      </c>
      <c r="DZ332">
        <v>0.0519149037037037</v>
      </c>
      <c r="EA332">
        <v>30.00905925925926</v>
      </c>
      <c r="EB332">
        <v>29.94514074074074</v>
      </c>
      <c r="EC332">
        <v>999.9000000000001</v>
      </c>
      <c r="ED332">
        <v>0</v>
      </c>
      <c r="EE332">
        <v>0</v>
      </c>
      <c r="EF332">
        <v>10005.82407407407</v>
      </c>
      <c r="EG332">
        <v>0</v>
      </c>
      <c r="EH332">
        <v>12.0809</v>
      </c>
      <c r="EI332">
        <v>-35.69755185185186</v>
      </c>
      <c r="EJ332">
        <v>405.1845185185186</v>
      </c>
      <c r="EK332">
        <v>438.2181481481481</v>
      </c>
      <c r="EL332">
        <v>7.851942962962962</v>
      </c>
      <c r="EM332">
        <v>431.3480000000001</v>
      </c>
      <c r="EN332">
        <v>15.67784814814815</v>
      </c>
      <c r="EO332">
        <v>2.129907777777778</v>
      </c>
      <c r="EP332">
        <v>1.419151481481481</v>
      </c>
      <c r="EQ332">
        <v>18.44461851851852</v>
      </c>
      <c r="ER332">
        <v>12.12382222222222</v>
      </c>
      <c r="ES332">
        <v>1999.991851851852</v>
      </c>
      <c r="ET332">
        <v>0.9799985555555554</v>
      </c>
      <c r="EU332">
        <v>0.02000102592592592</v>
      </c>
      <c r="EV332">
        <v>0</v>
      </c>
      <c r="EW332">
        <v>913.5527037037035</v>
      </c>
      <c r="EX332">
        <v>5.000560000000001</v>
      </c>
      <c r="EY332">
        <v>18484</v>
      </c>
      <c r="EZ332">
        <v>17294.8037037037</v>
      </c>
      <c r="FA332">
        <v>41.31199999999999</v>
      </c>
      <c r="FB332">
        <v>41.43699999999999</v>
      </c>
      <c r="FC332">
        <v>41</v>
      </c>
      <c r="FD332">
        <v>40.52985185185184</v>
      </c>
      <c r="FE332">
        <v>42.0574074074074</v>
      </c>
      <c r="FF332">
        <v>1955.091851851852</v>
      </c>
      <c r="FG332">
        <v>39.9</v>
      </c>
      <c r="FH332">
        <v>0</v>
      </c>
      <c r="FI332">
        <v>1758996588.6</v>
      </c>
      <c r="FJ332">
        <v>0</v>
      </c>
      <c r="FK332">
        <v>913.55776</v>
      </c>
      <c r="FL332">
        <v>4.574769248994139</v>
      </c>
      <c r="FM332">
        <v>75.8615385320153</v>
      </c>
      <c r="FN332">
        <v>18484.4</v>
      </c>
      <c r="FO332">
        <v>15</v>
      </c>
      <c r="FP332">
        <v>0</v>
      </c>
      <c r="FQ332" t="s">
        <v>439</v>
      </c>
      <c r="FR332">
        <v>1747148579.5</v>
      </c>
      <c r="FS332">
        <v>1747148584.5</v>
      </c>
      <c r="FT332">
        <v>0</v>
      </c>
      <c r="FU332">
        <v>0.162</v>
      </c>
      <c r="FV332">
        <v>-0.001</v>
      </c>
      <c r="FW332">
        <v>0.139</v>
      </c>
      <c r="FX332">
        <v>0.058</v>
      </c>
      <c r="FY332">
        <v>420</v>
      </c>
      <c r="FZ332">
        <v>16</v>
      </c>
      <c r="GA332">
        <v>0.19</v>
      </c>
      <c r="GB332">
        <v>0.02</v>
      </c>
      <c r="GC332">
        <v>-32.44793902439024</v>
      </c>
      <c r="GD332">
        <v>-54.23168153310108</v>
      </c>
      <c r="GE332">
        <v>5.874966736797503</v>
      </c>
      <c r="GF332">
        <v>0</v>
      </c>
      <c r="GG332">
        <v>913.1501470588234</v>
      </c>
      <c r="GH332">
        <v>5.659205506256526</v>
      </c>
      <c r="GI332">
        <v>0.6068681479217209</v>
      </c>
      <c r="GJ332">
        <v>0</v>
      </c>
      <c r="GK332">
        <v>7.829889756097561</v>
      </c>
      <c r="GL332">
        <v>0.356343344947716</v>
      </c>
      <c r="GM332">
        <v>0.0364645147578557</v>
      </c>
      <c r="GN332">
        <v>0</v>
      </c>
      <c r="GO332">
        <v>0</v>
      </c>
      <c r="GP332">
        <v>3</v>
      </c>
      <c r="GQ332" t="s">
        <v>472</v>
      </c>
      <c r="GR332">
        <v>3.12925</v>
      </c>
      <c r="GS332">
        <v>2.72942</v>
      </c>
      <c r="GT332">
        <v>0.08359510000000001</v>
      </c>
      <c r="GU332">
        <v>0.0911907</v>
      </c>
      <c r="GV332">
        <v>0.105692</v>
      </c>
      <c r="GW332">
        <v>0.07970679999999999</v>
      </c>
      <c r="GX332">
        <v>27504</v>
      </c>
      <c r="GY332">
        <v>26463.7</v>
      </c>
      <c r="GZ332">
        <v>30552.7</v>
      </c>
      <c r="HA332">
        <v>29371.8</v>
      </c>
      <c r="HB332">
        <v>37703.4</v>
      </c>
      <c r="HC332">
        <v>35569.6</v>
      </c>
      <c r="HD332">
        <v>46735.9</v>
      </c>
      <c r="HE332">
        <v>43643.9</v>
      </c>
      <c r="HF332">
        <v>1.83568</v>
      </c>
      <c r="HG332">
        <v>1.84597</v>
      </c>
      <c r="HH332">
        <v>0.134602</v>
      </c>
      <c r="HI332">
        <v>0</v>
      </c>
      <c r="HJ332">
        <v>27.7643</v>
      </c>
      <c r="HK332">
        <v>999.9</v>
      </c>
      <c r="HL332">
        <v>43.5</v>
      </c>
      <c r="HM332">
        <v>30.8</v>
      </c>
      <c r="HN332">
        <v>21.4335</v>
      </c>
      <c r="HO332">
        <v>63.0486</v>
      </c>
      <c r="HP332">
        <v>17.3918</v>
      </c>
      <c r="HQ332">
        <v>1</v>
      </c>
      <c r="HR332">
        <v>0.115457</v>
      </c>
      <c r="HS332">
        <v>-1.44629</v>
      </c>
      <c r="HT332">
        <v>20.1948</v>
      </c>
      <c r="HU332">
        <v>5.22912</v>
      </c>
      <c r="HV332">
        <v>11.974</v>
      </c>
      <c r="HW332">
        <v>4.97</v>
      </c>
      <c r="HX332">
        <v>3.28955</v>
      </c>
      <c r="HY332">
        <v>9999</v>
      </c>
      <c r="HZ332">
        <v>9999</v>
      </c>
      <c r="IA332">
        <v>9999</v>
      </c>
      <c r="IB332">
        <v>24.8</v>
      </c>
      <c r="IC332">
        <v>4.97294</v>
      </c>
      <c r="ID332">
        <v>1.87724</v>
      </c>
      <c r="IE332">
        <v>1.87531</v>
      </c>
      <c r="IF332">
        <v>1.87814</v>
      </c>
      <c r="IG332">
        <v>1.87485</v>
      </c>
      <c r="IH332">
        <v>1.87843</v>
      </c>
      <c r="II332">
        <v>1.87552</v>
      </c>
      <c r="IJ332">
        <v>1.87669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0.555</v>
      </c>
      <c r="IY332">
        <v>0.2325</v>
      </c>
      <c r="IZ332">
        <v>0.000996156149449386</v>
      </c>
      <c r="JA332">
        <v>0.001508328056841608</v>
      </c>
      <c r="JB332">
        <v>-4.279944224615399E-07</v>
      </c>
      <c r="JC332">
        <v>2.026670128534865E-10</v>
      </c>
      <c r="JD332">
        <v>-0.04486732872085866</v>
      </c>
      <c r="JE332">
        <v>-0.001179386599836408</v>
      </c>
      <c r="JF332">
        <v>0.0006983580007418804</v>
      </c>
      <c r="JG332">
        <v>-5.900263066608664E-06</v>
      </c>
      <c r="JH332">
        <v>1</v>
      </c>
      <c r="JI332">
        <v>2117</v>
      </c>
      <c r="JJ332">
        <v>1</v>
      </c>
      <c r="JK332">
        <v>26</v>
      </c>
      <c r="JL332">
        <v>197466.7</v>
      </c>
      <c r="JM332">
        <v>197466.6</v>
      </c>
      <c r="JN332">
        <v>1.19629</v>
      </c>
      <c r="JO332">
        <v>2.5647</v>
      </c>
      <c r="JP332">
        <v>1.39893</v>
      </c>
      <c r="JQ332">
        <v>2.33032</v>
      </c>
      <c r="JR332">
        <v>1.44897</v>
      </c>
      <c r="JS332">
        <v>2.45728</v>
      </c>
      <c r="JT332">
        <v>37.0032</v>
      </c>
      <c r="JU332">
        <v>23.9649</v>
      </c>
      <c r="JV332">
        <v>18</v>
      </c>
      <c r="JW332">
        <v>482.213</v>
      </c>
      <c r="JX332">
        <v>458.959</v>
      </c>
      <c r="JY332">
        <v>29.6693</v>
      </c>
      <c r="JZ332">
        <v>28.656</v>
      </c>
      <c r="KA332">
        <v>30.0001</v>
      </c>
      <c r="KB332">
        <v>28.3812</v>
      </c>
      <c r="KC332">
        <v>28.4527</v>
      </c>
      <c r="KD332">
        <v>24.023</v>
      </c>
      <c r="KE332">
        <v>29.4701</v>
      </c>
      <c r="KF332">
        <v>65.857</v>
      </c>
      <c r="KG332">
        <v>29.6776</v>
      </c>
      <c r="KH332">
        <v>473.584</v>
      </c>
      <c r="KI332">
        <v>15.6707</v>
      </c>
      <c r="KJ332">
        <v>101.002</v>
      </c>
      <c r="KK332">
        <v>100.389</v>
      </c>
    </row>
    <row r="333" spans="1:297">
      <c r="A333">
        <v>317</v>
      </c>
      <c r="B333">
        <v>1758996584.5</v>
      </c>
      <c r="C333">
        <v>9200.900000095367</v>
      </c>
      <c r="D333" t="s">
        <v>1080</v>
      </c>
      <c r="E333" t="s">
        <v>1081</v>
      </c>
      <c r="F333">
        <v>5</v>
      </c>
      <c r="G333" t="s">
        <v>1025</v>
      </c>
      <c r="H333" t="s">
        <v>436</v>
      </c>
      <c r="I333">
        <v>1758996576.714286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465.6314354426187</v>
      </c>
      <c r="AK333">
        <v>427.194496969697</v>
      </c>
      <c r="AL333">
        <v>2.606273801152144</v>
      </c>
      <c r="AM333">
        <v>65.24340889788627</v>
      </c>
      <c r="AN333">
        <f>(AP333 - AO333 + DY333*1E3/(8.314*(EA333+273.15)) * AR333/DX333 * AQ333) * DX333/(100*DL333) * 1000/(1000 - AP333)</f>
        <v>0</v>
      </c>
      <c r="AO333">
        <v>15.65433887280189</v>
      </c>
      <c r="AP333">
        <v>23.56064181818182</v>
      </c>
      <c r="AQ333">
        <v>0.0003564375046701948</v>
      </c>
      <c r="AR333">
        <v>120.2195007177261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5.79</v>
      </c>
      <c r="DM333">
        <v>0.5</v>
      </c>
      <c r="DN333" t="s">
        <v>438</v>
      </c>
      <c r="DO333">
        <v>2</v>
      </c>
      <c r="DP333" t="b">
        <v>1</v>
      </c>
      <c r="DQ333">
        <v>1758996576.714286</v>
      </c>
      <c r="DR333">
        <v>401.8338571428571</v>
      </c>
      <c r="DS333">
        <v>443.7697142857143</v>
      </c>
      <c r="DT333">
        <v>23.54194285714286</v>
      </c>
      <c r="DU333">
        <v>15.66246785714286</v>
      </c>
      <c r="DV333">
        <v>401.2833214285715</v>
      </c>
      <c r="DW333">
        <v>23.30959642857143</v>
      </c>
      <c r="DX333">
        <v>500.0043214285714</v>
      </c>
      <c r="DY333">
        <v>90.51945000000002</v>
      </c>
      <c r="DZ333">
        <v>0.05184969285714285</v>
      </c>
      <c r="EA333">
        <v>30.02336785714286</v>
      </c>
      <c r="EB333">
        <v>29.95402857142857</v>
      </c>
      <c r="EC333">
        <v>999.9000000000002</v>
      </c>
      <c r="ED333">
        <v>0</v>
      </c>
      <c r="EE333">
        <v>0</v>
      </c>
      <c r="EF333">
        <v>10002.48857142857</v>
      </c>
      <c r="EG333">
        <v>0</v>
      </c>
      <c r="EH333">
        <v>12.0809</v>
      </c>
      <c r="EI333">
        <v>-41.93599642857144</v>
      </c>
      <c r="EJ333">
        <v>411.5219999999999</v>
      </c>
      <c r="EK333">
        <v>450.8307857142857</v>
      </c>
      <c r="EL333">
        <v>7.879490714285715</v>
      </c>
      <c r="EM333">
        <v>443.7697142857143</v>
      </c>
      <c r="EN333">
        <v>15.66246785714286</v>
      </c>
      <c r="EO333">
        <v>2.131005</v>
      </c>
      <c r="EP333">
        <v>1.417756785714286</v>
      </c>
      <c r="EQ333">
        <v>18.45285</v>
      </c>
      <c r="ER333">
        <v>12.1089</v>
      </c>
      <c r="ES333">
        <v>2000.0025</v>
      </c>
      <c r="ET333">
        <v>0.9799986428571429</v>
      </c>
      <c r="EU333">
        <v>0.02000093928571428</v>
      </c>
      <c r="EV333">
        <v>0</v>
      </c>
      <c r="EW333">
        <v>914.0478571428572</v>
      </c>
      <c r="EX333">
        <v>5.000560000000001</v>
      </c>
      <c r="EY333">
        <v>18492.77142857142</v>
      </c>
      <c r="EZ333">
        <v>17294.89642857143</v>
      </c>
      <c r="FA333">
        <v>41.31199999999999</v>
      </c>
      <c r="FB333">
        <v>41.43699999999999</v>
      </c>
      <c r="FC333">
        <v>41</v>
      </c>
      <c r="FD333">
        <v>40.52214285714285</v>
      </c>
      <c r="FE333">
        <v>42.06199999999999</v>
      </c>
      <c r="FF333">
        <v>1955.1025</v>
      </c>
      <c r="FG333">
        <v>39.9</v>
      </c>
      <c r="FH333">
        <v>0</v>
      </c>
      <c r="FI333">
        <v>1758996594</v>
      </c>
      <c r="FJ333">
        <v>0</v>
      </c>
      <c r="FK333">
        <v>914.0926538461538</v>
      </c>
      <c r="FL333">
        <v>7.113811963554536</v>
      </c>
      <c r="FM333">
        <v>123.2136750229503</v>
      </c>
      <c r="FN333">
        <v>18494.14615384616</v>
      </c>
      <c r="FO333">
        <v>15</v>
      </c>
      <c r="FP333">
        <v>0</v>
      </c>
      <c r="FQ333" t="s">
        <v>439</v>
      </c>
      <c r="FR333">
        <v>1747148579.5</v>
      </c>
      <c r="FS333">
        <v>1747148584.5</v>
      </c>
      <c r="FT333">
        <v>0</v>
      </c>
      <c r="FU333">
        <v>0.162</v>
      </c>
      <c r="FV333">
        <v>-0.001</v>
      </c>
      <c r="FW333">
        <v>0.139</v>
      </c>
      <c r="FX333">
        <v>0.058</v>
      </c>
      <c r="FY333">
        <v>420</v>
      </c>
      <c r="FZ333">
        <v>16</v>
      </c>
      <c r="GA333">
        <v>0.19</v>
      </c>
      <c r="GB333">
        <v>0.02</v>
      </c>
      <c r="GC333">
        <v>-38.34409756097561</v>
      </c>
      <c r="GD333">
        <v>-79.30886550522648</v>
      </c>
      <c r="GE333">
        <v>7.903318844158641</v>
      </c>
      <c r="GF333">
        <v>0</v>
      </c>
      <c r="GG333">
        <v>913.7950588235295</v>
      </c>
      <c r="GH333">
        <v>6.049289537102587</v>
      </c>
      <c r="GI333">
        <v>0.6598683443187002</v>
      </c>
      <c r="GJ333">
        <v>0</v>
      </c>
      <c r="GK333">
        <v>7.860858048780489</v>
      </c>
      <c r="GL333">
        <v>0.353983902439031</v>
      </c>
      <c r="GM333">
        <v>0.0360961335149532</v>
      </c>
      <c r="GN333">
        <v>0</v>
      </c>
      <c r="GO333">
        <v>0</v>
      </c>
      <c r="GP333">
        <v>3</v>
      </c>
      <c r="GQ333" t="s">
        <v>472</v>
      </c>
      <c r="GR333">
        <v>3.12908</v>
      </c>
      <c r="GS333">
        <v>2.72975</v>
      </c>
      <c r="GT333">
        <v>0.0855696</v>
      </c>
      <c r="GU333">
        <v>0.09366679999999999</v>
      </c>
      <c r="GV333">
        <v>0.10574</v>
      </c>
      <c r="GW333">
        <v>0.0796993</v>
      </c>
      <c r="GX333">
        <v>27445</v>
      </c>
      <c r="GY333">
        <v>26391.5</v>
      </c>
      <c r="GZ333">
        <v>30553.1</v>
      </c>
      <c r="HA333">
        <v>29371.7</v>
      </c>
      <c r="HB333">
        <v>37701.9</v>
      </c>
      <c r="HC333">
        <v>35570.2</v>
      </c>
      <c r="HD333">
        <v>46736.4</v>
      </c>
      <c r="HE333">
        <v>43644</v>
      </c>
      <c r="HF333">
        <v>1.83547</v>
      </c>
      <c r="HG333">
        <v>1.84627</v>
      </c>
      <c r="HH333">
        <v>0.134967</v>
      </c>
      <c r="HI333">
        <v>0</v>
      </c>
      <c r="HJ333">
        <v>27.7672</v>
      </c>
      <c r="HK333">
        <v>999.9</v>
      </c>
      <c r="HL333">
        <v>43.5</v>
      </c>
      <c r="HM333">
        <v>30.8</v>
      </c>
      <c r="HN333">
        <v>21.4305</v>
      </c>
      <c r="HO333">
        <v>63.1486</v>
      </c>
      <c r="HP333">
        <v>17.4679</v>
      </c>
      <c r="HQ333">
        <v>1</v>
      </c>
      <c r="HR333">
        <v>0.115434</v>
      </c>
      <c r="HS333">
        <v>-1.42355</v>
      </c>
      <c r="HT333">
        <v>20.195</v>
      </c>
      <c r="HU333">
        <v>5.22987</v>
      </c>
      <c r="HV333">
        <v>11.974</v>
      </c>
      <c r="HW333">
        <v>4.9704</v>
      </c>
      <c r="HX333">
        <v>3.28968</v>
      </c>
      <c r="HY333">
        <v>9999</v>
      </c>
      <c r="HZ333">
        <v>9999</v>
      </c>
      <c r="IA333">
        <v>9999</v>
      </c>
      <c r="IB333">
        <v>24.8</v>
      </c>
      <c r="IC333">
        <v>4.97293</v>
      </c>
      <c r="ID333">
        <v>1.87718</v>
      </c>
      <c r="IE333">
        <v>1.87531</v>
      </c>
      <c r="IF333">
        <v>1.87811</v>
      </c>
      <c r="IG333">
        <v>1.87484</v>
      </c>
      <c r="IH333">
        <v>1.87845</v>
      </c>
      <c r="II333">
        <v>1.87551</v>
      </c>
      <c r="IJ333">
        <v>1.87668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0.571</v>
      </c>
      <c r="IY333">
        <v>0.2329</v>
      </c>
      <c r="IZ333">
        <v>0.000996156149449386</v>
      </c>
      <c r="JA333">
        <v>0.001508328056841608</v>
      </c>
      <c r="JB333">
        <v>-4.279944224615399E-07</v>
      </c>
      <c r="JC333">
        <v>2.026670128534865E-10</v>
      </c>
      <c r="JD333">
        <v>-0.04486732872085866</v>
      </c>
      <c r="JE333">
        <v>-0.001179386599836408</v>
      </c>
      <c r="JF333">
        <v>0.0006983580007418804</v>
      </c>
      <c r="JG333">
        <v>-5.900263066608664E-06</v>
      </c>
      <c r="JH333">
        <v>1</v>
      </c>
      <c r="JI333">
        <v>2117</v>
      </c>
      <c r="JJ333">
        <v>1</v>
      </c>
      <c r="JK333">
        <v>26</v>
      </c>
      <c r="JL333">
        <v>197466.8</v>
      </c>
      <c r="JM333">
        <v>197466.7</v>
      </c>
      <c r="JN333">
        <v>1.22925</v>
      </c>
      <c r="JO333">
        <v>2.56714</v>
      </c>
      <c r="JP333">
        <v>1.39893</v>
      </c>
      <c r="JQ333">
        <v>2.33032</v>
      </c>
      <c r="JR333">
        <v>1.44897</v>
      </c>
      <c r="JS333">
        <v>2.53784</v>
      </c>
      <c r="JT333">
        <v>37.0032</v>
      </c>
      <c r="JU333">
        <v>23.9649</v>
      </c>
      <c r="JV333">
        <v>18</v>
      </c>
      <c r="JW333">
        <v>482.103</v>
      </c>
      <c r="JX333">
        <v>459.132</v>
      </c>
      <c r="JY333">
        <v>29.7021</v>
      </c>
      <c r="JZ333">
        <v>28.656</v>
      </c>
      <c r="KA333">
        <v>30.0001</v>
      </c>
      <c r="KB333">
        <v>28.3812</v>
      </c>
      <c r="KC333">
        <v>28.4503</v>
      </c>
      <c r="KD333">
        <v>24.7422</v>
      </c>
      <c r="KE333">
        <v>29.4701</v>
      </c>
      <c r="KF333">
        <v>65.4799</v>
      </c>
      <c r="KG333">
        <v>29.7074</v>
      </c>
      <c r="KH333">
        <v>493.626</v>
      </c>
      <c r="KI333">
        <v>15.6413</v>
      </c>
      <c r="KJ333">
        <v>101.003</v>
      </c>
      <c r="KK333">
        <v>100.389</v>
      </c>
    </row>
    <row r="334" spans="1:297">
      <c r="A334">
        <v>318</v>
      </c>
      <c r="B334">
        <v>1758996589.5</v>
      </c>
      <c r="C334">
        <v>9205.900000095367</v>
      </c>
      <c r="D334" t="s">
        <v>1082</v>
      </c>
      <c r="E334" t="s">
        <v>1083</v>
      </c>
      <c r="F334">
        <v>5</v>
      </c>
      <c r="G334" t="s">
        <v>1025</v>
      </c>
      <c r="H334" t="s">
        <v>436</v>
      </c>
      <c r="I334">
        <v>1758996582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482.6513686305248</v>
      </c>
      <c r="AK334">
        <v>441.7259212121214</v>
      </c>
      <c r="AL334">
        <v>2.93387738831108</v>
      </c>
      <c r="AM334">
        <v>65.24340889788627</v>
      </c>
      <c r="AN334">
        <f>(AP334 - AO334 + DY334*1E3/(8.314*(EA334+273.15)) * AR334/DX334 * AQ334) * DX334/(100*DL334) * 1000/(1000 - AP334)</f>
        <v>0</v>
      </c>
      <c r="AO334">
        <v>15.64696090928362</v>
      </c>
      <c r="AP334">
        <v>23.59172060606059</v>
      </c>
      <c r="AQ334">
        <v>0.006973654494056537</v>
      </c>
      <c r="AR334">
        <v>120.2195007177261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5.79</v>
      </c>
      <c r="DM334">
        <v>0.5</v>
      </c>
      <c r="DN334" t="s">
        <v>438</v>
      </c>
      <c r="DO334">
        <v>2</v>
      </c>
      <c r="DP334" t="b">
        <v>1</v>
      </c>
      <c r="DQ334">
        <v>1758996582</v>
      </c>
      <c r="DR334">
        <v>412.7269629629629</v>
      </c>
      <c r="DS334">
        <v>460.5304444444444</v>
      </c>
      <c r="DT334">
        <v>23.5577962962963</v>
      </c>
      <c r="DU334">
        <v>15.65377407407407</v>
      </c>
      <c r="DV334">
        <v>412.1627407407407</v>
      </c>
      <c r="DW334">
        <v>23.3251037037037</v>
      </c>
      <c r="DX334">
        <v>500.0157037037038</v>
      </c>
      <c r="DY334">
        <v>90.51994444444445</v>
      </c>
      <c r="DZ334">
        <v>0.05175515185185185</v>
      </c>
      <c r="EA334">
        <v>30.0426962962963</v>
      </c>
      <c r="EB334">
        <v>29.96361851851852</v>
      </c>
      <c r="EC334">
        <v>999.9000000000001</v>
      </c>
      <c r="ED334">
        <v>0</v>
      </c>
      <c r="EE334">
        <v>0</v>
      </c>
      <c r="EF334">
        <v>10009.22407407407</v>
      </c>
      <c r="EG334">
        <v>0</v>
      </c>
      <c r="EH334">
        <v>12.0809</v>
      </c>
      <c r="EI334">
        <v>-47.80358518518518</v>
      </c>
      <c r="EJ334">
        <v>422.6846296296297</v>
      </c>
      <c r="EK334">
        <v>467.854111111111</v>
      </c>
      <c r="EL334">
        <v>7.904034814814815</v>
      </c>
      <c r="EM334">
        <v>460.5304444444444</v>
      </c>
      <c r="EN334">
        <v>15.65377407407407</v>
      </c>
      <c r="EO334">
        <v>2.13245</v>
      </c>
      <c r="EP334">
        <v>1.416977407407407</v>
      </c>
      <c r="EQ334">
        <v>18.46367037037037</v>
      </c>
      <c r="ER334">
        <v>12.10054444444444</v>
      </c>
      <c r="ES334">
        <v>2000.019259259259</v>
      </c>
      <c r="ET334">
        <v>0.9799987777777779</v>
      </c>
      <c r="EU334">
        <v>0.0200008037037037</v>
      </c>
      <c r="EV334">
        <v>0</v>
      </c>
      <c r="EW334">
        <v>914.8227777777779</v>
      </c>
      <c r="EX334">
        <v>5.000560000000001</v>
      </c>
      <c r="EY334">
        <v>18508.18518518519</v>
      </c>
      <c r="EZ334">
        <v>17295.02962962963</v>
      </c>
      <c r="FA334">
        <v>41.31199999999999</v>
      </c>
      <c r="FB334">
        <v>41.43699999999999</v>
      </c>
      <c r="FC334">
        <v>41</v>
      </c>
      <c r="FD334">
        <v>40.54133333333333</v>
      </c>
      <c r="FE334">
        <v>42.06199999999999</v>
      </c>
      <c r="FF334">
        <v>1955.119259259259</v>
      </c>
      <c r="FG334">
        <v>39.9</v>
      </c>
      <c r="FH334">
        <v>0</v>
      </c>
      <c r="FI334">
        <v>1758996598.8</v>
      </c>
      <c r="FJ334">
        <v>0</v>
      </c>
      <c r="FK334">
        <v>914.8424615384615</v>
      </c>
      <c r="FL334">
        <v>12.4603077077627</v>
      </c>
      <c r="FM334">
        <v>252.2598291348465</v>
      </c>
      <c r="FN334">
        <v>18508.94615384615</v>
      </c>
      <c r="FO334">
        <v>15</v>
      </c>
      <c r="FP334">
        <v>0</v>
      </c>
      <c r="FQ334" t="s">
        <v>439</v>
      </c>
      <c r="FR334">
        <v>1747148579.5</v>
      </c>
      <c r="FS334">
        <v>1747148584.5</v>
      </c>
      <c r="FT334">
        <v>0</v>
      </c>
      <c r="FU334">
        <v>0.162</v>
      </c>
      <c r="FV334">
        <v>-0.001</v>
      </c>
      <c r="FW334">
        <v>0.139</v>
      </c>
      <c r="FX334">
        <v>0.058</v>
      </c>
      <c r="FY334">
        <v>420</v>
      </c>
      <c r="FZ334">
        <v>16</v>
      </c>
      <c r="GA334">
        <v>0.19</v>
      </c>
      <c r="GB334">
        <v>0.02</v>
      </c>
      <c r="GC334">
        <v>-42.89275853658537</v>
      </c>
      <c r="GD334">
        <v>-72.21503414634144</v>
      </c>
      <c r="GE334">
        <v>7.271972425723017</v>
      </c>
      <c r="GF334">
        <v>0</v>
      </c>
      <c r="GG334">
        <v>914.2942058823529</v>
      </c>
      <c r="GH334">
        <v>8.25297174207479</v>
      </c>
      <c r="GI334">
        <v>0.8898085973766419</v>
      </c>
      <c r="GJ334">
        <v>0</v>
      </c>
      <c r="GK334">
        <v>7.883471707317073</v>
      </c>
      <c r="GL334">
        <v>0.2892976306620302</v>
      </c>
      <c r="GM334">
        <v>0.02962116282877794</v>
      </c>
      <c r="GN334">
        <v>0</v>
      </c>
      <c r="GO334">
        <v>0</v>
      </c>
      <c r="GP334">
        <v>3</v>
      </c>
      <c r="GQ334" t="s">
        <v>472</v>
      </c>
      <c r="GR334">
        <v>3.12924</v>
      </c>
      <c r="GS334">
        <v>2.72915</v>
      </c>
      <c r="GT334">
        <v>0.0877631</v>
      </c>
      <c r="GU334">
        <v>0.0961138</v>
      </c>
      <c r="GV334">
        <v>0.105833</v>
      </c>
      <c r="GW334">
        <v>0.0796173</v>
      </c>
      <c r="GX334">
        <v>27379.5</v>
      </c>
      <c r="GY334">
        <v>26320.2</v>
      </c>
      <c r="GZ334">
        <v>30553.4</v>
      </c>
      <c r="HA334">
        <v>29371.6</v>
      </c>
      <c r="HB334">
        <v>37698.5</v>
      </c>
      <c r="HC334">
        <v>35573.3</v>
      </c>
      <c r="HD334">
        <v>46737</v>
      </c>
      <c r="HE334">
        <v>43643.7</v>
      </c>
      <c r="HF334">
        <v>1.8357</v>
      </c>
      <c r="HG334">
        <v>1.846</v>
      </c>
      <c r="HH334">
        <v>0.13528</v>
      </c>
      <c r="HI334">
        <v>0</v>
      </c>
      <c r="HJ334">
        <v>27.7702</v>
      </c>
      <c r="HK334">
        <v>999.9</v>
      </c>
      <c r="HL334">
        <v>43.5</v>
      </c>
      <c r="HM334">
        <v>30.8</v>
      </c>
      <c r="HN334">
        <v>21.4342</v>
      </c>
      <c r="HO334">
        <v>62.9486</v>
      </c>
      <c r="HP334">
        <v>17.5962</v>
      </c>
      <c r="HQ334">
        <v>1</v>
      </c>
      <c r="HR334">
        <v>0.115404</v>
      </c>
      <c r="HS334">
        <v>-1.39786</v>
      </c>
      <c r="HT334">
        <v>20.1949</v>
      </c>
      <c r="HU334">
        <v>5.22687</v>
      </c>
      <c r="HV334">
        <v>11.974</v>
      </c>
      <c r="HW334">
        <v>4.9698</v>
      </c>
      <c r="HX334">
        <v>3.28935</v>
      </c>
      <c r="HY334">
        <v>9999</v>
      </c>
      <c r="HZ334">
        <v>9999</v>
      </c>
      <c r="IA334">
        <v>9999</v>
      </c>
      <c r="IB334">
        <v>24.8</v>
      </c>
      <c r="IC334">
        <v>4.97294</v>
      </c>
      <c r="ID334">
        <v>1.87724</v>
      </c>
      <c r="IE334">
        <v>1.87531</v>
      </c>
      <c r="IF334">
        <v>1.87813</v>
      </c>
      <c r="IG334">
        <v>1.87485</v>
      </c>
      <c r="IH334">
        <v>1.87844</v>
      </c>
      <c r="II334">
        <v>1.87554</v>
      </c>
      <c r="IJ334">
        <v>1.87668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0.589</v>
      </c>
      <c r="IY334">
        <v>0.2335</v>
      </c>
      <c r="IZ334">
        <v>0.000996156149449386</v>
      </c>
      <c r="JA334">
        <v>0.001508328056841608</v>
      </c>
      <c r="JB334">
        <v>-4.279944224615399E-07</v>
      </c>
      <c r="JC334">
        <v>2.026670128534865E-10</v>
      </c>
      <c r="JD334">
        <v>-0.04486732872085866</v>
      </c>
      <c r="JE334">
        <v>-0.001179386599836408</v>
      </c>
      <c r="JF334">
        <v>0.0006983580007418804</v>
      </c>
      <c r="JG334">
        <v>-5.900263066608664E-06</v>
      </c>
      <c r="JH334">
        <v>1</v>
      </c>
      <c r="JI334">
        <v>2117</v>
      </c>
      <c r="JJ334">
        <v>1</v>
      </c>
      <c r="JK334">
        <v>26</v>
      </c>
      <c r="JL334">
        <v>197466.8</v>
      </c>
      <c r="JM334">
        <v>197466.8</v>
      </c>
      <c r="JN334">
        <v>1.26587</v>
      </c>
      <c r="JO334">
        <v>2.55615</v>
      </c>
      <c r="JP334">
        <v>1.39893</v>
      </c>
      <c r="JQ334">
        <v>2.33032</v>
      </c>
      <c r="JR334">
        <v>1.44897</v>
      </c>
      <c r="JS334">
        <v>2.58423</v>
      </c>
      <c r="JT334">
        <v>37.0032</v>
      </c>
      <c r="JU334">
        <v>23.9737</v>
      </c>
      <c r="JV334">
        <v>18</v>
      </c>
      <c r="JW334">
        <v>482.214</v>
      </c>
      <c r="JX334">
        <v>458.956</v>
      </c>
      <c r="JY334">
        <v>29.7292</v>
      </c>
      <c r="JZ334">
        <v>28.654</v>
      </c>
      <c r="KA334">
        <v>30</v>
      </c>
      <c r="KB334">
        <v>28.3793</v>
      </c>
      <c r="KC334">
        <v>28.4503</v>
      </c>
      <c r="KD334">
        <v>25.3983</v>
      </c>
      <c r="KE334">
        <v>29.4701</v>
      </c>
      <c r="KF334">
        <v>65.4799</v>
      </c>
      <c r="KG334">
        <v>29.73</v>
      </c>
      <c r="KH334">
        <v>507.005</v>
      </c>
      <c r="KI334">
        <v>15.6752</v>
      </c>
      <c r="KJ334">
        <v>101.004</v>
      </c>
      <c r="KK334">
        <v>100.389</v>
      </c>
    </row>
    <row r="335" spans="1:297">
      <c r="A335">
        <v>319</v>
      </c>
      <c r="B335">
        <v>1758996594.5</v>
      </c>
      <c r="C335">
        <v>9210.900000095367</v>
      </c>
      <c r="D335" t="s">
        <v>1084</v>
      </c>
      <c r="E335" t="s">
        <v>1085</v>
      </c>
      <c r="F335">
        <v>5</v>
      </c>
      <c r="G335" t="s">
        <v>1025</v>
      </c>
      <c r="H335" t="s">
        <v>436</v>
      </c>
      <c r="I335">
        <v>1758996586.714286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499.7144494686248</v>
      </c>
      <c r="AK335">
        <v>457.2123151515149</v>
      </c>
      <c r="AL335">
        <v>3.113189334852022</v>
      </c>
      <c r="AM335">
        <v>65.24340889788627</v>
      </c>
      <c r="AN335">
        <f>(AP335 - AO335 + DY335*1E3/(8.314*(EA335+273.15)) * AR335/DX335 * AQ335) * DX335/(100*DL335) * 1000/(1000 - AP335)</f>
        <v>0</v>
      </c>
      <c r="AO335">
        <v>15.6035027034983</v>
      </c>
      <c r="AP335">
        <v>23.58881515151515</v>
      </c>
      <c r="AQ335">
        <v>-0.0006109301025609636</v>
      </c>
      <c r="AR335">
        <v>120.2195007177261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5.79</v>
      </c>
      <c r="DM335">
        <v>0.5</v>
      </c>
      <c r="DN335" t="s">
        <v>438</v>
      </c>
      <c r="DO335">
        <v>2</v>
      </c>
      <c r="DP335" t="b">
        <v>1</v>
      </c>
      <c r="DQ335">
        <v>1758996586.714286</v>
      </c>
      <c r="DR335">
        <v>425.1778928571429</v>
      </c>
      <c r="DS335">
        <v>476.19775</v>
      </c>
      <c r="DT335">
        <v>23.57405357142857</v>
      </c>
      <c r="DU335">
        <v>15.63898571428571</v>
      </c>
      <c r="DV335">
        <v>424.598</v>
      </c>
      <c r="DW335">
        <v>23.34101785714286</v>
      </c>
      <c r="DX335">
        <v>500.0011785714285</v>
      </c>
      <c r="DY335">
        <v>90.51956785714285</v>
      </c>
      <c r="DZ335">
        <v>0.0517226107142857</v>
      </c>
      <c r="EA335">
        <v>30.05604642857142</v>
      </c>
      <c r="EB335">
        <v>29.97153571428571</v>
      </c>
      <c r="EC335">
        <v>999.9000000000002</v>
      </c>
      <c r="ED335">
        <v>0</v>
      </c>
      <c r="EE335">
        <v>0</v>
      </c>
      <c r="EF335">
        <v>10002.59464285714</v>
      </c>
      <c r="EG335">
        <v>0</v>
      </c>
      <c r="EH335">
        <v>12.0809</v>
      </c>
      <c r="EI335">
        <v>-51.02001071428572</v>
      </c>
      <c r="EJ335">
        <v>435.4431428571428</v>
      </c>
      <c r="EK335">
        <v>483.7630357142857</v>
      </c>
      <c r="EL335">
        <v>7.935076785714287</v>
      </c>
      <c r="EM335">
        <v>476.19775</v>
      </c>
      <c r="EN335">
        <v>15.63898571428571</v>
      </c>
      <c r="EO335">
        <v>2.133913214285715</v>
      </c>
      <c r="EP335">
        <v>1.415633214285714</v>
      </c>
      <c r="EQ335">
        <v>18.47461428571429</v>
      </c>
      <c r="ER335">
        <v>12.08612142857143</v>
      </c>
      <c r="ES335">
        <v>2000.008214285715</v>
      </c>
      <c r="ET335">
        <v>0.9799986428571427</v>
      </c>
      <c r="EU335">
        <v>0.02000094642857142</v>
      </c>
      <c r="EV335">
        <v>0</v>
      </c>
      <c r="EW335">
        <v>915.9757142857142</v>
      </c>
      <c r="EX335">
        <v>5.000560000000001</v>
      </c>
      <c r="EY335">
        <v>18531.97142857143</v>
      </c>
      <c r="EZ335">
        <v>17294.93214285714</v>
      </c>
      <c r="FA335">
        <v>41.31199999999999</v>
      </c>
      <c r="FB335">
        <v>41.43699999999999</v>
      </c>
      <c r="FC335">
        <v>41</v>
      </c>
      <c r="FD335">
        <v>40.54871428571428</v>
      </c>
      <c r="FE335">
        <v>42.06199999999999</v>
      </c>
      <c r="FF335">
        <v>1955.108214285714</v>
      </c>
      <c r="FG335">
        <v>39.9</v>
      </c>
      <c r="FH335">
        <v>0</v>
      </c>
      <c r="FI335">
        <v>1758996603.6</v>
      </c>
      <c r="FJ335">
        <v>0</v>
      </c>
      <c r="FK335">
        <v>916.0432307692306</v>
      </c>
      <c r="FL335">
        <v>16.86304272751385</v>
      </c>
      <c r="FM335">
        <v>361.2854699266928</v>
      </c>
      <c r="FN335">
        <v>18533.29230769231</v>
      </c>
      <c r="FO335">
        <v>15</v>
      </c>
      <c r="FP335">
        <v>0</v>
      </c>
      <c r="FQ335" t="s">
        <v>439</v>
      </c>
      <c r="FR335">
        <v>1747148579.5</v>
      </c>
      <c r="FS335">
        <v>1747148584.5</v>
      </c>
      <c r="FT335">
        <v>0</v>
      </c>
      <c r="FU335">
        <v>0.162</v>
      </c>
      <c r="FV335">
        <v>-0.001</v>
      </c>
      <c r="FW335">
        <v>0.139</v>
      </c>
      <c r="FX335">
        <v>0.058</v>
      </c>
      <c r="FY335">
        <v>420</v>
      </c>
      <c r="FZ335">
        <v>16</v>
      </c>
      <c r="GA335">
        <v>0.19</v>
      </c>
      <c r="GB335">
        <v>0.02</v>
      </c>
      <c r="GC335">
        <v>-48.8122512195122</v>
      </c>
      <c r="GD335">
        <v>-43.10824599303141</v>
      </c>
      <c r="GE335">
        <v>4.379373438486152</v>
      </c>
      <c r="GF335">
        <v>0</v>
      </c>
      <c r="GG335">
        <v>915.3743529411764</v>
      </c>
      <c r="GH335">
        <v>14.04082506165333</v>
      </c>
      <c r="GI335">
        <v>1.422260191351472</v>
      </c>
      <c r="GJ335">
        <v>0</v>
      </c>
      <c r="GK335">
        <v>7.921049268292681</v>
      </c>
      <c r="GL335">
        <v>0.3706059930313534</v>
      </c>
      <c r="GM335">
        <v>0.03812092136617456</v>
      </c>
      <c r="GN335">
        <v>0</v>
      </c>
      <c r="GO335">
        <v>0</v>
      </c>
      <c r="GP335">
        <v>3</v>
      </c>
      <c r="GQ335" t="s">
        <v>472</v>
      </c>
      <c r="GR335">
        <v>3.129</v>
      </c>
      <c r="GS335">
        <v>2.72972</v>
      </c>
      <c r="GT335">
        <v>0.09005630000000001</v>
      </c>
      <c r="GU335">
        <v>0.0985496</v>
      </c>
      <c r="GV335">
        <v>0.105827</v>
      </c>
      <c r="GW335">
        <v>0.0795105</v>
      </c>
      <c r="GX335">
        <v>27310.9</v>
      </c>
      <c r="GY335">
        <v>26249.3</v>
      </c>
      <c r="GZ335">
        <v>30553.7</v>
      </c>
      <c r="HA335">
        <v>29371.7</v>
      </c>
      <c r="HB335">
        <v>37699.4</v>
      </c>
      <c r="HC335">
        <v>35577.7</v>
      </c>
      <c r="HD335">
        <v>46737.5</v>
      </c>
      <c r="HE335">
        <v>43643.8</v>
      </c>
      <c r="HF335">
        <v>1.83522</v>
      </c>
      <c r="HG335">
        <v>1.84627</v>
      </c>
      <c r="HH335">
        <v>0.13575</v>
      </c>
      <c r="HI335">
        <v>0</v>
      </c>
      <c r="HJ335">
        <v>27.7736</v>
      </c>
      <c r="HK335">
        <v>999.9</v>
      </c>
      <c r="HL335">
        <v>43.5</v>
      </c>
      <c r="HM335">
        <v>30.8</v>
      </c>
      <c r="HN335">
        <v>21.4339</v>
      </c>
      <c r="HO335">
        <v>63.2286</v>
      </c>
      <c r="HP335">
        <v>17.5681</v>
      </c>
      <c r="HQ335">
        <v>1</v>
      </c>
      <c r="HR335">
        <v>0.115366</v>
      </c>
      <c r="HS335">
        <v>-1.37705</v>
      </c>
      <c r="HT335">
        <v>20.1954</v>
      </c>
      <c r="HU335">
        <v>5.22897</v>
      </c>
      <c r="HV335">
        <v>11.974</v>
      </c>
      <c r="HW335">
        <v>4.97045</v>
      </c>
      <c r="HX335">
        <v>3.28973</v>
      </c>
      <c r="HY335">
        <v>9999</v>
      </c>
      <c r="HZ335">
        <v>9999</v>
      </c>
      <c r="IA335">
        <v>9999</v>
      </c>
      <c r="IB335">
        <v>24.8</v>
      </c>
      <c r="IC335">
        <v>4.97293</v>
      </c>
      <c r="ID335">
        <v>1.87722</v>
      </c>
      <c r="IE335">
        <v>1.87531</v>
      </c>
      <c r="IF335">
        <v>1.87811</v>
      </c>
      <c r="IG335">
        <v>1.87484</v>
      </c>
      <c r="IH335">
        <v>1.87846</v>
      </c>
      <c r="II335">
        <v>1.87555</v>
      </c>
      <c r="IJ335">
        <v>1.87668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0.608</v>
      </c>
      <c r="IY335">
        <v>0.2334</v>
      </c>
      <c r="IZ335">
        <v>0.000996156149449386</v>
      </c>
      <c r="JA335">
        <v>0.001508328056841608</v>
      </c>
      <c r="JB335">
        <v>-4.279944224615399E-07</v>
      </c>
      <c r="JC335">
        <v>2.026670128534865E-10</v>
      </c>
      <c r="JD335">
        <v>-0.04486732872085866</v>
      </c>
      <c r="JE335">
        <v>-0.001179386599836408</v>
      </c>
      <c r="JF335">
        <v>0.0006983580007418804</v>
      </c>
      <c r="JG335">
        <v>-5.900263066608664E-06</v>
      </c>
      <c r="JH335">
        <v>1</v>
      </c>
      <c r="JI335">
        <v>2117</v>
      </c>
      <c r="JJ335">
        <v>1</v>
      </c>
      <c r="JK335">
        <v>26</v>
      </c>
      <c r="JL335">
        <v>197466.9</v>
      </c>
      <c r="JM335">
        <v>197466.8</v>
      </c>
      <c r="JN335">
        <v>1.29639</v>
      </c>
      <c r="JO335">
        <v>2.54639</v>
      </c>
      <c r="JP335">
        <v>1.39893</v>
      </c>
      <c r="JQ335">
        <v>2.33032</v>
      </c>
      <c r="JR335">
        <v>1.44897</v>
      </c>
      <c r="JS335">
        <v>2.6001</v>
      </c>
      <c r="JT335">
        <v>37.0032</v>
      </c>
      <c r="JU335">
        <v>23.9737</v>
      </c>
      <c r="JV335">
        <v>18</v>
      </c>
      <c r="JW335">
        <v>481.95</v>
      </c>
      <c r="JX335">
        <v>459.113</v>
      </c>
      <c r="JY335">
        <v>29.7467</v>
      </c>
      <c r="JZ335">
        <v>28.6535</v>
      </c>
      <c r="KA335">
        <v>30</v>
      </c>
      <c r="KB335">
        <v>28.3788</v>
      </c>
      <c r="KC335">
        <v>28.4479</v>
      </c>
      <c r="KD335">
        <v>26.1052</v>
      </c>
      <c r="KE335">
        <v>29.4701</v>
      </c>
      <c r="KF335">
        <v>65.4799</v>
      </c>
      <c r="KG335">
        <v>29.7474</v>
      </c>
      <c r="KH335">
        <v>527.0410000000001</v>
      </c>
      <c r="KI335">
        <v>15.6752</v>
      </c>
      <c r="KJ335">
        <v>101.005</v>
      </c>
      <c r="KK335">
        <v>100.389</v>
      </c>
    </row>
    <row r="336" spans="1:297">
      <c r="A336">
        <v>320</v>
      </c>
      <c r="B336">
        <v>1758996599.5</v>
      </c>
      <c r="C336">
        <v>9215.900000095367</v>
      </c>
      <c r="D336" t="s">
        <v>1086</v>
      </c>
      <c r="E336" t="s">
        <v>1087</v>
      </c>
      <c r="F336">
        <v>5</v>
      </c>
      <c r="G336" t="s">
        <v>1025</v>
      </c>
      <c r="H336" t="s">
        <v>436</v>
      </c>
      <c r="I336">
        <v>1758996592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516.8130646887803</v>
      </c>
      <c r="AK336">
        <v>473.0626727272727</v>
      </c>
      <c r="AL336">
        <v>3.186213445587998</v>
      </c>
      <c r="AM336">
        <v>65.24340889788627</v>
      </c>
      <c r="AN336">
        <f>(AP336 - AO336 + DY336*1E3/(8.314*(EA336+273.15)) * AR336/DX336 * AQ336) * DX336/(100*DL336) * 1000/(1000 - AP336)</f>
        <v>0</v>
      </c>
      <c r="AO336">
        <v>15.60061273453479</v>
      </c>
      <c r="AP336">
        <v>23.59861090909091</v>
      </c>
      <c r="AQ336">
        <v>0.0001489109844173102</v>
      </c>
      <c r="AR336">
        <v>120.2195007177261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5.79</v>
      </c>
      <c r="DM336">
        <v>0.5</v>
      </c>
      <c r="DN336" t="s">
        <v>438</v>
      </c>
      <c r="DO336">
        <v>2</v>
      </c>
      <c r="DP336" t="b">
        <v>1</v>
      </c>
      <c r="DQ336">
        <v>1758996592</v>
      </c>
      <c r="DR336">
        <v>440.514074074074</v>
      </c>
      <c r="DS336">
        <v>493.9402592592593</v>
      </c>
      <c r="DT336">
        <v>23.589</v>
      </c>
      <c r="DU336">
        <v>15.62036296296296</v>
      </c>
      <c r="DV336">
        <v>439.9150370370371</v>
      </c>
      <c r="DW336">
        <v>23.35564444444444</v>
      </c>
      <c r="DX336">
        <v>500.0054814814815</v>
      </c>
      <c r="DY336">
        <v>90.51972962962965</v>
      </c>
      <c r="DZ336">
        <v>0.05182811851851851</v>
      </c>
      <c r="EA336">
        <v>30.06937037037037</v>
      </c>
      <c r="EB336">
        <v>29.98188148148148</v>
      </c>
      <c r="EC336">
        <v>999.9000000000001</v>
      </c>
      <c r="ED336">
        <v>0</v>
      </c>
      <c r="EE336">
        <v>0</v>
      </c>
      <c r="EF336">
        <v>10003.94333333333</v>
      </c>
      <c r="EG336">
        <v>0</v>
      </c>
      <c r="EH336">
        <v>12.0809</v>
      </c>
      <c r="EI336">
        <v>-53.42623333333333</v>
      </c>
      <c r="EJ336">
        <v>451.1563703703703</v>
      </c>
      <c r="EK336">
        <v>501.7778148148148</v>
      </c>
      <c r="EL336">
        <v>7.968641111111111</v>
      </c>
      <c r="EM336">
        <v>493.9402592592593</v>
      </c>
      <c r="EN336">
        <v>15.62036296296296</v>
      </c>
      <c r="EO336">
        <v>2.13527037037037</v>
      </c>
      <c r="EP336">
        <v>1.413950370370371</v>
      </c>
      <c r="EQ336">
        <v>18.48475555555556</v>
      </c>
      <c r="ER336">
        <v>12.06806296296296</v>
      </c>
      <c r="ES336">
        <v>1999.998518518519</v>
      </c>
      <c r="ET336">
        <v>0.9799985555555554</v>
      </c>
      <c r="EU336">
        <v>0.02000103333333333</v>
      </c>
      <c r="EV336">
        <v>0</v>
      </c>
      <c r="EW336">
        <v>917.7242592592594</v>
      </c>
      <c r="EX336">
        <v>5.000560000000001</v>
      </c>
      <c r="EY336">
        <v>18568.29259259259</v>
      </c>
      <c r="EZ336">
        <v>17294.84814814815</v>
      </c>
      <c r="FA336">
        <v>41.31199999999999</v>
      </c>
      <c r="FB336">
        <v>41.43699999999999</v>
      </c>
      <c r="FC336">
        <v>41</v>
      </c>
      <c r="FD336">
        <v>40.5551111111111</v>
      </c>
      <c r="FE336">
        <v>42.06199999999999</v>
      </c>
      <c r="FF336">
        <v>1955.098518518518</v>
      </c>
      <c r="FG336">
        <v>39.9</v>
      </c>
      <c r="FH336">
        <v>0</v>
      </c>
      <c r="FI336">
        <v>1758996608.4</v>
      </c>
      <c r="FJ336">
        <v>0</v>
      </c>
      <c r="FK336">
        <v>917.6324999999999</v>
      </c>
      <c r="FL336">
        <v>21.74382906389472</v>
      </c>
      <c r="FM336">
        <v>462.4444445324523</v>
      </c>
      <c r="FN336">
        <v>18566.00384615385</v>
      </c>
      <c r="FO336">
        <v>15</v>
      </c>
      <c r="FP336">
        <v>0</v>
      </c>
      <c r="FQ336" t="s">
        <v>439</v>
      </c>
      <c r="FR336">
        <v>1747148579.5</v>
      </c>
      <c r="FS336">
        <v>1747148584.5</v>
      </c>
      <c r="FT336">
        <v>0</v>
      </c>
      <c r="FU336">
        <v>0.162</v>
      </c>
      <c r="FV336">
        <v>-0.001</v>
      </c>
      <c r="FW336">
        <v>0.139</v>
      </c>
      <c r="FX336">
        <v>0.058</v>
      </c>
      <c r="FY336">
        <v>420</v>
      </c>
      <c r="FZ336">
        <v>16</v>
      </c>
      <c r="GA336">
        <v>0.19</v>
      </c>
      <c r="GB336">
        <v>0.02</v>
      </c>
      <c r="GC336">
        <v>-51.39641707317073</v>
      </c>
      <c r="GD336">
        <v>-30.05851149825786</v>
      </c>
      <c r="GE336">
        <v>3.033690509553881</v>
      </c>
      <c r="GF336">
        <v>0</v>
      </c>
      <c r="GG336">
        <v>916.518</v>
      </c>
      <c r="GH336">
        <v>18.17109244359628</v>
      </c>
      <c r="GI336">
        <v>1.813646424455758</v>
      </c>
      <c r="GJ336">
        <v>0</v>
      </c>
      <c r="GK336">
        <v>7.943409512195124</v>
      </c>
      <c r="GL336">
        <v>0.4030705923345164</v>
      </c>
      <c r="GM336">
        <v>0.04082410370926087</v>
      </c>
      <c r="GN336">
        <v>0</v>
      </c>
      <c r="GO336">
        <v>0</v>
      </c>
      <c r="GP336">
        <v>3</v>
      </c>
      <c r="GQ336" t="s">
        <v>472</v>
      </c>
      <c r="GR336">
        <v>3.12919</v>
      </c>
      <c r="GS336">
        <v>2.73001</v>
      </c>
      <c r="GT336">
        <v>0.0923659</v>
      </c>
      <c r="GU336">
        <v>0.100907</v>
      </c>
      <c r="GV336">
        <v>0.10585</v>
      </c>
      <c r="GW336">
        <v>0.0795042</v>
      </c>
      <c r="GX336">
        <v>27241.4</v>
      </c>
      <c r="GY336">
        <v>26180.7</v>
      </c>
      <c r="GZ336">
        <v>30553.5</v>
      </c>
      <c r="HA336">
        <v>29371.7</v>
      </c>
      <c r="HB336">
        <v>37698.3</v>
      </c>
      <c r="HC336">
        <v>35578.3</v>
      </c>
      <c r="HD336">
        <v>46737.2</v>
      </c>
      <c r="HE336">
        <v>43644</v>
      </c>
      <c r="HF336">
        <v>1.83555</v>
      </c>
      <c r="HG336">
        <v>1.84603</v>
      </c>
      <c r="HH336">
        <v>0.135973</v>
      </c>
      <c r="HI336">
        <v>0</v>
      </c>
      <c r="HJ336">
        <v>27.7773</v>
      </c>
      <c r="HK336">
        <v>999.9</v>
      </c>
      <c r="HL336">
        <v>43.5</v>
      </c>
      <c r="HM336">
        <v>30.8</v>
      </c>
      <c r="HN336">
        <v>21.4325</v>
      </c>
      <c r="HO336">
        <v>63.5086</v>
      </c>
      <c r="HP336">
        <v>17.504</v>
      </c>
      <c r="HQ336">
        <v>1</v>
      </c>
      <c r="HR336">
        <v>0.115328</v>
      </c>
      <c r="HS336">
        <v>-1.35392</v>
      </c>
      <c r="HT336">
        <v>20.1957</v>
      </c>
      <c r="HU336">
        <v>5.22912</v>
      </c>
      <c r="HV336">
        <v>11.974</v>
      </c>
      <c r="HW336">
        <v>4.9704</v>
      </c>
      <c r="HX336">
        <v>3.28953</v>
      </c>
      <c r="HY336">
        <v>9999</v>
      </c>
      <c r="HZ336">
        <v>9999</v>
      </c>
      <c r="IA336">
        <v>9999</v>
      </c>
      <c r="IB336">
        <v>24.8</v>
      </c>
      <c r="IC336">
        <v>4.97292</v>
      </c>
      <c r="ID336">
        <v>1.87727</v>
      </c>
      <c r="IE336">
        <v>1.87531</v>
      </c>
      <c r="IF336">
        <v>1.87811</v>
      </c>
      <c r="IG336">
        <v>1.87485</v>
      </c>
      <c r="IH336">
        <v>1.87845</v>
      </c>
      <c r="II336">
        <v>1.87552</v>
      </c>
      <c r="IJ336">
        <v>1.87668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0.627</v>
      </c>
      <c r="IY336">
        <v>0.2335</v>
      </c>
      <c r="IZ336">
        <v>0.000996156149449386</v>
      </c>
      <c r="JA336">
        <v>0.001508328056841608</v>
      </c>
      <c r="JB336">
        <v>-4.279944224615399E-07</v>
      </c>
      <c r="JC336">
        <v>2.026670128534865E-10</v>
      </c>
      <c r="JD336">
        <v>-0.04486732872085866</v>
      </c>
      <c r="JE336">
        <v>-0.001179386599836408</v>
      </c>
      <c r="JF336">
        <v>0.0006983580007418804</v>
      </c>
      <c r="JG336">
        <v>-5.900263066608664E-06</v>
      </c>
      <c r="JH336">
        <v>1</v>
      </c>
      <c r="JI336">
        <v>2117</v>
      </c>
      <c r="JJ336">
        <v>1</v>
      </c>
      <c r="JK336">
        <v>26</v>
      </c>
      <c r="JL336">
        <v>197467</v>
      </c>
      <c r="JM336">
        <v>197466.9</v>
      </c>
      <c r="JN336">
        <v>1.33057</v>
      </c>
      <c r="JO336">
        <v>2.55249</v>
      </c>
      <c r="JP336">
        <v>1.39893</v>
      </c>
      <c r="JQ336">
        <v>2.33032</v>
      </c>
      <c r="JR336">
        <v>1.44897</v>
      </c>
      <c r="JS336">
        <v>2.4939</v>
      </c>
      <c r="JT336">
        <v>37.0032</v>
      </c>
      <c r="JU336">
        <v>23.9737</v>
      </c>
      <c r="JV336">
        <v>18</v>
      </c>
      <c r="JW336">
        <v>482.12</v>
      </c>
      <c r="JX336">
        <v>458.953</v>
      </c>
      <c r="JY336">
        <v>29.7607</v>
      </c>
      <c r="JZ336">
        <v>28.6535</v>
      </c>
      <c r="KA336">
        <v>30</v>
      </c>
      <c r="KB336">
        <v>28.3775</v>
      </c>
      <c r="KC336">
        <v>28.4479</v>
      </c>
      <c r="KD336">
        <v>26.7045</v>
      </c>
      <c r="KE336">
        <v>29.4701</v>
      </c>
      <c r="KF336">
        <v>65.4799</v>
      </c>
      <c r="KG336">
        <v>29.7585</v>
      </c>
      <c r="KH336">
        <v>540.405</v>
      </c>
      <c r="KI336">
        <v>15.6752</v>
      </c>
      <c r="KJ336">
        <v>101.005</v>
      </c>
      <c r="KK336">
        <v>100.389</v>
      </c>
    </row>
    <row r="337" spans="1:297">
      <c r="A337">
        <v>321</v>
      </c>
      <c r="B337">
        <v>1758996604.5</v>
      </c>
      <c r="C337">
        <v>9220.900000095367</v>
      </c>
      <c r="D337" t="s">
        <v>1088</v>
      </c>
      <c r="E337" t="s">
        <v>1089</v>
      </c>
      <c r="F337">
        <v>5</v>
      </c>
      <c r="G337" t="s">
        <v>1025</v>
      </c>
      <c r="H337" t="s">
        <v>436</v>
      </c>
      <c r="I337">
        <v>1758996596.714286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533.4299976593861</v>
      </c>
      <c r="AK337">
        <v>488.9262787878786</v>
      </c>
      <c r="AL337">
        <v>3.167745978689053</v>
      </c>
      <c r="AM337">
        <v>65.24340889788627</v>
      </c>
      <c r="AN337">
        <f>(AP337 - AO337 + DY337*1E3/(8.314*(EA337+273.15)) * AR337/DX337 * AQ337) * DX337/(100*DL337) * 1000/(1000 - AP337)</f>
        <v>0</v>
      </c>
      <c r="AO337">
        <v>15.59913719440219</v>
      </c>
      <c r="AP337">
        <v>23.60937212121211</v>
      </c>
      <c r="AQ337">
        <v>0.0003119090275463075</v>
      </c>
      <c r="AR337">
        <v>120.2195007177261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5.79</v>
      </c>
      <c r="DM337">
        <v>0.5</v>
      </c>
      <c r="DN337" t="s">
        <v>438</v>
      </c>
      <c r="DO337">
        <v>2</v>
      </c>
      <c r="DP337" t="b">
        <v>1</v>
      </c>
      <c r="DQ337">
        <v>1758996596.714286</v>
      </c>
      <c r="DR337">
        <v>454.8725357142858</v>
      </c>
      <c r="DS337">
        <v>509.6035714285714</v>
      </c>
      <c r="DT337">
        <v>23.59764642857143</v>
      </c>
      <c r="DU337">
        <v>15.60477857142857</v>
      </c>
      <c r="DV337">
        <v>454.2556428571428</v>
      </c>
      <c r="DW337">
        <v>23.36410714285715</v>
      </c>
      <c r="DX337">
        <v>500.0036071428572</v>
      </c>
      <c r="DY337">
        <v>90.51951071428572</v>
      </c>
      <c r="DZ337">
        <v>0.05187918214285715</v>
      </c>
      <c r="EA337">
        <v>30.07828214285714</v>
      </c>
      <c r="EB337">
        <v>29.98899285714285</v>
      </c>
      <c r="EC337">
        <v>999.9000000000002</v>
      </c>
      <c r="ED337">
        <v>0</v>
      </c>
      <c r="EE337">
        <v>0</v>
      </c>
      <c r="EF337">
        <v>10001.40785714286</v>
      </c>
      <c r="EG337">
        <v>0</v>
      </c>
      <c r="EH337">
        <v>12.0809</v>
      </c>
      <c r="EI337">
        <v>-54.73109642857143</v>
      </c>
      <c r="EJ337">
        <v>465.8658571428571</v>
      </c>
      <c r="EK337">
        <v>517.68175</v>
      </c>
      <c r="EL337">
        <v>7.992866785714286</v>
      </c>
      <c r="EM337">
        <v>509.6035714285714</v>
      </c>
      <c r="EN337">
        <v>15.60477857142857</v>
      </c>
      <c r="EO337">
        <v>2.136047857142857</v>
      </c>
      <c r="EP337">
        <v>1.412537142857142</v>
      </c>
      <c r="EQ337">
        <v>18.49056071428572</v>
      </c>
      <c r="ER337">
        <v>12.05289285714286</v>
      </c>
      <c r="ES337">
        <v>1999.973928571429</v>
      </c>
      <c r="ET337">
        <v>0.9799983214285712</v>
      </c>
      <c r="EU337">
        <v>0.02000126785714285</v>
      </c>
      <c r="EV337">
        <v>0</v>
      </c>
      <c r="EW337">
        <v>919.7022857142858</v>
      </c>
      <c r="EX337">
        <v>5.000560000000001</v>
      </c>
      <c r="EY337">
        <v>18608.83928571429</v>
      </c>
      <c r="EZ337">
        <v>17294.63214285715</v>
      </c>
      <c r="FA337">
        <v>41.31199999999999</v>
      </c>
      <c r="FB337">
        <v>41.43699999999999</v>
      </c>
      <c r="FC337">
        <v>41</v>
      </c>
      <c r="FD337">
        <v>40.55535714285713</v>
      </c>
      <c r="FE337">
        <v>42.06199999999999</v>
      </c>
      <c r="FF337">
        <v>1955.073928571428</v>
      </c>
      <c r="FG337">
        <v>39.9</v>
      </c>
      <c r="FH337">
        <v>0</v>
      </c>
      <c r="FI337">
        <v>1758996613.8</v>
      </c>
      <c r="FJ337">
        <v>0</v>
      </c>
      <c r="FK337">
        <v>919.99008</v>
      </c>
      <c r="FL337">
        <v>28.13915388205259</v>
      </c>
      <c r="FM337">
        <v>580.0307701967655</v>
      </c>
      <c r="FN337">
        <v>18615.204</v>
      </c>
      <c r="FO337">
        <v>15</v>
      </c>
      <c r="FP337">
        <v>0</v>
      </c>
      <c r="FQ337" t="s">
        <v>439</v>
      </c>
      <c r="FR337">
        <v>1747148579.5</v>
      </c>
      <c r="FS337">
        <v>1747148584.5</v>
      </c>
      <c r="FT337">
        <v>0</v>
      </c>
      <c r="FU337">
        <v>0.162</v>
      </c>
      <c r="FV337">
        <v>-0.001</v>
      </c>
      <c r="FW337">
        <v>0.139</v>
      </c>
      <c r="FX337">
        <v>0.058</v>
      </c>
      <c r="FY337">
        <v>420</v>
      </c>
      <c r="FZ337">
        <v>16</v>
      </c>
      <c r="GA337">
        <v>0.19</v>
      </c>
      <c r="GB337">
        <v>0.02</v>
      </c>
      <c r="GC337">
        <v>-53.83521463414635</v>
      </c>
      <c r="GD337">
        <v>-17.56404250871092</v>
      </c>
      <c r="GE337">
        <v>1.786834554089516</v>
      </c>
      <c r="GF337">
        <v>0</v>
      </c>
      <c r="GG337">
        <v>918.6922941176471</v>
      </c>
      <c r="GH337">
        <v>24.47993889711554</v>
      </c>
      <c r="GI337">
        <v>2.431554749893599</v>
      </c>
      <c r="GJ337">
        <v>0</v>
      </c>
      <c r="GK337">
        <v>7.97481268292683</v>
      </c>
      <c r="GL337">
        <v>0.3060091986062699</v>
      </c>
      <c r="GM337">
        <v>0.03282253472059753</v>
      </c>
      <c r="GN337">
        <v>0</v>
      </c>
      <c r="GO337">
        <v>0</v>
      </c>
      <c r="GP337">
        <v>3</v>
      </c>
      <c r="GQ337" t="s">
        <v>472</v>
      </c>
      <c r="GR337">
        <v>3.1293</v>
      </c>
      <c r="GS337">
        <v>2.72943</v>
      </c>
      <c r="GT337">
        <v>0.0946232</v>
      </c>
      <c r="GU337">
        <v>0.103104</v>
      </c>
      <c r="GV337">
        <v>0.105882</v>
      </c>
      <c r="GW337">
        <v>0.07949870000000001</v>
      </c>
      <c r="GX337">
        <v>27173.6</v>
      </c>
      <c r="GY337">
        <v>26116.6</v>
      </c>
      <c r="GZ337">
        <v>30553.4</v>
      </c>
      <c r="HA337">
        <v>29371.6</v>
      </c>
      <c r="HB337">
        <v>37696.8</v>
      </c>
      <c r="HC337">
        <v>35578.6</v>
      </c>
      <c r="HD337">
        <v>46736.8</v>
      </c>
      <c r="HE337">
        <v>43644</v>
      </c>
      <c r="HF337">
        <v>1.8359</v>
      </c>
      <c r="HG337">
        <v>1.84597</v>
      </c>
      <c r="HH337">
        <v>0.135973</v>
      </c>
      <c r="HI337">
        <v>0</v>
      </c>
      <c r="HJ337">
        <v>27.7809</v>
      </c>
      <c r="HK337">
        <v>999.9</v>
      </c>
      <c r="HL337">
        <v>43.4</v>
      </c>
      <c r="HM337">
        <v>30.8</v>
      </c>
      <c r="HN337">
        <v>21.384</v>
      </c>
      <c r="HO337">
        <v>62.9486</v>
      </c>
      <c r="HP337">
        <v>17.6322</v>
      </c>
      <c r="HQ337">
        <v>1</v>
      </c>
      <c r="HR337">
        <v>0.115285</v>
      </c>
      <c r="HS337">
        <v>-1.31983</v>
      </c>
      <c r="HT337">
        <v>20.196</v>
      </c>
      <c r="HU337">
        <v>5.22822</v>
      </c>
      <c r="HV337">
        <v>11.974</v>
      </c>
      <c r="HW337">
        <v>4.97</v>
      </c>
      <c r="HX337">
        <v>3.28955</v>
      </c>
      <c r="HY337">
        <v>9999</v>
      </c>
      <c r="HZ337">
        <v>9999</v>
      </c>
      <c r="IA337">
        <v>9999</v>
      </c>
      <c r="IB337">
        <v>24.8</v>
      </c>
      <c r="IC337">
        <v>4.97295</v>
      </c>
      <c r="ID337">
        <v>1.87726</v>
      </c>
      <c r="IE337">
        <v>1.87531</v>
      </c>
      <c r="IF337">
        <v>1.87815</v>
      </c>
      <c r="IG337">
        <v>1.87485</v>
      </c>
      <c r="IH337">
        <v>1.87848</v>
      </c>
      <c r="II337">
        <v>1.87555</v>
      </c>
      <c r="IJ337">
        <v>1.87671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0.647</v>
      </c>
      <c r="IY337">
        <v>0.2338</v>
      </c>
      <c r="IZ337">
        <v>0.000996156149449386</v>
      </c>
      <c r="JA337">
        <v>0.001508328056841608</v>
      </c>
      <c r="JB337">
        <v>-4.279944224615399E-07</v>
      </c>
      <c r="JC337">
        <v>2.026670128534865E-10</v>
      </c>
      <c r="JD337">
        <v>-0.04486732872085866</v>
      </c>
      <c r="JE337">
        <v>-0.001179386599836408</v>
      </c>
      <c r="JF337">
        <v>0.0006983580007418804</v>
      </c>
      <c r="JG337">
        <v>-5.900263066608664E-06</v>
      </c>
      <c r="JH337">
        <v>1</v>
      </c>
      <c r="JI337">
        <v>2117</v>
      </c>
      <c r="JJ337">
        <v>1</v>
      </c>
      <c r="JK337">
        <v>26</v>
      </c>
      <c r="JL337">
        <v>197467.1</v>
      </c>
      <c r="JM337">
        <v>197467</v>
      </c>
      <c r="JN337">
        <v>1.3623</v>
      </c>
      <c r="JO337">
        <v>2.56348</v>
      </c>
      <c r="JP337">
        <v>1.39893</v>
      </c>
      <c r="JQ337">
        <v>2.33032</v>
      </c>
      <c r="JR337">
        <v>1.44897</v>
      </c>
      <c r="JS337">
        <v>2.47559</v>
      </c>
      <c r="JT337">
        <v>36.9794</v>
      </c>
      <c r="JU337">
        <v>23.9649</v>
      </c>
      <c r="JV337">
        <v>18</v>
      </c>
      <c r="JW337">
        <v>482.304</v>
      </c>
      <c r="JX337">
        <v>458.912</v>
      </c>
      <c r="JY337">
        <v>29.7679</v>
      </c>
      <c r="JZ337">
        <v>28.6535</v>
      </c>
      <c r="KA337">
        <v>30</v>
      </c>
      <c r="KB337">
        <v>28.3764</v>
      </c>
      <c r="KC337">
        <v>28.4466</v>
      </c>
      <c r="KD337">
        <v>27.3205</v>
      </c>
      <c r="KE337">
        <v>29.1828</v>
      </c>
      <c r="KF337">
        <v>65.4799</v>
      </c>
      <c r="KG337">
        <v>29.7628</v>
      </c>
      <c r="KH337">
        <v>560.443</v>
      </c>
      <c r="KI337">
        <v>15.6752</v>
      </c>
      <c r="KJ337">
        <v>101.004</v>
      </c>
      <c r="KK337">
        <v>100.389</v>
      </c>
    </row>
    <row r="338" spans="1:297">
      <c r="A338">
        <v>322</v>
      </c>
      <c r="B338">
        <v>1758996609.5</v>
      </c>
      <c r="C338">
        <v>9225.900000095367</v>
      </c>
      <c r="D338" t="s">
        <v>1090</v>
      </c>
      <c r="E338" t="s">
        <v>1091</v>
      </c>
      <c r="F338">
        <v>5</v>
      </c>
      <c r="G338" t="s">
        <v>1025</v>
      </c>
      <c r="H338" t="s">
        <v>436</v>
      </c>
      <c r="I338">
        <v>1758996602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549.4486512369099</v>
      </c>
      <c r="AK338">
        <v>504.3548727272727</v>
      </c>
      <c r="AL338">
        <v>3.075704927825856</v>
      </c>
      <c r="AM338">
        <v>65.24340889788627</v>
      </c>
      <c r="AN338">
        <f>(AP338 - AO338 + DY338*1E3/(8.314*(EA338+273.15)) * AR338/DX338 * AQ338) * DX338/(100*DL338) * 1000/(1000 - AP338)</f>
        <v>0</v>
      </c>
      <c r="AO338">
        <v>15.62877487794153</v>
      </c>
      <c r="AP338">
        <v>23.63280181818181</v>
      </c>
      <c r="AQ338">
        <v>0.007083367656351745</v>
      </c>
      <c r="AR338">
        <v>120.2195007177261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5.79</v>
      </c>
      <c r="DM338">
        <v>0.5</v>
      </c>
      <c r="DN338" t="s">
        <v>438</v>
      </c>
      <c r="DO338">
        <v>2</v>
      </c>
      <c r="DP338" t="b">
        <v>1</v>
      </c>
      <c r="DQ338">
        <v>1758996602</v>
      </c>
      <c r="DR338">
        <v>471.1077407407407</v>
      </c>
      <c r="DS338">
        <v>526.8552222222222</v>
      </c>
      <c r="DT338">
        <v>23.60695185185185</v>
      </c>
      <c r="DU338">
        <v>15.60621111111111</v>
      </c>
      <c r="DV338">
        <v>470.4707777777779</v>
      </c>
      <c r="DW338">
        <v>23.37321851851852</v>
      </c>
      <c r="DX338">
        <v>500.0300370370371</v>
      </c>
      <c r="DY338">
        <v>90.52005555555554</v>
      </c>
      <c r="DZ338">
        <v>0.05178574074074074</v>
      </c>
      <c r="EA338">
        <v>30.09132592592593</v>
      </c>
      <c r="EB338">
        <v>29.99675185185185</v>
      </c>
      <c r="EC338">
        <v>999.9000000000001</v>
      </c>
      <c r="ED338">
        <v>0</v>
      </c>
      <c r="EE338">
        <v>0</v>
      </c>
      <c r="EF338">
        <v>10008.9537037037</v>
      </c>
      <c r="EG338">
        <v>0</v>
      </c>
      <c r="EH338">
        <v>12.0809</v>
      </c>
      <c r="EI338">
        <v>-55.74748518518518</v>
      </c>
      <c r="EJ338">
        <v>482.4981111111111</v>
      </c>
      <c r="EK338">
        <v>535.207888888889</v>
      </c>
      <c r="EL338">
        <v>8.000733333333333</v>
      </c>
      <c r="EM338">
        <v>526.8552222222222</v>
      </c>
      <c r="EN338">
        <v>15.60621111111111</v>
      </c>
      <c r="EO338">
        <v>2.136902592592592</v>
      </c>
      <c r="EP338">
        <v>1.412675555555556</v>
      </c>
      <c r="EQ338">
        <v>18.49694444444444</v>
      </c>
      <c r="ER338">
        <v>12.05438518518518</v>
      </c>
      <c r="ES338">
        <v>2000.010740740741</v>
      </c>
      <c r="ET338">
        <v>0.9799986666666668</v>
      </c>
      <c r="EU338">
        <v>0.02000091111111111</v>
      </c>
      <c r="EV338">
        <v>0</v>
      </c>
      <c r="EW338">
        <v>922.3222962962963</v>
      </c>
      <c r="EX338">
        <v>5.000560000000001</v>
      </c>
      <c r="EY338">
        <v>18662.72222222222</v>
      </c>
      <c r="EZ338">
        <v>17294.95555555556</v>
      </c>
      <c r="FA338">
        <v>41.31199999999999</v>
      </c>
      <c r="FB338">
        <v>41.43699999999999</v>
      </c>
      <c r="FC338">
        <v>41</v>
      </c>
      <c r="FD338">
        <v>40.5597037037037</v>
      </c>
      <c r="FE338">
        <v>42.06199999999999</v>
      </c>
      <c r="FF338">
        <v>1955.110740740741</v>
      </c>
      <c r="FG338">
        <v>39.9</v>
      </c>
      <c r="FH338">
        <v>0</v>
      </c>
      <c r="FI338">
        <v>1758996618.6</v>
      </c>
      <c r="FJ338">
        <v>0</v>
      </c>
      <c r="FK338">
        <v>922.3903999999999</v>
      </c>
      <c r="FL338">
        <v>32.16738466463704</v>
      </c>
      <c r="FM338">
        <v>664.0923088034159</v>
      </c>
      <c r="FN338">
        <v>18664.732</v>
      </c>
      <c r="FO338">
        <v>15</v>
      </c>
      <c r="FP338">
        <v>0</v>
      </c>
      <c r="FQ338" t="s">
        <v>439</v>
      </c>
      <c r="FR338">
        <v>1747148579.5</v>
      </c>
      <c r="FS338">
        <v>1747148584.5</v>
      </c>
      <c r="FT338">
        <v>0</v>
      </c>
      <c r="FU338">
        <v>0.162</v>
      </c>
      <c r="FV338">
        <v>-0.001</v>
      </c>
      <c r="FW338">
        <v>0.139</v>
      </c>
      <c r="FX338">
        <v>0.058</v>
      </c>
      <c r="FY338">
        <v>420</v>
      </c>
      <c r="FZ338">
        <v>16</v>
      </c>
      <c r="GA338">
        <v>0.19</v>
      </c>
      <c r="GB338">
        <v>0.02</v>
      </c>
      <c r="GC338">
        <v>-54.86676097560976</v>
      </c>
      <c r="GD338">
        <v>-12.21742787456445</v>
      </c>
      <c r="GE338">
        <v>1.251022020994708</v>
      </c>
      <c r="GF338">
        <v>0</v>
      </c>
      <c r="GG338">
        <v>920.504588235294</v>
      </c>
      <c r="GH338">
        <v>28.79847208940957</v>
      </c>
      <c r="GI338">
        <v>2.837993130174983</v>
      </c>
      <c r="GJ338">
        <v>0</v>
      </c>
      <c r="GK338">
        <v>7.991787073170732</v>
      </c>
      <c r="GL338">
        <v>0.1433510801393704</v>
      </c>
      <c r="GM338">
        <v>0.01717855771280604</v>
      </c>
      <c r="GN338">
        <v>0</v>
      </c>
      <c r="GO338">
        <v>0</v>
      </c>
      <c r="GP338">
        <v>3</v>
      </c>
      <c r="GQ338" t="s">
        <v>472</v>
      </c>
      <c r="GR338">
        <v>3.12911</v>
      </c>
      <c r="GS338">
        <v>2.72926</v>
      </c>
      <c r="GT338">
        <v>0.09679119999999999</v>
      </c>
      <c r="GU338">
        <v>0.105343</v>
      </c>
      <c r="GV338">
        <v>0.105967</v>
      </c>
      <c r="GW338">
        <v>0.0796364</v>
      </c>
      <c r="GX338">
        <v>27108</v>
      </c>
      <c r="GY338">
        <v>26051.5</v>
      </c>
      <c r="GZ338">
        <v>30552.9</v>
      </c>
      <c r="HA338">
        <v>29371.7</v>
      </c>
      <c r="HB338">
        <v>37692.6</v>
      </c>
      <c r="HC338">
        <v>35573.4</v>
      </c>
      <c r="HD338">
        <v>46735.9</v>
      </c>
      <c r="HE338">
        <v>43644</v>
      </c>
      <c r="HF338">
        <v>1.83563</v>
      </c>
      <c r="HG338">
        <v>1.84635</v>
      </c>
      <c r="HH338">
        <v>0.136249</v>
      </c>
      <c r="HI338">
        <v>0</v>
      </c>
      <c r="HJ338">
        <v>27.7844</v>
      </c>
      <c r="HK338">
        <v>999.9</v>
      </c>
      <c r="HL338">
        <v>43.4</v>
      </c>
      <c r="HM338">
        <v>30.8</v>
      </c>
      <c r="HN338">
        <v>21.384</v>
      </c>
      <c r="HO338">
        <v>63.0486</v>
      </c>
      <c r="HP338">
        <v>17.524</v>
      </c>
      <c r="HQ338">
        <v>1</v>
      </c>
      <c r="HR338">
        <v>0.11502</v>
      </c>
      <c r="HS338">
        <v>-1.29448</v>
      </c>
      <c r="HT338">
        <v>20.1963</v>
      </c>
      <c r="HU338">
        <v>5.22912</v>
      </c>
      <c r="HV338">
        <v>11.974</v>
      </c>
      <c r="HW338">
        <v>4.97025</v>
      </c>
      <c r="HX338">
        <v>3.28965</v>
      </c>
      <c r="HY338">
        <v>9999</v>
      </c>
      <c r="HZ338">
        <v>9999</v>
      </c>
      <c r="IA338">
        <v>9999</v>
      </c>
      <c r="IB338">
        <v>24.8</v>
      </c>
      <c r="IC338">
        <v>4.97294</v>
      </c>
      <c r="ID338">
        <v>1.87723</v>
      </c>
      <c r="IE338">
        <v>1.87531</v>
      </c>
      <c r="IF338">
        <v>1.87815</v>
      </c>
      <c r="IG338">
        <v>1.87485</v>
      </c>
      <c r="IH338">
        <v>1.87847</v>
      </c>
      <c r="II338">
        <v>1.87552</v>
      </c>
      <c r="IJ338">
        <v>1.87668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0.665</v>
      </c>
      <c r="IY338">
        <v>0.2344</v>
      </c>
      <c r="IZ338">
        <v>0.000996156149449386</v>
      </c>
      <c r="JA338">
        <v>0.001508328056841608</v>
      </c>
      <c r="JB338">
        <v>-4.279944224615399E-07</v>
      </c>
      <c r="JC338">
        <v>2.026670128534865E-10</v>
      </c>
      <c r="JD338">
        <v>-0.04486732872085866</v>
      </c>
      <c r="JE338">
        <v>-0.001179386599836408</v>
      </c>
      <c r="JF338">
        <v>0.0006983580007418804</v>
      </c>
      <c r="JG338">
        <v>-5.900263066608664E-06</v>
      </c>
      <c r="JH338">
        <v>1</v>
      </c>
      <c r="JI338">
        <v>2117</v>
      </c>
      <c r="JJ338">
        <v>1</v>
      </c>
      <c r="JK338">
        <v>26</v>
      </c>
      <c r="JL338">
        <v>197467.2</v>
      </c>
      <c r="JM338">
        <v>197467.1</v>
      </c>
      <c r="JN338">
        <v>1.39648</v>
      </c>
      <c r="JO338">
        <v>2.55981</v>
      </c>
      <c r="JP338">
        <v>1.39893</v>
      </c>
      <c r="JQ338">
        <v>2.33032</v>
      </c>
      <c r="JR338">
        <v>1.44897</v>
      </c>
      <c r="JS338">
        <v>2.56226</v>
      </c>
      <c r="JT338">
        <v>36.9794</v>
      </c>
      <c r="JU338">
        <v>23.9649</v>
      </c>
      <c r="JV338">
        <v>18</v>
      </c>
      <c r="JW338">
        <v>482.153</v>
      </c>
      <c r="JX338">
        <v>459.142</v>
      </c>
      <c r="JY338">
        <v>29.7693</v>
      </c>
      <c r="JZ338">
        <v>28.6522</v>
      </c>
      <c r="KA338">
        <v>29.9999</v>
      </c>
      <c r="KB338">
        <v>28.3764</v>
      </c>
      <c r="KC338">
        <v>28.4454</v>
      </c>
      <c r="KD338">
        <v>28.0303</v>
      </c>
      <c r="KE338">
        <v>29.1828</v>
      </c>
      <c r="KF338">
        <v>65.10120000000001</v>
      </c>
      <c r="KG338">
        <v>29.7642</v>
      </c>
      <c r="KH338">
        <v>573.818</v>
      </c>
      <c r="KI338">
        <v>15.6632</v>
      </c>
      <c r="KJ338">
        <v>101.002</v>
      </c>
      <c r="KK338">
        <v>100.389</v>
      </c>
    </row>
    <row r="339" spans="1:297">
      <c r="A339">
        <v>323</v>
      </c>
      <c r="B339">
        <v>1758996614.5</v>
      </c>
      <c r="C339">
        <v>9230.900000095367</v>
      </c>
      <c r="D339" t="s">
        <v>1092</v>
      </c>
      <c r="E339" t="s">
        <v>1093</v>
      </c>
      <c r="F339">
        <v>5</v>
      </c>
      <c r="G339" t="s">
        <v>1025</v>
      </c>
      <c r="H339" t="s">
        <v>436</v>
      </c>
      <c r="I339">
        <v>1758996606.714286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566.4046744736441</v>
      </c>
      <c r="AK339">
        <v>520.1405757575757</v>
      </c>
      <c r="AL339">
        <v>3.166117110082445</v>
      </c>
      <c r="AM339">
        <v>65.24340889788627</v>
      </c>
      <c r="AN339">
        <f>(AP339 - AO339 + DY339*1E3/(8.314*(EA339+273.15)) * AR339/DX339 * AQ339) * DX339/(100*DL339) * 1000/(1000 - AP339)</f>
        <v>0</v>
      </c>
      <c r="AO339">
        <v>15.62078057383599</v>
      </c>
      <c r="AP339">
        <v>23.65924909090907</v>
      </c>
      <c r="AQ339">
        <v>0.001367720863822769</v>
      </c>
      <c r="AR339">
        <v>120.2195007177261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5.79</v>
      </c>
      <c r="DM339">
        <v>0.5</v>
      </c>
      <c r="DN339" t="s">
        <v>438</v>
      </c>
      <c r="DO339">
        <v>2</v>
      </c>
      <c r="DP339" t="b">
        <v>1</v>
      </c>
      <c r="DQ339">
        <v>1758996606.714286</v>
      </c>
      <c r="DR339">
        <v>485.5535357142858</v>
      </c>
      <c r="DS339">
        <v>542.2121071428571</v>
      </c>
      <c r="DT339">
        <v>23.62487142857143</v>
      </c>
      <c r="DU339">
        <v>15.61377142857143</v>
      </c>
      <c r="DV339">
        <v>484.89875</v>
      </c>
      <c r="DW339">
        <v>23.39074642857143</v>
      </c>
      <c r="DX339">
        <v>500.0191428571429</v>
      </c>
      <c r="DY339">
        <v>90.51944642857146</v>
      </c>
      <c r="DZ339">
        <v>0.05173475357142857</v>
      </c>
      <c r="EA339">
        <v>30.104975</v>
      </c>
      <c r="EB339">
        <v>30.00066785714286</v>
      </c>
      <c r="EC339">
        <v>999.9000000000002</v>
      </c>
      <c r="ED339">
        <v>0</v>
      </c>
      <c r="EE339">
        <v>0</v>
      </c>
      <c r="EF339">
        <v>10005.73214285714</v>
      </c>
      <c r="EG339">
        <v>0</v>
      </c>
      <c r="EH339">
        <v>12.0809</v>
      </c>
      <c r="EI339">
        <v>-56.65862857142857</v>
      </c>
      <c r="EJ339">
        <v>497.3025</v>
      </c>
      <c r="EK339">
        <v>550.8126428571429</v>
      </c>
      <c r="EL339">
        <v>8.011092499999998</v>
      </c>
      <c r="EM339">
        <v>542.2121071428571</v>
      </c>
      <c r="EN339">
        <v>15.61377142857143</v>
      </c>
      <c r="EO339">
        <v>2.138509642857143</v>
      </c>
      <c r="EP339">
        <v>1.413350714285714</v>
      </c>
      <c r="EQ339">
        <v>18.50895</v>
      </c>
      <c r="ER339">
        <v>12.06163214285714</v>
      </c>
      <c r="ES339">
        <v>2000.014642857143</v>
      </c>
      <c r="ET339">
        <v>0.9799986428571428</v>
      </c>
      <c r="EU339">
        <v>0.02000093928571428</v>
      </c>
      <c r="EV339">
        <v>0</v>
      </c>
      <c r="EW339">
        <v>924.9783214285713</v>
      </c>
      <c r="EX339">
        <v>5.000560000000001</v>
      </c>
      <c r="EY339">
        <v>18716.24285714285</v>
      </c>
      <c r="EZ339">
        <v>17294.99285714286</v>
      </c>
      <c r="FA339">
        <v>41.31199999999999</v>
      </c>
      <c r="FB339">
        <v>41.43699999999999</v>
      </c>
      <c r="FC339">
        <v>41</v>
      </c>
      <c r="FD339">
        <v>40.56199999999999</v>
      </c>
      <c r="FE339">
        <v>42.06199999999999</v>
      </c>
      <c r="FF339">
        <v>1955.114642857143</v>
      </c>
      <c r="FG339">
        <v>39.9</v>
      </c>
      <c r="FH339">
        <v>0</v>
      </c>
      <c r="FI339">
        <v>1758996624</v>
      </c>
      <c r="FJ339">
        <v>0</v>
      </c>
      <c r="FK339">
        <v>925.2838461538463</v>
      </c>
      <c r="FL339">
        <v>35.86700850292</v>
      </c>
      <c r="FM339">
        <v>721.0393153105287</v>
      </c>
      <c r="FN339">
        <v>18723.33846153846</v>
      </c>
      <c r="FO339">
        <v>15</v>
      </c>
      <c r="FP339">
        <v>0</v>
      </c>
      <c r="FQ339" t="s">
        <v>439</v>
      </c>
      <c r="FR339">
        <v>1747148579.5</v>
      </c>
      <c r="FS339">
        <v>1747148584.5</v>
      </c>
      <c r="FT339">
        <v>0</v>
      </c>
      <c r="FU339">
        <v>0.162</v>
      </c>
      <c r="FV339">
        <v>-0.001</v>
      </c>
      <c r="FW339">
        <v>0.139</v>
      </c>
      <c r="FX339">
        <v>0.058</v>
      </c>
      <c r="FY339">
        <v>420</v>
      </c>
      <c r="FZ339">
        <v>16</v>
      </c>
      <c r="GA339">
        <v>0.19</v>
      </c>
      <c r="GB339">
        <v>0.02</v>
      </c>
      <c r="GC339">
        <v>-56.19450243902439</v>
      </c>
      <c r="GD339">
        <v>-11.10888919860623</v>
      </c>
      <c r="GE339">
        <v>1.127957400702229</v>
      </c>
      <c r="GF339">
        <v>0</v>
      </c>
      <c r="GG339">
        <v>923.6426176470588</v>
      </c>
      <c r="GH339">
        <v>33.72472113343292</v>
      </c>
      <c r="GI339">
        <v>3.321695359253857</v>
      </c>
      <c r="GJ339">
        <v>0</v>
      </c>
      <c r="GK339">
        <v>8.00636048780488</v>
      </c>
      <c r="GL339">
        <v>0.1087245993031399</v>
      </c>
      <c r="GM339">
        <v>0.01381523636640373</v>
      </c>
      <c r="GN339">
        <v>0</v>
      </c>
      <c r="GO339">
        <v>0</v>
      </c>
      <c r="GP339">
        <v>3</v>
      </c>
      <c r="GQ339" t="s">
        <v>472</v>
      </c>
      <c r="GR339">
        <v>3.1291</v>
      </c>
      <c r="GS339">
        <v>2.72974</v>
      </c>
      <c r="GT339">
        <v>0.0989872</v>
      </c>
      <c r="GU339">
        <v>0.107639</v>
      </c>
      <c r="GV339">
        <v>0.106033</v>
      </c>
      <c r="GW339">
        <v>0.0795777</v>
      </c>
      <c r="GX339">
        <v>27041.8</v>
      </c>
      <c r="GY339">
        <v>25984.9</v>
      </c>
      <c r="GZ339">
        <v>30552.5</v>
      </c>
      <c r="HA339">
        <v>29372</v>
      </c>
      <c r="HB339">
        <v>37689.7</v>
      </c>
      <c r="HC339">
        <v>35576.4</v>
      </c>
      <c r="HD339">
        <v>46735.5</v>
      </c>
      <c r="HE339">
        <v>43644.7</v>
      </c>
      <c r="HF339">
        <v>1.8354</v>
      </c>
      <c r="HG339">
        <v>1.84638</v>
      </c>
      <c r="HH339">
        <v>0.136431</v>
      </c>
      <c r="HI339">
        <v>0</v>
      </c>
      <c r="HJ339">
        <v>27.7873</v>
      </c>
      <c r="HK339">
        <v>999.9</v>
      </c>
      <c r="HL339">
        <v>43.4</v>
      </c>
      <c r="HM339">
        <v>30.8</v>
      </c>
      <c r="HN339">
        <v>21.386</v>
      </c>
      <c r="HO339">
        <v>63.2986</v>
      </c>
      <c r="HP339">
        <v>17.5321</v>
      </c>
      <c r="HQ339">
        <v>1</v>
      </c>
      <c r="HR339">
        <v>0.1164</v>
      </c>
      <c r="HS339">
        <v>0.911043</v>
      </c>
      <c r="HT339">
        <v>20.1927</v>
      </c>
      <c r="HU339">
        <v>5.22867</v>
      </c>
      <c r="HV339">
        <v>11.974</v>
      </c>
      <c r="HW339">
        <v>4.97035</v>
      </c>
      <c r="HX339">
        <v>3.28958</v>
      </c>
      <c r="HY339">
        <v>9999</v>
      </c>
      <c r="HZ339">
        <v>9999</v>
      </c>
      <c r="IA339">
        <v>9999</v>
      </c>
      <c r="IB339">
        <v>24.8</v>
      </c>
      <c r="IC339">
        <v>4.97293</v>
      </c>
      <c r="ID339">
        <v>1.87724</v>
      </c>
      <c r="IE339">
        <v>1.87531</v>
      </c>
      <c r="IF339">
        <v>1.87815</v>
      </c>
      <c r="IG339">
        <v>1.87485</v>
      </c>
      <c r="IH339">
        <v>1.87843</v>
      </c>
      <c r="II339">
        <v>1.87552</v>
      </c>
      <c r="IJ339">
        <v>1.8767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0.6850000000000001</v>
      </c>
      <c r="IY339">
        <v>0.2348</v>
      </c>
      <c r="IZ339">
        <v>0.000996156149449386</v>
      </c>
      <c r="JA339">
        <v>0.001508328056841608</v>
      </c>
      <c r="JB339">
        <v>-4.279944224615399E-07</v>
      </c>
      <c r="JC339">
        <v>2.026670128534865E-10</v>
      </c>
      <c r="JD339">
        <v>-0.04486732872085866</v>
      </c>
      <c r="JE339">
        <v>-0.001179386599836408</v>
      </c>
      <c r="JF339">
        <v>0.0006983580007418804</v>
      </c>
      <c r="JG339">
        <v>-5.900263066608664E-06</v>
      </c>
      <c r="JH339">
        <v>1</v>
      </c>
      <c r="JI339">
        <v>2117</v>
      </c>
      <c r="JJ339">
        <v>1</v>
      </c>
      <c r="JK339">
        <v>26</v>
      </c>
      <c r="JL339">
        <v>197467.2</v>
      </c>
      <c r="JM339">
        <v>197467.2</v>
      </c>
      <c r="JN339">
        <v>1.42822</v>
      </c>
      <c r="JO339">
        <v>2.54639</v>
      </c>
      <c r="JP339">
        <v>1.39893</v>
      </c>
      <c r="JQ339">
        <v>2.33032</v>
      </c>
      <c r="JR339">
        <v>1.44897</v>
      </c>
      <c r="JS339">
        <v>2.61597</v>
      </c>
      <c r="JT339">
        <v>36.9794</v>
      </c>
      <c r="JU339">
        <v>23.9824</v>
      </c>
      <c r="JV339">
        <v>18</v>
      </c>
      <c r="JW339">
        <v>482.014</v>
      </c>
      <c r="JX339">
        <v>459.158</v>
      </c>
      <c r="JY339">
        <v>29.5996</v>
      </c>
      <c r="JZ339">
        <v>28.6511</v>
      </c>
      <c r="KA339">
        <v>30.0012</v>
      </c>
      <c r="KB339">
        <v>28.374</v>
      </c>
      <c r="KC339">
        <v>28.4454</v>
      </c>
      <c r="KD339">
        <v>28.6479</v>
      </c>
      <c r="KE339">
        <v>29.1828</v>
      </c>
      <c r="KF339">
        <v>65.10120000000001</v>
      </c>
      <c r="KG339">
        <v>29.1505</v>
      </c>
      <c r="KH339">
        <v>593.854</v>
      </c>
      <c r="KI339">
        <v>15.651</v>
      </c>
      <c r="KJ339">
        <v>101.001</v>
      </c>
      <c r="KK339">
        <v>100.391</v>
      </c>
    </row>
    <row r="340" spans="1:297">
      <c r="A340">
        <v>324</v>
      </c>
      <c r="B340">
        <v>1758996619.5</v>
      </c>
      <c r="C340">
        <v>9235.900000095367</v>
      </c>
      <c r="D340" t="s">
        <v>1094</v>
      </c>
      <c r="E340" t="s">
        <v>1095</v>
      </c>
      <c r="F340">
        <v>5</v>
      </c>
      <c r="G340" t="s">
        <v>1025</v>
      </c>
      <c r="H340" t="s">
        <v>436</v>
      </c>
      <c r="I340">
        <v>1758996612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583.4201682065035</v>
      </c>
      <c r="AK340">
        <v>536.1866848484847</v>
      </c>
      <c r="AL340">
        <v>3.200609109138441</v>
      </c>
      <c r="AM340">
        <v>65.24340889788627</v>
      </c>
      <c r="AN340">
        <f>(AP340 - AO340 + DY340*1E3/(8.314*(EA340+273.15)) * AR340/DX340 * AQ340) * DX340/(100*DL340) * 1000/(1000 - AP340)</f>
        <v>0</v>
      </c>
      <c r="AO340">
        <v>15.61931013265605</v>
      </c>
      <c r="AP340">
        <v>23.65702727272728</v>
      </c>
      <c r="AQ340">
        <v>-0.0001416717982907743</v>
      </c>
      <c r="AR340">
        <v>120.2195007177261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5.79</v>
      </c>
      <c r="DM340">
        <v>0.5</v>
      </c>
      <c r="DN340" t="s">
        <v>438</v>
      </c>
      <c r="DO340">
        <v>2</v>
      </c>
      <c r="DP340" t="b">
        <v>1</v>
      </c>
      <c r="DQ340">
        <v>1758996612</v>
      </c>
      <c r="DR340">
        <v>501.7734444444444</v>
      </c>
      <c r="DS340">
        <v>559.5731111111111</v>
      </c>
      <c r="DT340">
        <v>23.64367037037037</v>
      </c>
      <c r="DU340">
        <v>15.62102962962963</v>
      </c>
      <c r="DV340">
        <v>501.0986666666667</v>
      </c>
      <c r="DW340">
        <v>23.40913703703704</v>
      </c>
      <c r="DX340">
        <v>500.0299629629629</v>
      </c>
      <c r="DY340">
        <v>90.5189888888889</v>
      </c>
      <c r="DZ340">
        <v>0.0516161888888889</v>
      </c>
      <c r="EA340">
        <v>30.11485555555555</v>
      </c>
      <c r="EB340">
        <v>30.0057</v>
      </c>
      <c r="EC340">
        <v>999.9000000000001</v>
      </c>
      <c r="ED340">
        <v>0</v>
      </c>
      <c r="EE340">
        <v>0</v>
      </c>
      <c r="EF340">
        <v>10009.95259259259</v>
      </c>
      <c r="EG340">
        <v>0</v>
      </c>
      <c r="EH340">
        <v>12.0809</v>
      </c>
      <c r="EI340">
        <v>-57.79961111111111</v>
      </c>
      <c r="EJ340">
        <v>513.9247407407407</v>
      </c>
      <c r="EK340">
        <v>568.4529629629629</v>
      </c>
      <c r="EL340">
        <v>8.022632962962962</v>
      </c>
      <c r="EM340">
        <v>559.5731111111111</v>
      </c>
      <c r="EN340">
        <v>15.62102962962963</v>
      </c>
      <c r="EO340">
        <v>2.14020037037037</v>
      </c>
      <c r="EP340">
        <v>1.41400037037037</v>
      </c>
      <c r="EQ340">
        <v>18.52157407407407</v>
      </c>
      <c r="ER340">
        <v>12.06861481481481</v>
      </c>
      <c r="ES340">
        <v>2000.021851851851</v>
      </c>
      <c r="ET340">
        <v>0.9799986666666665</v>
      </c>
      <c r="EU340">
        <v>0.02000091481481481</v>
      </c>
      <c r="EV340">
        <v>0</v>
      </c>
      <c r="EW340">
        <v>928.1745185185183</v>
      </c>
      <c r="EX340">
        <v>5.000560000000001</v>
      </c>
      <c r="EY340">
        <v>18781.15925925926</v>
      </c>
      <c r="EZ340">
        <v>17295.05555555556</v>
      </c>
      <c r="FA340">
        <v>41.31199999999999</v>
      </c>
      <c r="FB340">
        <v>41.43699999999999</v>
      </c>
      <c r="FC340">
        <v>41</v>
      </c>
      <c r="FD340">
        <v>40.56199999999999</v>
      </c>
      <c r="FE340">
        <v>42.06199999999999</v>
      </c>
      <c r="FF340">
        <v>1955.121851851852</v>
      </c>
      <c r="FG340">
        <v>39.9</v>
      </c>
      <c r="FH340">
        <v>0</v>
      </c>
      <c r="FI340">
        <v>1758996628.8</v>
      </c>
      <c r="FJ340">
        <v>0</v>
      </c>
      <c r="FK340">
        <v>928.2372307692308</v>
      </c>
      <c r="FL340">
        <v>38.48129918209074</v>
      </c>
      <c r="FM340">
        <v>764.1059834421479</v>
      </c>
      <c r="FN340">
        <v>18782.95</v>
      </c>
      <c r="FO340">
        <v>15</v>
      </c>
      <c r="FP340">
        <v>0</v>
      </c>
      <c r="FQ340" t="s">
        <v>439</v>
      </c>
      <c r="FR340">
        <v>1747148579.5</v>
      </c>
      <c r="FS340">
        <v>1747148584.5</v>
      </c>
      <c r="FT340">
        <v>0</v>
      </c>
      <c r="FU340">
        <v>0.162</v>
      </c>
      <c r="FV340">
        <v>-0.001</v>
      </c>
      <c r="FW340">
        <v>0.139</v>
      </c>
      <c r="FX340">
        <v>0.058</v>
      </c>
      <c r="FY340">
        <v>420</v>
      </c>
      <c r="FZ340">
        <v>16</v>
      </c>
      <c r="GA340">
        <v>0.19</v>
      </c>
      <c r="GB340">
        <v>0.02</v>
      </c>
      <c r="GC340">
        <v>-56.99898780487804</v>
      </c>
      <c r="GD340">
        <v>-12.74787386759579</v>
      </c>
      <c r="GE340">
        <v>1.286990691344493</v>
      </c>
      <c r="GF340">
        <v>0</v>
      </c>
      <c r="GG340">
        <v>925.7176470588234</v>
      </c>
      <c r="GH340">
        <v>36.0817417931644</v>
      </c>
      <c r="GI340">
        <v>3.549955640835972</v>
      </c>
      <c r="GJ340">
        <v>0</v>
      </c>
      <c r="GK340">
        <v>8.015195121951221</v>
      </c>
      <c r="GL340">
        <v>0.1414862717770144</v>
      </c>
      <c r="GM340">
        <v>0.01661378991166763</v>
      </c>
      <c r="GN340">
        <v>0</v>
      </c>
      <c r="GO340">
        <v>0</v>
      </c>
      <c r="GP340">
        <v>3</v>
      </c>
      <c r="GQ340" t="s">
        <v>472</v>
      </c>
      <c r="GR340">
        <v>3.12969</v>
      </c>
      <c r="GS340">
        <v>2.72879</v>
      </c>
      <c r="GT340">
        <v>0.101182</v>
      </c>
      <c r="GU340">
        <v>0.109862</v>
      </c>
      <c r="GV340">
        <v>0.106026</v>
      </c>
      <c r="GW340">
        <v>0.0795747</v>
      </c>
      <c r="GX340">
        <v>26975.8</v>
      </c>
      <c r="GY340">
        <v>25919.5</v>
      </c>
      <c r="GZ340">
        <v>30552.4</v>
      </c>
      <c r="HA340">
        <v>29371.3</v>
      </c>
      <c r="HB340">
        <v>37690</v>
      </c>
      <c r="HC340">
        <v>35575.9</v>
      </c>
      <c r="HD340">
        <v>46735.4</v>
      </c>
      <c r="HE340">
        <v>43643.7</v>
      </c>
      <c r="HF340">
        <v>1.8363</v>
      </c>
      <c r="HG340">
        <v>1.8454</v>
      </c>
      <c r="HH340">
        <v>0.135638</v>
      </c>
      <c r="HI340">
        <v>0</v>
      </c>
      <c r="HJ340">
        <v>27.7903</v>
      </c>
      <c r="HK340">
        <v>999.9</v>
      </c>
      <c r="HL340">
        <v>43.4</v>
      </c>
      <c r="HM340">
        <v>30.9</v>
      </c>
      <c r="HN340">
        <v>21.5102</v>
      </c>
      <c r="HO340">
        <v>62.4986</v>
      </c>
      <c r="HP340">
        <v>17.4038</v>
      </c>
      <c r="HQ340">
        <v>1</v>
      </c>
      <c r="HR340">
        <v>0.115689</v>
      </c>
      <c r="HS340">
        <v>-0.0092756</v>
      </c>
      <c r="HT340">
        <v>20.2005</v>
      </c>
      <c r="HU340">
        <v>5.22852</v>
      </c>
      <c r="HV340">
        <v>11.974</v>
      </c>
      <c r="HW340">
        <v>4.97</v>
      </c>
      <c r="HX340">
        <v>3.2895</v>
      </c>
      <c r="HY340">
        <v>9999</v>
      </c>
      <c r="HZ340">
        <v>9999</v>
      </c>
      <c r="IA340">
        <v>9999</v>
      </c>
      <c r="IB340">
        <v>24.8</v>
      </c>
      <c r="IC340">
        <v>4.97293</v>
      </c>
      <c r="ID340">
        <v>1.87723</v>
      </c>
      <c r="IE340">
        <v>1.87531</v>
      </c>
      <c r="IF340">
        <v>1.87814</v>
      </c>
      <c r="IG340">
        <v>1.87485</v>
      </c>
      <c r="IH340">
        <v>1.87841</v>
      </c>
      <c r="II340">
        <v>1.87551</v>
      </c>
      <c r="IJ340">
        <v>1.87669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0.703</v>
      </c>
      <c r="IY340">
        <v>0.2348</v>
      </c>
      <c r="IZ340">
        <v>0.000996156149449386</v>
      </c>
      <c r="JA340">
        <v>0.001508328056841608</v>
      </c>
      <c r="JB340">
        <v>-4.279944224615399E-07</v>
      </c>
      <c r="JC340">
        <v>2.026670128534865E-10</v>
      </c>
      <c r="JD340">
        <v>-0.04486732872085866</v>
      </c>
      <c r="JE340">
        <v>-0.001179386599836408</v>
      </c>
      <c r="JF340">
        <v>0.0006983580007418804</v>
      </c>
      <c r="JG340">
        <v>-5.900263066608664E-06</v>
      </c>
      <c r="JH340">
        <v>1</v>
      </c>
      <c r="JI340">
        <v>2117</v>
      </c>
      <c r="JJ340">
        <v>1</v>
      </c>
      <c r="JK340">
        <v>26</v>
      </c>
      <c r="JL340">
        <v>197467.3</v>
      </c>
      <c r="JM340">
        <v>197467.2</v>
      </c>
      <c r="JN340">
        <v>1.4624</v>
      </c>
      <c r="JO340">
        <v>2.54272</v>
      </c>
      <c r="JP340">
        <v>1.39893</v>
      </c>
      <c r="JQ340">
        <v>2.33032</v>
      </c>
      <c r="JR340">
        <v>1.44897</v>
      </c>
      <c r="JS340">
        <v>2.55615</v>
      </c>
      <c r="JT340">
        <v>36.9794</v>
      </c>
      <c r="JU340">
        <v>23.9737</v>
      </c>
      <c r="JV340">
        <v>18</v>
      </c>
      <c r="JW340">
        <v>482.509</v>
      </c>
      <c r="JX340">
        <v>458.515</v>
      </c>
      <c r="JY340">
        <v>29.1272</v>
      </c>
      <c r="JZ340">
        <v>28.6511</v>
      </c>
      <c r="KA340">
        <v>29.9997</v>
      </c>
      <c r="KB340">
        <v>28.374</v>
      </c>
      <c r="KC340">
        <v>28.443</v>
      </c>
      <c r="KD340">
        <v>29.3485</v>
      </c>
      <c r="KE340">
        <v>29.1828</v>
      </c>
      <c r="KF340">
        <v>65.10120000000001</v>
      </c>
      <c r="KG340">
        <v>29.1407</v>
      </c>
      <c r="KH340">
        <v>607.211</v>
      </c>
      <c r="KI340">
        <v>15.6459</v>
      </c>
      <c r="KJ340">
        <v>101.001</v>
      </c>
      <c r="KK340">
        <v>100.388</v>
      </c>
    </row>
    <row r="341" spans="1:297">
      <c r="A341">
        <v>325</v>
      </c>
      <c r="B341">
        <v>1758996624.5</v>
      </c>
      <c r="C341">
        <v>9240.900000095367</v>
      </c>
      <c r="D341" t="s">
        <v>1096</v>
      </c>
      <c r="E341" t="s">
        <v>1097</v>
      </c>
      <c r="F341">
        <v>5</v>
      </c>
      <c r="G341" t="s">
        <v>1025</v>
      </c>
      <c r="H341" t="s">
        <v>436</v>
      </c>
      <c r="I341">
        <v>1758996616.714286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600.4400765247119</v>
      </c>
      <c r="AK341">
        <v>552.341606060606</v>
      </c>
      <c r="AL341">
        <v>3.230997858634814</v>
      </c>
      <c r="AM341">
        <v>65.24340889788627</v>
      </c>
      <c r="AN341">
        <f>(AP341 - AO341 + DY341*1E3/(8.314*(EA341+273.15)) * AR341/DX341 * AQ341) * DX341/(100*DL341) * 1000/(1000 - AP341)</f>
        <v>0</v>
      </c>
      <c r="AO341">
        <v>15.62034683410838</v>
      </c>
      <c r="AP341">
        <v>23.65758303030302</v>
      </c>
      <c r="AQ341">
        <v>0.000181904002040406</v>
      </c>
      <c r="AR341">
        <v>120.2195007177261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5.79</v>
      </c>
      <c r="DM341">
        <v>0.5</v>
      </c>
      <c r="DN341" t="s">
        <v>438</v>
      </c>
      <c r="DO341">
        <v>2</v>
      </c>
      <c r="DP341" t="b">
        <v>1</v>
      </c>
      <c r="DQ341">
        <v>1758996616.714286</v>
      </c>
      <c r="DR341">
        <v>516.4007142857142</v>
      </c>
      <c r="DS341">
        <v>575.3533214285715</v>
      </c>
      <c r="DT341">
        <v>23.65481428571429</v>
      </c>
      <c r="DU341">
        <v>15.62213214285714</v>
      </c>
      <c r="DV341">
        <v>515.7080000000001</v>
      </c>
      <c r="DW341">
        <v>23.42004285714286</v>
      </c>
      <c r="DX341">
        <v>500.0109642857143</v>
      </c>
      <c r="DY341">
        <v>90.5189357142857</v>
      </c>
      <c r="DZ341">
        <v>0.05155774642857142</v>
      </c>
      <c r="EA341">
        <v>30.11566428571428</v>
      </c>
      <c r="EB341">
        <v>30.00431071428572</v>
      </c>
      <c r="EC341">
        <v>999.9000000000002</v>
      </c>
      <c r="ED341">
        <v>0</v>
      </c>
      <c r="EE341">
        <v>0</v>
      </c>
      <c r="EF341">
        <v>10003.5525</v>
      </c>
      <c r="EG341">
        <v>0</v>
      </c>
      <c r="EH341">
        <v>12.0809</v>
      </c>
      <c r="EI341">
        <v>-58.95254285714286</v>
      </c>
      <c r="EJ341">
        <v>528.9122142857142</v>
      </c>
      <c r="EK341">
        <v>584.4841785714286</v>
      </c>
      <c r="EL341">
        <v>8.032686428571427</v>
      </c>
      <c r="EM341">
        <v>575.3533214285715</v>
      </c>
      <c r="EN341">
        <v>15.62213214285714</v>
      </c>
      <c r="EO341">
        <v>2.141208571428572</v>
      </c>
      <c r="EP341">
        <v>1.414098928571429</v>
      </c>
      <c r="EQ341">
        <v>18.52910714285714</v>
      </c>
      <c r="ER341">
        <v>12.06967142857143</v>
      </c>
      <c r="ES341">
        <v>2000.001428571429</v>
      </c>
      <c r="ET341">
        <v>0.9799984285714284</v>
      </c>
      <c r="EU341">
        <v>0.02000116071428571</v>
      </c>
      <c r="EV341">
        <v>0</v>
      </c>
      <c r="EW341">
        <v>931.294392857143</v>
      </c>
      <c r="EX341">
        <v>5.000560000000001</v>
      </c>
      <c r="EY341">
        <v>18843.44642857143</v>
      </c>
      <c r="EZ341">
        <v>17294.87142857143</v>
      </c>
      <c r="FA341">
        <v>41.31199999999999</v>
      </c>
      <c r="FB341">
        <v>41.43699999999999</v>
      </c>
      <c r="FC341">
        <v>41</v>
      </c>
      <c r="FD341">
        <v>40.56199999999999</v>
      </c>
      <c r="FE341">
        <v>42.06199999999999</v>
      </c>
      <c r="FF341">
        <v>1955.101428571429</v>
      </c>
      <c r="FG341">
        <v>39.9</v>
      </c>
      <c r="FH341">
        <v>0</v>
      </c>
      <c r="FI341">
        <v>1758996633.6</v>
      </c>
      <c r="FJ341">
        <v>0</v>
      </c>
      <c r="FK341">
        <v>931.410076923077</v>
      </c>
      <c r="FL341">
        <v>40.69504274241046</v>
      </c>
      <c r="FM341">
        <v>825.5350427442945</v>
      </c>
      <c r="FN341">
        <v>18846.35769230769</v>
      </c>
      <c r="FO341">
        <v>15</v>
      </c>
      <c r="FP341">
        <v>0</v>
      </c>
      <c r="FQ341" t="s">
        <v>439</v>
      </c>
      <c r="FR341">
        <v>1747148579.5</v>
      </c>
      <c r="FS341">
        <v>1747148584.5</v>
      </c>
      <c r="FT341">
        <v>0</v>
      </c>
      <c r="FU341">
        <v>0.162</v>
      </c>
      <c r="FV341">
        <v>-0.001</v>
      </c>
      <c r="FW341">
        <v>0.139</v>
      </c>
      <c r="FX341">
        <v>0.058</v>
      </c>
      <c r="FY341">
        <v>420</v>
      </c>
      <c r="FZ341">
        <v>16</v>
      </c>
      <c r="GA341">
        <v>0.19</v>
      </c>
      <c r="GB341">
        <v>0.02</v>
      </c>
      <c r="GC341">
        <v>-58.25576829268292</v>
      </c>
      <c r="GD341">
        <v>-14.60557839721256</v>
      </c>
      <c r="GE341">
        <v>1.446716631353103</v>
      </c>
      <c r="GF341">
        <v>0</v>
      </c>
      <c r="GG341">
        <v>929.4642352941178</v>
      </c>
      <c r="GH341">
        <v>39.26750191611269</v>
      </c>
      <c r="GI341">
        <v>3.859418037955409</v>
      </c>
      <c r="GJ341">
        <v>0</v>
      </c>
      <c r="GK341">
        <v>8.025031951219512</v>
      </c>
      <c r="GL341">
        <v>0.1282070383275141</v>
      </c>
      <c r="GM341">
        <v>0.0159330609218406</v>
      </c>
      <c r="GN341">
        <v>0</v>
      </c>
      <c r="GO341">
        <v>0</v>
      </c>
      <c r="GP341">
        <v>3</v>
      </c>
      <c r="GQ341" t="s">
        <v>472</v>
      </c>
      <c r="GR341">
        <v>3.12939</v>
      </c>
      <c r="GS341">
        <v>2.72914</v>
      </c>
      <c r="GT341">
        <v>0.10336</v>
      </c>
      <c r="GU341">
        <v>0.112077</v>
      </c>
      <c r="GV341">
        <v>0.10603</v>
      </c>
      <c r="GW341">
        <v>0.0795766</v>
      </c>
      <c r="GX341">
        <v>26911</v>
      </c>
      <c r="GY341">
        <v>25855.3</v>
      </c>
      <c r="GZ341">
        <v>30553</v>
      </c>
      <c r="HA341">
        <v>29371.6</v>
      </c>
      <c r="HB341">
        <v>37690.8</v>
      </c>
      <c r="HC341">
        <v>35576.4</v>
      </c>
      <c r="HD341">
        <v>46736.3</v>
      </c>
      <c r="HE341">
        <v>43644.2</v>
      </c>
      <c r="HF341">
        <v>1.8358</v>
      </c>
      <c r="HG341">
        <v>1.84623</v>
      </c>
      <c r="HH341">
        <v>0.134669</v>
      </c>
      <c r="HI341">
        <v>0</v>
      </c>
      <c r="HJ341">
        <v>27.7938</v>
      </c>
      <c r="HK341">
        <v>999.9</v>
      </c>
      <c r="HL341">
        <v>43.3</v>
      </c>
      <c r="HM341">
        <v>30.8</v>
      </c>
      <c r="HN341">
        <v>21.3341</v>
      </c>
      <c r="HO341">
        <v>62.2386</v>
      </c>
      <c r="HP341">
        <v>17.2115</v>
      </c>
      <c r="HQ341">
        <v>1</v>
      </c>
      <c r="HR341">
        <v>0.114644</v>
      </c>
      <c r="HS341">
        <v>-0.560477</v>
      </c>
      <c r="HT341">
        <v>20.2005</v>
      </c>
      <c r="HU341">
        <v>5.22912</v>
      </c>
      <c r="HV341">
        <v>11.974</v>
      </c>
      <c r="HW341">
        <v>4.97035</v>
      </c>
      <c r="HX341">
        <v>3.28948</v>
      </c>
      <c r="HY341">
        <v>9999</v>
      </c>
      <c r="HZ341">
        <v>9999</v>
      </c>
      <c r="IA341">
        <v>9999</v>
      </c>
      <c r="IB341">
        <v>24.8</v>
      </c>
      <c r="IC341">
        <v>4.97294</v>
      </c>
      <c r="ID341">
        <v>1.87728</v>
      </c>
      <c r="IE341">
        <v>1.87531</v>
      </c>
      <c r="IF341">
        <v>1.87817</v>
      </c>
      <c r="IG341">
        <v>1.87485</v>
      </c>
      <c r="IH341">
        <v>1.87846</v>
      </c>
      <c r="II341">
        <v>1.87555</v>
      </c>
      <c r="IJ341">
        <v>1.8767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0.723</v>
      </c>
      <c r="IY341">
        <v>0.2348</v>
      </c>
      <c r="IZ341">
        <v>0.000996156149449386</v>
      </c>
      <c r="JA341">
        <v>0.001508328056841608</v>
      </c>
      <c r="JB341">
        <v>-4.279944224615399E-07</v>
      </c>
      <c r="JC341">
        <v>2.026670128534865E-10</v>
      </c>
      <c r="JD341">
        <v>-0.04486732872085866</v>
      </c>
      <c r="JE341">
        <v>-0.001179386599836408</v>
      </c>
      <c r="JF341">
        <v>0.0006983580007418804</v>
      </c>
      <c r="JG341">
        <v>-5.900263066608664E-06</v>
      </c>
      <c r="JH341">
        <v>1</v>
      </c>
      <c r="JI341">
        <v>2117</v>
      </c>
      <c r="JJ341">
        <v>1</v>
      </c>
      <c r="JK341">
        <v>26</v>
      </c>
      <c r="JL341">
        <v>197467.4</v>
      </c>
      <c r="JM341">
        <v>197467.3</v>
      </c>
      <c r="JN341">
        <v>1.49414</v>
      </c>
      <c r="JO341">
        <v>2.55493</v>
      </c>
      <c r="JP341">
        <v>1.39893</v>
      </c>
      <c r="JQ341">
        <v>2.3291</v>
      </c>
      <c r="JR341">
        <v>1.44897</v>
      </c>
      <c r="JS341">
        <v>2.45239</v>
      </c>
      <c r="JT341">
        <v>36.9794</v>
      </c>
      <c r="JU341">
        <v>23.9737</v>
      </c>
      <c r="JV341">
        <v>18</v>
      </c>
      <c r="JW341">
        <v>482.222</v>
      </c>
      <c r="JX341">
        <v>459.044</v>
      </c>
      <c r="JY341">
        <v>29.0589</v>
      </c>
      <c r="JZ341">
        <v>28.6511</v>
      </c>
      <c r="KA341">
        <v>29.9993</v>
      </c>
      <c r="KB341">
        <v>28.3721</v>
      </c>
      <c r="KC341">
        <v>28.443</v>
      </c>
      <c r="KD341">
        <v>29.9691</v>
      </c>
      <c r="KE341">
        <v>29.1828</v>
      </c>
      <c r="KF341">
        <v>64.7259</v>
      </c>
      <c r="KG341">
        <v>29.1354</v>
      </c>
      <c r="KH341">
        <v>627.245</v>
      </c>
      <c r="KI341">
        <v>15.6351</v>
      </c>
      <c r="KJ341">
        <v>101.003</v>
      </c>
      <c r="KK341">
        <v>100.389</v>
      </c>
    </row>
    <row r="342" spans="1:297">
      <c r="A342">
        <v>326</v>
      </c>
      <c r="B342">
        <v>1758996629.5</v>
      </c>
      <c r="C342">
        <v>9245.900000095367</v>
      </c>
      <c r="D342" t="s">
        <v>1098</v>
      </c>
      <c r="E342" t="s">
        <v>1099</v>
      </c>
      <c r="F342">
        <v>5</v>
      </c>
      <c r="G342" t="s">
        <v>1025</v>
      </c>
      <c r="H342" t="s">
        <v>436</v>
      </c>
      <c r="I342">
        <v>1758996622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617.4443237168681</v>
      </c>
      <c r="AK342">
        <v>568.6453636363636</v>
      </c>
      <c r="AL342">
        <v>3.257648287232286</v>
      </c>
      <c r="AM342">
        <v>65.24340889788627</v>
      </c>
      <c r="AN342">
        <f>(AP342 - AO342 + DY342*1E3/(8.314*(EA342+273.15)) * AR342/DX342 * AQ342) * DX342/(100*DL342) * 1000/(1000 - AP342)</f>
        <v>0</v>
      </c>
      <c r="AO342">
        <v>15.61113745223487</v>
      </c>
      <c r="AP342">
        <v>23.66113939393939</v>
      </c>
      <c r="AQ342">
        <v>9.750494399709843E-05</v>
      </c>
      <c r="AR342">
        <v>120.2195007177261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5.79</v>
      </c>
      <c r="DM342">
        <v>0.5</v>
      </c>
      <c r="DN342" t="s">
        <v>438</v>
      </c>
      <c r="DO342">
        <v>2</v>
      </c>
      <c r="DP342" t="b">
        <v>1</v>
      </c>
      <c r="DQ342">
        <v>1758996622</v>
      </c>
      <c r="DR342">
        <v>533.0235185185185</v>
      </c>
      <c r="DS342">
        <v>593.0744814814816</v>
      </c>
      <c r="DT342">
        <v>23.65755925925926</v>
      </c>
      <c r="DU342">
        <v>15.61816296296296</v>
      </c>
      <c r="DV342">
        <v>532.3102962962963</v>
      </c>
      <c r="DW342">
        <v>23.42273333333333</v>
      </c>
      <c r="DX342">
        <v>500.0477037037038</v>
      </c>
      <c r="DY342">
        <v>90.5189888888889</v>
      </c>
      <c r="DZ342">
        <v>0.05127141111111112</v>
      </c>
      <c r="EA342">
        <v>30.10918888888889</v>
      </c>
      <c r="EB342">
        <v>29.99508148148148</v>
      </c>
      <c r="EC342">
        <v>999.9000000000001</v>
      </c>
      <c r="ED342">
        <v>0</v>
      </c>
      <c r="EE342">
        <v>0</v>
      </c>
      <c r="EF342">
        <v>10006.57777777778</v>
      </c>
      <c r="EG342">
        <v>0</v>
      </c>
      <c r="EH342">
        <v>12.0809</v>
      </c>
      <c r="EI342">
        <v>-60.05090370370371</v>
      </c>
      <c r="EJ342">
        <v>545.9392222222222</v>
      </c>
      <c r="EK342">
        <v>602.4841111111111</v>
      </c>
      <c r="EL342">
        <v>8.039397777777779</v>
      </c>
      <c r="EM342">
        <v>593.0744814814816</v>
      </c>
      <c r="EN342">
        <v>15.61816296296296</v>
      </c>
      <c r="EO342">
        <v>2.141458148148148</v>
      </c>
      <c r="EP342">
        <v>1.41374</v>
      </c>
      <c r="EQ342">
        <v>18.53096666666666</v>
      </c>
      <c r="ER342">
        <v>12.06582222222222</v>
      </c>
      <c r="ES342">
        <v>2000.021481481482</v>
      </c>
      <c r="ET342">
        <v>0.9799985555555554</v>
      </c>
      <c r="EU342">
        <v>0.02000102962962963</v>
      </c>
      <c r="EV342">
        <v>0</v>
      </c>
      <c r="EW342">
        <v>934.9817037037037</v>
      </c>
      <c r="EX342">
        <v>5.000560000000001</v>
      </c>
      <c r="EY342">
        <v>18918.31111111111</v>
      </c>
      <c r="EZ342">
        <v>17295.04444444444</v>
      </c>
      <c r="FA342">
        <v>41.31199999999999</v>
      </c>
      <c r="FB342">
        <v>41.43699999999999</v>
      </c>
      <c r="FC342">
        <v>41</v>
      </c>
      <c r="FD342">
        <v>40.56199999999999</v>
      </c>
      <c r="FE342">
        <v>42.06199999999999</v>
      </c>
      <c r="FF342">
        <v>1955.121481481481</v>
      </c>
      <c r="FG342">
        <v>39.9</v>
      </c>
      <c r="FH342">
        <v>0</v>
      </c>
      <c r="FI342">
        <v>1758996638.4</v>
      </c>
      <c r="FJ342">
        <v>0</v>
      </c>
      <c r="FK342">
        <v>934.7671153846155</v>
      </c>
      <c r="FL342">
        <v>42.58225642571718</v>
      </c>
      <c r="FM342">
        <v>864.5025642151571</v>
      </c>
      <c r="FN342">
        <v>18914.08846153846</v>
      </c>
      <c r="FO342">
        <v>15</v>
      </c>
      <c r="FP342">
        <v>0</v>
      </c>
      <c r="FQ342" t="s">
        <v>439</v>
      </c>
      <c r="FR342">
        <v>1747148579.5</v>
      </c>
      <c r="FS342">
        <v>1747148584.5</v>
      </c>
      <c r="FT342">
        <v>0</v>
      </c>
      <c r="FU342">
        <v>0.162</v>
      </c>
      <c r="FV342">
        <v>-0.001</v>
      </c>
      <c r="FW342">
        <v>0.139</v>
      </c>
      <c r="FX342">
        <v>0.058</v>
      </c>
      <c r="FY342">
        <v>420</v>
      </c>
      <c r="FZ342">
        <v>16</v>
      </c>
      <c r="GA342">
        <v>0.19</v>
      </c>
      <c r="GB342">
        <v>0.02</v>
      </c>
      <c r="GC342">
        <v>-59.17888292682927</v>
      </c>
      <c r="GD342">
        <v>-13.09263554006978</v>
      </c>
      <c r="GE342">
        <v>1.298475670086301</v>
      </c>
      <c r="GF342">
        <v>0</v>
      </c>
      <c r="GG342">
        <v>932.2960882352942</v>
      </c>
      <c r="GH342">
        <v>41.07659284188566</v>
      </c>
      <c r="GI342">
        <v>4.036619613485926</v>
      </c>
      <c r="GJ342">
        <v>0</v>
      </c>
      <c r="GK342">
        <v>8.031837317073171</v>
      </c>
      <c r="GL342">
        <v>0.09563372822299908</v>
      </c>
      <c r="GM342">
        <v>0.01339727147764813</v>
      </c>
      <c r="GN342">
        <v>1</v>
      </c>
      <c r="GO342">
        <v>1</v>
      </c>
      <c r="GP342">
        <v>3</v>
      </c>
      <c r="GQ342" t="s">
        <v>451</v>
      </c>
      <c r="GR342">
        <v>3.12887</v>
      </c>
      <c r="GS342">
        <v>2.72932</v>
      </c>
      <c r="GT342">
        <v>0.105514</v>
      </c>
      <c r="GU342">
        <v>0.114261</v>
      </c>
      <c r="GV342">
        <v>0.106036</v>
      </c>
      <c r="GW342">
        <v>0.0794911</v>
      </c>
      <c r="GX342">
        <v>26846.1</v>
      </c>
      <c r="GY342">
        <v>25792.1</v>
      </c>
      <c r="GZ342">
        <v>30552.8</v>
      </c>
      <c r="HA342">
        <v>29372.1</v>
      </c>
      <c r="HB342">
        <v>37690.3</v>
      </c>
      <c r="HC342">
        <v>35580.3</v>
      </c>
      <c r="HD342">
        <v>46735.9</v>
      </c>
      <c r="HE342">
        <v>43644.8</v>
      </c>
      <c r="HF342">
        <v>1.83525</v>
      </c>
      <c r="HG342">
        <v>1.84667</v>
      </c>
      <c r="HH342">
        <v>0.133678</v>
      </c>
      <c r="HI342">
        <v>0</v>
      </c>
      <c r="HJ342">
        <v>27.7957</v>
      </c>
      <c r="HK342">
        <v>999.9</v>
      </c>
      <c r="HL342">
        <v>43.3</v>
      </c>
      <c r="HM342">
        <v>30.8</v>
      </c>
      <c r="HN342">
        <v>21.3371</v>
      </c>
      <c r="HO342">
        <v>62.9386</v>
      </c>
      <c r="HP342">
        <v>17.4119</v>
      </c>
      <c r="HQ342">
        <v>1</v>
      </c>
      <c r="HR342">
        <v>0.114533</v>
      </c>
      <c r="HS342">
        <v>-0.726874</v>
      </c>
      <c r="HT342">
        <v>20.1999</v>
      </c>
      <c r="HU342">
        <v>5.22882</v>
      </c>
      <c r="HV342">
        <v>11.974</v>
      </c>
      <c r="HW342">
        <v>4.97015</v>
      </c>
      <c r="HX342">
        <v>3.28953</v>
      </c>
      <c r="HY342">
        <v>9999</v>
      </c>
      <c r="HZ342">
        <v>9999</v>
      </c>
      <c r="IA342">
        <v>9999</v>
      </c>
      <c r="IB342">
        <v>24.8</v>
      </c>
      <c r="IC342">
        <v>4.97296</v>
      </c>
      <c r="ID342">
        <v>1.87728</v>
      </c>
      <c r="IE342">
        <v>1.87531</v>
      </c>
      <c r="IF342">
        <v>1.87817</v>
      </c>
      <c r="IG342">
        <v>1.87485</v>
      </c>
      <c r="IH342">
        <v>1.87842</v>
      </c>
      <c r="II342">
        <v>1.87551</v>
      </c>
      <c r="IJ342">
        <v>1.87669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0.743</v>
      </c>
      <c r="IY342">
        <v>0.2348</v>
      </c>
      <c r="IZ342">
        <v>0.000996156149449386</v>
      </c>
      <c r="JA342">
        <v>0.001508328056841608</v>
      </c>
      <c r="JB342">
        <v>-4.279944224615399E-07</v>
      </c>
      <c r="JC342">
        <v>2.026670128534865E-10</v>
      </c>
      <c r="JD342">
        <v>-0.04486732872085866</v>
      </c>
      <c r="JE342">
        <v>-0.001179386599836408</v>
      </c>
      <c r="JF342">
        <v>0.0006983580007418804</v>
      </c>
      <c r="JG342">
        <v>-5.900263066608664E-06</v>
      </c>
      <c r="JH342">
        <v>1</v>
      </c>
      <c r="JI342">
        <v>2117</v>
      </c>
      <c r="JJ342">
        <v>1</v>
      </c>
      <c r="JK342">
        <v>26</v>
      </c>
      <c r="JL342">
        <v>197467.5</v>
      </c>
      <c r="JM342">
        <v>197467.4</v>
      </c>
      <c r="JN342">
        <v>1.52832</v>
      </c>
      <c r="JO342">
        <v>2.55981</v>
      </c>
      <c r="JP342">
        <v>1.39893</v>
      </c>
      <c r="JQ342">
        <v>2.3291</v>
      </c>
      <c r="JR342">
        <v>1.44897</v>
      </c>
      <c r="JS342">
        <v>2.52197</v>
      </c>
      <c r="JT342">
        <v>36.9794</v>
      </c>
      <c r="JU342">
        <v>23.9649</v>
      </c>
      <c r="JV342">
        <v>18</v>
      </c>
      <c r="JW342">
        <v>481.916</v>
      </c>
      <c r="JX342">
        <v>459.322</v>
      </c>
      <c r="JY342">
        <v>29.0598</v>
      </c>
      <c r="JZ342">
        <v>28.6511</v>
      </c>
      <c r="KA342">
        <v>29.9998</v>
      </c>
      <c r="KB342">
        <v>28.3715</v>
      </c>
      <c r="KC342">
        <v>28.4418</v>
      </c>
      <c r="KD342">
        <v>30.6585</v>
      </c>
      <c r="KE342">
        <v>29.1828</v>
      </c>
      <c r="KF342">
        <v>64.7259</v>
      </c>
      <c r="KG342">
        <v>29.1041</v>
      </c>
      <c r="KH342">
        <v>640.62</v>
      </c>
      <c r="KI342">
        <v>15.6268</v>
      </c>
      <c r="KJ342">
        <v>101.002</v>
      </c>
      <c r="KK342">
        <v>100.391</v>
      </c>
    </row>
    <row r="343" spans="1:297">
      <c r="A343">
        <v>327</v>
      </c>
      <c r="B343">
        <v>1758996634.5</v>
      </c>
      <c r="C343">
        <v>9250.900000095367</v>
      </c>
      <c r="D343" t="s">
        <v>1100</v>
      </c>
      <c r="E343" t="s">
        <v>1101</v>
      </c>
      <c r="F343">
        <v>5</v>
      </c>
      <c r="G343" t="s">
        <v>1025</v>
      </c>
      <c r="H343" t="s">
        <v>436</v>
      </c>
      <c r="I343">
        <v>1758996626.714286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634.556476099852</v>
      </c>
      <c r="AK343">
        <v>584.9457151515149</v>
      </c>
      <c r="AL343">
        <v>3.268893292024393</v>
      </c>
      <c r="AM343">
        <v>65.24340889788627</v>
      </c>
      <c r="AN343">
        <f>(AP343 - AO343 + DY343*1E3/(8.314*(EA343+273.15)) * AR343/DX343 * AQ343) * DX343/(100*DL343) * 1000/(1000 - AP343)</f>
        <v>0</v>
      </c>
      <c r="AO343">
        <v>15.57495332099952</v>
      </c>
      <c r="AP343">
        <v>23.65412424242423</v>
      </c>
      <c r="AQ343">
        <v>-0.0001782389928662394</v>
      </c>
      <c r="AR343">
        <v>120.2195007177261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5.79</v>
      </c>
      <c r="DM343">
        <v>0.5</v>
      </c>
      <c r="DN343" t="s">
        <v>438</v>
      </c>
      <c r="DO343">
        <v>2</v>
      </c>
      <c r="DP343" t="b">
        <v>1</v>
      </c>
      <c r="DQ343">
        <v>1758996626.714286</v>
      </c>
      <c r="DR343">
        <v>547.9333928571428</v>
      </c>
      <c r="DS343">
        <v>608.9066785714285</v>
      </c>
      <c r="DT343">
        <v>23.65751071428571</v>
      </c>
      <c r="DU343">
        <v>15.605375</v>
      </c>
      <c r="DV343">
        <v>547.2020357142857</v>
      </c>
      <c r="DW343">
        <v>23.42268571428572</v>
      </c>
      <c r="DX343">
        <v>499.9919285714286</v>
      </c>
      <c r="DY343">
        <v>90.51778214285714</v>
      </c>
      <c r="DZ343">
        <v>0.05155258571428572</v>
      </c>
      <c r="EA343">
        <v>30.09788928571428</v>
      </c>
      <c r="EB343">
        <v>29.98243214285714</v>
      </c>
      <c r="EC343">
        <v>999.9000000000002</v>
      </c>
      <c r="ED343">
        <v>0</v>
      </c>
      <c r="EE343">
        <v>0</v>
      </c>
      <c r="EF343">
        <v>9982.122499999999</v>
      </c>
      <c r="EG343">
        <v>0</v>
      </c>
      <c r="EH343">
        <v>12.0809</v>
      </c>
      <c r="EI343">
        <v>-60.97323214285714</v>
      </c>
      <c r="EJ343">
        <v>561.2103928571429</v>
      </c>
      <c r="EK343">
        <v>618.55925</v>
      </c>
      <c r="EL343">
        <v>8.052137142857143</v>
      </c>
      <c r="EM343">
        <v>608.9066785714285</v>
      </c>
      <c r="EN343">
        <v>15.605375</v>
      </c>
      <c r="EO343">
        <v>2.141425714285714</v>
      </c>
      <c r="EP343">
        <v>1.412563571428571</v>
      </c>
      <c r="EQ343">
        <v>18.53072142857143</v>
      </c>
      <c r="ER343">
        <v>12.05317142857143</v>
      </c>
      <c r="ES343">
        <v>2000.016428571429</v>
      </c>
      <c r="ET343">
        <v>0.9799984285714284</v>
      </c>
      <c r="EU343">
        <v>0.02000116071428571</v>
      </c>
      <c r="EV343">
        <v>0</v>
      </c>
      <c r="EW343">
        <v>938.3561428571429</v>
      </c>
      <c r="EX343">
        <v>5.000560000000001</v>
      </c>
      <c r="EY343">
        <v>18986.61071428571</v>
      </c>
      <c r="EZ343">
        <v>17295</v>
      </c>
      <c r="FA343">
        <v>41.31199999999999</v>
      </c>
      <c r="FB343">
        <v>41.43699999999999</v>
      </c>
      <c r="FC343">
        <v>41</v>
      </c>
      <c r="FD343">
        <v>40.56199999999999</v>
      </c>
      <c r="FE343">
        <v>42.06199999999999</v>
      </c>
      <c r="FF343">
        <v>1955.116428571428</v>
      </c>
      <c r="FG343">
        <v>39.9</v>
      </c>
      <c r="FH343">
        <v>0</v>
      </c>
      <c r="FI343">
        <v>1758996643.8</v>
      </c>
      <c r="FJ343">
        <v>0</v>
      </c>
      <c r="FK343">
        <v>938.8181199999999</v>
      </c>
      <c r="FL343">
        <v>42.91546160063242</v>
      </c>
      <c r="FM343">
        <v>867.3461552472249</v>
      </c>
      <c r="FN343">
        <v>18996.1</v>
      </c>
      <c r="FO343">
        <v>15</v>
      </c>
      <c r="FP343">
        <v>0</v>
      </c>
      <c r="FQ343" t="s">
        <v>439</v>
      </c>
      <c r="FR343">
        <v>1747148579.5</v>
      </c>
      <c r="FS343">
        <v>1747148584.5</v>
      </c>
      <c r="FT343">
        <v>0</v>
      </c>
      <c r="FU343">
        <v>0.162</v>
      </c>
      <c r="FV343">
        <v>-0.001</v>
      </c>
      <c r="FW343">
        <v>0.139</v>
      </c>
      <c r="FX343">
        <v>0.058</v>
      </c>
      <c r="FY343">
        <v>420</v>
      </c>
      <c r="FZ343">
        <v>16</v>
      </c>
      <c r="GA343">
        <v>0.19</v>
      </c>
      <c r="GB343">
        <v>0.02</v>
      </c>
      <c r="GC343">
        <v>-60.3945475</v>
      </c>
      <c r="GD343">
        <v>-11.71693846153842</v>
      </c>
      <c r="GE343">
        <v>1.128522362868255</v>
      </c>
      <c r="GF343">
        <v>0</v>
      </c>
      <c r="GG343">
        <v>936.053088235294</v>
      </c>
      <c r="GH343">
        <v>42.79769291958247</v>
      </c>
      <c r="GI343">
        <v>4.203181570637169</v>
      </c>
      <c r="GJ343">
        <v>0</v>
      </c>
      <c r="GK343">
        <v>8.047531000000001</v>
      </c>
      <c r="GL343">
        <v>0.1367813133208167</v>
      </c>
      <c r="GM343">
        <v>0.01650005648475193</v>
      </c>
      <c r="GN343">
        <v>0</v>
      </c>
      <c r="GO343">
        <v>0</v>
      </c>
      <c r="GP343">
        <v>3</v>
      </c>
      <c r="GQ343" t="s">
        <v>472</v>
      </c>
      <c r="GR343">
        <v>3.12894</v>
      </c>
      <c r="GS343">
        <v>2.73016</v>
      </c>
      <c r="GT343">
        <v>0.107647</v>
      </c>
      <c r="GU343">
        <v>0.116401</v>
      </c>
      <c r="GV343">
        <v>0.106007</v>
      </c>
      <c r="GW343">
        <v>0.07940750000000001</v>
      </c>
      <c r="GX343">
        <v>26782.4</v>
      </c>
      <c r="GY343">
        <v>25730</v>
      </c>
      <c r="GZ343">
        <v>30553.1</v>
      </c>
      <c r="HA343">
        <v>29372.3</v>
      </c>
      <c r="HB343">
        <v>37692.1</v>
      </c>
      <c r="HC343">
        <v>35584.1</v>
      </c>
      <c r="HD343">
        <v>46736.5</v>
      </c>
      <c r="HE343">
        <v>43645.2</v>
      </c>
      <c r="HF343">
        <v>1.83565</v>
      </c>
      <c r="HG343">
        <v>1.8464</v>
      </c>
      <c r="HH343">
        <v>0.132602</v>
      </c>
      <c r="HI343">
        <v>0</v>
      </c>
      <c r="HJ343">
        <v>27.798</v>
      </c>
      <c r="HK343">
        <v>999.9</v>
      </c>
      <c r="HL343">
        <v>43.3</v>
      </c>
      <c r="HM343">
        <v>30.8</v>
      </c>
      <c r="HN343">
        <v>21.3358</v>
      </c>
      <c r="HO343">
        <v>63.1586</v>
      </c>
      <c r="HP343">
        <v>17.7043</v>
      </c>
      <c r="HQ343">
        <v>1</v>
      </c>
      <c r="HR343">
        <v>0.114581</v>
      </c>
      <c r="HS343">
        <v>-0.933712</v>
      </c>
      <c r="HT343">
        <v>20.1986</v>
      </c>
      <c r="HU343">
        <v>5.22897</v>
      </c>
      <c r="HV343">
        <v>11.974</v>
      </c>
      <c r="HW343">
        <v>4.9703</v>
      </c>
      <c r="HX343">
        <v>3.2896</v>
      </c>
      <c r="HY343">
        <v>9999</v>
      </c>
      <c r="HZ343">
        <v>9999</v>
      </c>
      <c r="IA343">
        <v>9999</v>
      </c>
      <c r="IB343">
        <v>24.8</v>
      </c>
      <c r="IC343">
        <v>4.97297</v>
      </c>
      <c r="ID343">
        <v>1.87727</v>
      </c>
      <c r="IE343">
        <v>1.87531</v>
      </c>
      <c r="IF343">
        <v>1.87818</v>
      </c>
      <c r="IG343">
        <v>1.87485</v>
      </c>
      <c r="IH343">
        <v>1.87847</v>
      </c>
      <c r="II343">
        <v>1.87552</v>
      </c>
      <c r="IJ343">
        <v>1.87669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0.762</v>
      </c>
      <c r="IY343">
        <v>0.2347</v>
      </c>
      <c r="IZ343">
        <v>0.000996156149449386</v>
      </c>
      <c r="JA343">
        <v>0.001508328056841608</v>
      </c>
      <c r="JB343">
        <v>-4.279944224615399E-07</v>
      </c>
      <c r="JC343">
        <v>2.026670128534865E-10</v>
      </c>
      <c r="JD343">
        <v>-0.04486732872085866</v>
      </c>
      <c r="JE343">
        <v>-0.001179386599836408</v>
      </c>
      <c r="JF343">
        <v>0.0006983580007418804</v>
      </c>
      <c r="JG343">
        <v>-5.900263066608664E-06</v>
      </c>
      <c r="JH343">
        <v>1</v>
      </c>
      <c r="JI343">
        <v>2117</v>
      </c>
      <c r="JJ343">
        <v>1</v>
      </c>
      <c r="JK343">
        <v>26</v>
      </c>
      <c r="JL343">
        <v>197467.6</v>
      </c>
      <c r="JM343">
        <v>197467.5</v>
      </c>
      <c r="JN343">
        <v>1.56006</v>
      </c>
      <c r="JO343">
        <v>2.55127</v>
      </c>
      <c r="JP343">
        <v>1.39893</v>
      </c>
      <c r="JQ343">
        <v>2.3291</v>
      </c>
      <c r="JR343">
        <v>1.44897</v>
      </c>
      <c r="JS343">
        <v>2.6062</v>
      </c>
      <c r="JT343">
        <v>36.9556</v>
      </c>
      <c r="JU343">
        <v>23.9824</v>
      </c>
      <c r="JV343">
        <v>18</v>
      </c>
      <c r="JW343">
        <v>482.135</v>
      </c>
      <c r="JX343">
        <v>459.136</v>
      </c>
      <c r="JY343">
        <v>29.0713</v>
      </c>
      <c r="JZ343">
        <v>28.6511</v>
      </c>
      <c r="KA343">
        <v>29.9999</v>
      </c>
      <c r="KB343">
        <v>28.3715</v>
      </c>
      <c r="KC343">
        <v>28.4406</v>
      </c>
      <c r="KD343">
        <v>31.2675</v>
      </c>
      <c r="KE343">
        <v>29.1828</v>
      </c>
      <c r="KF343">
        <v>64.7259</v>
      </c>
      <c r="KG343">
        <v>29.1206</v>
      </c>
      <c r="KH343">
        <v>660.657</v>
      </c>
      <c r="KI343">
        <v>15.6248</v>
      </c>
      <c r="KJ343">
        <v>101.003</v>
      </c>
      <c r="KK343">
        <v>100.392</v>
      </c>
    </row>
    <row r="344" spans="1:297">
      <c r="A344">
        <v>328</v>
      </c>
      <c r="B344">
        <v>1758996639.5</v>
      </c>
      <c r="C344">
        <v>9255.900000095367</v>
      </c>
      <c r="D344" t="s">
        <v>1102</v>
      </c>
      <c r="E344" t="s">
        <v>1103</v>
      </c>
      <c r="F344">
        <v>5</v>
      </c>
      <c r="G344" t="s">
        <v>1025</v>
      </c>
      <c r="H344" t="s">
        <v>436</v>
      </c>
      <c r="I344">
        <v>1758996632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651.6369321586452</v>
      </c>
      <c r="AK344">
        <v>601.3876363636363</v>
      </c>
      <c r="AL344">
        <v>3.289839948689076</v>
      </c>
      <c r="AM344">
        <v>65.24340889788627</v>
      </c>
      <c r="AN344">
        <f>(AP344 - AO344 + DY344*1E3/(8.314*(EA344+273.15)) * AR344/DX344 * AQ344) * DX344/(100*DL344) * 1000/(1000 - AP344)</f>
        <v>0</v>
      </c>
      <c r="AO344">
        <v>15.57124577039662</v>
      </c>
      <c r="AP344">
        <v>23.6430593939394</v>
      </c>
      <c r="AQ344">
        <v>-5.691328239447779E-05</v>
      </c>
      <c r="AR344">
        <v>120.2195007177261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5.79</v>
      </c>
      <c r="DM344">
        <v>0.5</v>
      </c>
      <c r="DN344" t="s">
        <v>438</v>
      </c>
      <c r="DO344">
        <v>2</v>
      </c>
      <c r="DP344" t="b">
        <v>1</v>
      </c>
      <c r="DQ344">
        <v>1758996632</v>
      </c>
      <c r="DR344">
        <v>564.7663703703703</v>
      </c>
      <c r="DS344">
        <v>626.6668148148149</v>
      </c>
      <c r="DT344">
        <v>23.65412962962963</v>
      </c>
      <c r="DU344">
        <v>15.58898518518518</v>
      </c>
      <c r="DV344">
        <v>564.0145185185185</v>
      </c>
      <c r="DW344">
        <v>23.41937407407407</v>
      </c>
      <c r="DX344">
        <v>499.9561851851852</v>
      </c>
      <c r="DY344">
        <v>90.51644074074075</v>
      </c>
      <c r="DZ344">
        <v>0.05200765555555557</v>
      </c>
      <c r="EA344">
        <v>30.08627037037038</v>
      </c>
      <c r="EB344">
        <v>29.96954814814815</v>
      </c>
      <c r="EC344">
        <v>999.9000000000001</v>
      </c>
      <c r="ED344">
        <v>0</v>
      </c>
      <c r="EE344">
        <v>0</v>
      </c>
      <c r="EF344">
        <v>9980.415925925925</v>
      </c>
      <c r="EG344">
        <v>0</v>
      </c>
      <c r="EH344">
        <v>12.0809</v>
      </c>
      <c r="EI344">
        <v>-61.90036296296297</v>
      </c>
      <c r="EJ344">
        <v>578.4491111111112</v>
      </c>
      <c r="EK344">
        <v>636.5903703703704</v>
      </c>
      <c r="EL344">
        <v>8.065134444444444</v>
      </c>
      <c r="EM344">
        <v>626.6668148148149</v>
      </c>
      <c r="EN344">
        <v>15.58898518518518</v>
      </c>
      <c r="EO344">
        <v>2.141087037037037</v>
      </c>
      <c r="EP344">
        <v>1.41105962962963</v>
      </c>
      <c r="EQ344">
        <v>18.52819259259259</v>
      </c>
      <c r="ER344">
        <v>12.037</v>
      </c>
      <c r="ES344">
        <v>2000.015185185186</v>
      </c>
      <c r="ET344">
        <v>0.9799983333333332</v>
      </c>
      <c r="EU344">
        <v>0.02000125925925926</v>
      </c>
      <c r="EV344">
        <v>0</v>
      </c>
      <c r="EW344">
        <v>942.1964814814813</v>
      </c>
      <c r="EX344">
        <v>5.000560000000001</v>
      </c>
      <c r="EY344">
        <v>19063.2</v>
      </c>
      <c r="EZ344">
        <v>17294.99259259259</v>
      </c>
      <c r="FA344">
        <v>41.31199999999999</v>
      </c>
      <c r="FB344">
        <v>41.43699999999999</v>
      </c>
      <c r="FC344">
        <v>41</v>
      </c>
      <c r="FD344">
        <v>40.56199999999999</v>
      </c>
      <c r="FE344">
        <v>42.06199999999999</v>
      </c>
      <c r="FF344">
        <v>1955.115185185186</v>
      </c>
      <c r="FG344">
        <v>39.9</v>
      </c>
      <c r="FH344">
        <v>0</v>
      </c>
      <c r="FI344">
        <v>1758996648.6</v>
      </c>
      <c r="FJ344">
        <v>0</v>
      </c>
      <c r="FK344">
        <v>942.29116</v>
      </c>
      <c r="FL344">
        <v>42.67176930399138</v>
      </c>
      <c r="FM344">
        <v>856.8461551582116</v>
      </c>
      <c r="FN344">
        <v>19065.404</v>
      </c>
      <c r="FO344">
        <v>15</v>
      </c>
      <c r="FP344">
        <v>0</v>
      </c>
      <c r="FQ344" t="s">
        <v>439</v>
      </c>
      <c r="FR344">
        <v>1747148579.5</v>
      </c>
      <c r="FS344">
        <v>1747148584.5</v>
      </c>
      <c r="FT344">
        <v>0</v>
      </c>
      <c r="FU344">
        <v>0.162</v>
      </c>
      <c r="FV344">
        <v>-0.001</v>
      </c>
      <c r="FW344">
        <v>0.139</v>
      </c>
      <c r="FX344">
        <v>0.058</v>
      </c>
      <c r="FY344">
        <v>420</v>
      </c>
      <c r="FZ344">
        <v>16</v>
      </c>
      <c r="GA344">
        <v>0.19</v>
      </c>
      <c r="GB344">
        <v>0.02</v>
      </c>
      <c r="GC344">
        <v>-61.31979000000001</v>
      </c>
      <c r="GD344">
        <v>-10.75454859287037</v>
      </c>
      <c r="GE344">
        <v>1.038080390624926</v>
      </c>
      <c r="GF344">
        <v>0</v>
      </c>
      <c r="GG344">
        <v>939.9108235294117</v>
      </c>
      <c r="GH344">
        <v>43.29860962809147</v>
      </c>
      <c r="GI344">
        <v>4.251720291769717</v>
      </c>
      <c r="GJ344">
        <v>0</v>
      </c>
      <c r="GK344">
        <v>8.056423249999998</v>
      </c>
      <c r="GL344">
        <v>0.1728169981238327</v>
      </c>
      <c r="GM344">
        <v>0.01864366157538541</v>
      </c>
      <c r="GN344">
        <v>0</v>
      </c>
      <c r="GO344">
        <v>0</v>
      </c>
      <c r="GP344">
        <v>3</v>
      </c>
      <c r="GQ344" t="s">
        <v>472</v>
      </c>
      <c r="GR344">
        <v>3.12918</v>
      </c>
      <c r="GS344">
        <v>2.72992</v>
      </c>
      <c r="GT344">
        <v>0.109774</v>
      </c>
      <c r="GU344">
        <v>0.11851</v>
      </c>
      <c r="GV344">
        <v>0.105984</v>
      </c>
      <c r="GW344">
        <v>0.0793987</v>
      </c>
      <c r="GX344">
        <v>26718.8</v>
      </c>
      <c r="GY344">
        <v>25668.9</v>
      </c>
      <c r="GZ344">
        <v>30553.4</v>
      </c>
      <c r="HA344">
        <v>29372.6</v>
      </c>
      <c r="HB344">
        <v>37693.5</v>
      </c>
      <c r="HC344">
        <v>35584.7</v>
      </c>
      <c r="HD344">
        <v>46736.7</v>
      </c>
      <c r="HE344">
        <v>43645.3</v>
      </c>
      <c r="HF344">
        <v>1.8359</v>
      </c>
      <c r="HG344">
        <v>1.84603</v>
      </c>
      <c r="HH344">
        <v>0.13227</v>
      </c>
      <c r="HI344">
        <v>0</v>
      </c>
      <c r="HJ344">
        <v>27.7998</v>
      </c>
      <c r="HK344">
        <v>999.9</v>
      </c>
      <c r="HL344">
        <v>43.2</v>
      </c>
      <c r="HM344">
        <v>30.8</v>
      </c>
      <c r="HN344">
        <v>21.2855</v>
      </c>
      <c r="HO344">
        <v>62.8986</v>
      </c>
      <c r="HP344">
        <v>17.6442</v>
      </c>
      <c r="HQ344">
        <v>1</v>
      </c>
      <c r="HR344">
        <v>0.114134</v>
      </c>
      <c r="HS344">
        <v>-1.02876</v>
      </c>
      <c r="HT344">
        <v>20.198</v>
      </c>
      <c r="HU344">
        <v>5.22882</v>
      </c>
      <c r="HV344">
        <v>11.974</v>
      </c>
      <c r="HW344">
        <v>4.9702</v>
      </c>
      <c r="HX344">
        <v>3.2896</v>
      </c>
      <c r="HY344">
        <v>9999</v>
      </c>
      <c r="HZ344">
        <v>9999</v>
      </c>
      <c r="IA344">
        <v>9999</v>
      </c>
      <c r="IB344">
        <v>24.8</v>
      </c>
      <c r="IC344">
        <v>4.97296</v>
      </c>
      <c r="ID344">
        <v>1.87726</v>
      </c>
      <c r="IE344">
        <v>1.87531</v>
      </c>
      <c r="IF344">
        <v>1.87816</v>
      </c>
      <c r="IG344">
        <v>1.87484</v>
      </c>
      <c r="IH344">
        <v>1.87846</v>
      </c>
      <c r="II344">
        <v>1.87552</v>
      </c>
      <c r="IJ344">
        <v>1.8767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0.781</v>
      </c>
      <c r="IY344">
        <v>0.2345</v>
      </c>
      <c r="IZ344">
        <v>0.000996156149449386</v>
      </c>
      <c r="JA344">
        <v>0.001508328056841608</v>
      </c>
      <c r="JB344">
        <v>-4.279944224615399E-07</v>
      </c>
      <c r="JC344">
        <v>2.026670128534865E-10</v>
      </c>
      <c r="JD344">
        <v>-0.04486732872085866</v>
      </c>
      <c r="JE344">
        <v>-0.001179386599836408</v>
      </c>
      <c r="JF344">
        <v>0.0006983580007418804</v>
      </c>
      <c r="JG344">
        <v>-5.900263066608664E-06</v>
      </c>
      <c r="JH344">
        <v>1</v>
      </c>
      <c r="JI344">
        <v>2117</v>
      </c>
      <c r="JJ344">
        <v>1</v>
      </c>
      <c r="JK344">
        <v>26</v>
      </c>
      <c r="JL344">
        <v>197467.7</v>
      </c>
      <c r="JM344">
        <v>197467.6</v>
      </c>
      <c r="JN344">
        <v>1.59302</v>
      </c>
      <c r="JO344">
        <v>2.5415</v>
      </c>
      <c r="JP344">
        <v>1.39893</v>
      </c>
      <c r="JQ344">
        <v>2.33032</v>
      </c>
      <c r="JR344">
        <v>1.44897</v>
      </c>
      <c r="JS344">
        <v>2.58423</v>
      </c>
      <c r="JT344">
        <v>36.9556</v>
      </c>
      <c r="JU344">
        <v>23.9737</v>
      </c>
      <c r="JV344">
        <v>18</v>
      </c>
      <c r="JW344">
        <v>482.257</v>
      </c>
      <c r="JX344">
        <v>458.896</v>
      </c>
      <c r="JY344">
        <v>29.1116</v>
      </c>
      <c r="JZ344">
        <v>28.6511</v>
      </c>
      <c r="KA344">
        <v>30</v>
      </c>
      <c r="KB344">
        <v>28.3691</v>
      </c>
      <c r="KC344">
        <v>28.4406</v>
      </c>
      <c r="KD344">
        <v>31.9537</v>
      </c>
      <c r="KE344">
        <v>29.1828</v>
      </c>
      <c r="KF344">
        <v>64.7259</v>
      </c>
      <c r="KG344">
        <v>29.1455</v>
      </c>
      <c r="KH344">
        <v>674.018</v>
      </c>
      <c r="KI344">
        <v>15.6253</v>
      </c>
      <c r="KJ344">
        <v>101.004</v>
      </c>
      <c r="KK344">
        <v>100.392</v>
      </c>
    </row>
    <row r="345" spans="1:297">
      <c r="A345">
        <v>329</v>
      </c>
      <c r="B345">
        <v>1758996644.5</v>
      </c>
      <c r="C345">
        <v>9260.900000095367</v>
      </c>
      <c r="D345" t="s">
        <v>1104</v>
      </c>
      <c r="E345" t="s">
        <v>1105</v>
      </c>
      <c r="F345">
        <v>5</v>
      </c>
      <c r="G345" t="s">
        <v>1025</v>
      </c>
      <c r="H345" t="s">
        <v>436</v>
      </c>
      <c r="I345">
        <v>1758996636.714286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668.6151948832958</v>
      </c>
      <c r="AK345">
        <v>617.7528303030304</v>
      </c>
      <c r="AL345">
        <v>3.277311949318423</v>
      </c>
      <c r="AM345">
        <v>65.24340889788627</v>
      </c>
      <c r="AN345">
        <f>(AP345 - AO345 + DY345*1E3/(8.314*(EA345+273.15)) * AR345/DX345 * AQ345) * DX345/(100*DL345) * 1000/(1000 - AP345)</f>
        <v>0</v>
      </c>
      <c r="AO345">
        <v>15.57367570833309</v>
      </c>
      <c r="AP345">
        <v>23.64965999999999</v>
      </c>
      <c r="AQ345">
        <v>0.0001409074127529531</v>
      </c>
      <c r="AR345">
        <v>120.2195007177261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5.79</v>
      </c>
      <c r="DM345">
        <v>0.5</v>
      </c>
      <c r="DN345" t="s">
        <v>438</v>
      </c>
      <c r="DO345">
        <v>2</v>
      </c>
      <c r="DP345" t="b">
        <v>1</v>
      </c>
      <c r="DQ345">
        <v>1758996636.714286</v>
      </c>
      <c r="DR345">
        <v>579.8207142857143</v>
      </c>
      <c r="DS345">
        <v>642.4915000000001</v>
      </c>
      <c r="DT345">
        <v>23.64991785714286</v>
      </c>
      <c r="DU345">
        <v>15.57607857142857</v>
      </c>
      <c r="DV345">
        <v>579.0506071428571</v>
      </c>
      <c r="DW345">
        <v>23.41524642857143</v>
      </c>
      <c r="DX345">
        <v>499.9391428571429</v>
      </c>
      <c r="DY345">
        <v>90.51622857142857</v>
      </c>
      <c r="DZ345">
        <v>0.05230393214285713</v>
      </c>
      <c r="EA345">
        <v>30.08342857142857</v>
      </c>
      <c r="EB345">
        <v>29.96283214285714</v>
      </c>
      <c r="EC345">
        <v>999.9000000000002</v>
      </c>
      <c r="ED345">
        <v>0</v>
      </c>
      <c r="EE345">
        <v>0</v>
      </c>
      <c r="EF345">
        <v>9975.400357142858</v>
      </c>
      <c r="EG345">
        <v>0</v>
      </c>
      <c r="EH345">
        <v>12.0809</v>
      </c>
      <c r="EI345">
        <v>-62.67073214285715</v>
      </c>
      <c r="EJ345">
        <v>593.8656071428571</v>
      </c>
      <c r="EK345">
        <v>652.6572857142856</v>
      </c>
      <c r="EL345">
        <v>8.073829642857143</v>
      </c>
      <c r="EM345">
        <v>642.4915000000001</v>
      </c>
      <c r="EN345">
        <v>15.57607857142857</v>
      </c>
      <c r="EO345">
        <v>2.140701428571429</v>
      </c>
      <c r="EP345">
        <v>1.409888571428571</v>
      </c>
      <c r="EQ345">
        <v>18.52531071428572</v>
      </c>
      <c r="ER345">
        <v>12.0244</v>
      </c>
      <c r="ES345">
        <v>1999.966428571429</v>
      </c>
      <c r="ET345">
        <v>0.9799977857142855</v>
      </c>
      <c r="EU345">
        <v>0.02000181785714285</v>
      </c>
      <c r="EV345">
        <v>0</v>
      </c>
      <c r="EW345">
        <v>945.3950714285713</v>
      </c>
      <c r="EX345">
        <v>5.000560000000001</v>
      </c>
      <c r="EY345">
        <v>19128.75714285714</v>
      </c>
      <c r="EZ345">
        <v>17294.56071428572</v>
      </c>
      <c r="FA345">
        <v>41.31199999999999</v>
      </c>
      <c r="FB345">
        <v>41.43699999999999</v>
      </c>
      <c r="FC345">
        <v>41</v>
      </c>
      <c r="FD345">
        <v>40.56199999999999</v>
      </c>
      <c r="FE345">
        <v>42.06199999999999</v>
      </c>
      <c r="FF345">
        <v>1955.066428571428</v>
      </c>
      <c r="FG345">
        <v>39.9</v>
      </c>
      <c r="FH345">
        <v>0</v>
      </c>
      <c r="FI345">
        <v>1758996654</v>
      </c>
      <c r="FJ345">
        <v>0</v>
      </c>
      <c r="FK345">
        <v>945.7608461538462</v>
      </c>
      <c r="FL345">
        <v>40.13066661633521</v>
      </c>
      <c r="FM345">
        <v>831.5965800092708</v>
      </c>
      <c r="FN345">
        <v>19136.56923076923</v>
      </c>
      <c r="FO345">
        <v>15</v>
      </c>
      <c r="FP345">
        <v>0</v>
      </c>
      <c r="FQ345" t="s">
        <v>439</v>
      </c>
      <c r="FR345">
        <v>1747148579.5</v>
      </c>
      <c r="FS345">
        <v>1747148584.5</v>
      </c>
      <c r="FT345">
        <v>0</v>
      </c>
      <c r="FU345">
        <v>0.162</v>
      </c>
      <c r="FV345">
        <v>-0.001</v>
      </c>
      <c r="FW345">
        <v>0.139</v>
      </c>
      <c r="FX345">
        <v>0.058</v>
      </c>
      <c r="FY345">
        <v>420</v>
      </c>
      <c r="FZ345">
        <v>16</v>
      </c>
      <c r="GA345">
        <v>0.19</v>
      </c>
      <c r="GB345">
        <v>0.02</v>
      </c>
      <c r="GC345">
        <v>-62.206</v>
      </c>
      <c r="GD345">
        <v>-9.680404181184663</v>
      </c>
      <c r="GE345">
        <v>0.9582068265458268</v>
      </c>
      <c r="GF345">
        <v>0</v>
      </c>
      <c r="GG345">
        <v>943.6861764705882</v>
      </c>
      <c r="GH345">
        <v>41.31645527718647</v>
      </c>
      <c r="GI345">
        <v>4.059984717955799</v>
      </c>
      <c r="GJ345">
        <v>0</v>
      </c>
      <c r="GK345">
        <v>8.065691463414634</v>
      </c>
      <c r="GL345">
        <v>0.1048678745644453</v>
      </c>
      <c r="GM345">
        <v>0.01463770883060727</v>
      </c>
      <c r="GN345">
        <v>0</v>
      </c>
      <c r="GO345">
        <v>0</v>
      </c>
      <c r="GP345">
        <v>3</v>
      </c>
      <c r="GQ345" t="s">
        <v>472</v>
      </c>
      <c r="GR345">
        <v>3.1291</v>
      </c>
      <c r="GS345">
        <v>2.72966</v>
      </c>
      <c r="GT345">
        <v>0.111856</v>
      </c>
      <c r="GU345">
        <v>0.12061</v>
      </c>
      <c r="GV345">
        <v>0.106009</v>
      </c>
      <c r="GW345">
        <v>0.07940899999999999</v>
      </c>
      <c r="GX345">
        <v>26656.2</v>
      </c>
      <c r="GY345">
        <v>25607.7</v>
      </c>
      <c r="GZ345">
        <v>30553.3</v>
      </c>
      <c r="HA345">
        <v>29372.6</v>
      </c>
      <c r="HB345">
        <v>37692.8</v>
      </c>
      <c r="HC345">
        <v>35584.6</v>
      </c>
      <c r="HD345">
        <v>46737</v>
      </c>
      <c r="HE345">
        <v>43645.6</v>
      </c>
      <c r="HF345">
        <v>1.83565</v>
      </c>
      <c r="HG345">
        <v>1.84638</v>
      </c>
      <c r="HH345">
        <v>0.132751</v>
      </c>
      <c r="HI345">
        <v>0</v>
      </c>
      <c r="HJ345">
        <v>27.8004</v>
      </c>
      <c r="HK345">
        <v>999.9</v>
      </c>
      <c r="HL345">
        <v>43.2</v>
      </c>
      <c r="HM345">
        <v>30.9</v>
      </c>
      <c r="HN345">
        <v>21.4075</v>
      </c>
      <c r="HO345">
        <v>63.2986</v>
      </c>
      <c r="HP345">
        <v>17.6322</v>
      </c>
      <c r="HQ345">
        <v>1</v>
      </c>
      <c r="HR345">
        <v>0.114499</v>
      </c>
      <c r="HS345">
        <v>-1.07236</v>
      </c>
      <c r="HT345">
        <v>20.1977</v>
      </c>
      <c r="HU345">
        <v>5.22882</v>
      </c>
      <c r="HV345">
        <v>11.974</v>
      </c>
      <c r="HW345">
        <v>4.9704</v>
      </c>
      <c r="HX345">
        <v>3.2897</v>
      </c>
      <c r="HY345">
        <v>9999</v>
      </c>
      <c r="HZ345">
        <v>9999</v>
      </c>
      <c r="IA345">
        <v>9999</v>
      </c>
      <c r="IB345">
        <v>24.8</v>
      </c>
      <c r="IC345">
        <v>4.97295</v>
      </c>
      <c r="ID345">
        <v>1.87724</v>
      </c>
      <c r="IE345">
        <v>1.87531</v>
      </c>
      <c r="IF345">
        <v>1.87815</v>
      </c>
      <c r="IG345">
        <v>1.87485</v>
      </c>
      <c r="IH345">
        <v>1.87844</v>
      </c>
      <c r="II345">
        <v>1.87551</v>
      </c>
      <c r="IJ345">
        <v>1.87668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0.8</v>
      </c>
      <c r="IY345">
        <v>0.2347</v>
      </c>
      <c r="IZ345">
        <v>0.000996156149449386</v>
      </c>
      <c r="JA345">
        <v>0.001508328056841608</v>
      </c>
      <c r="JB345">
        <v>-4.279944224615399E-07</v>
      </c>
      <c r="JC345">
        <v>2.026670128534865E-10</v>
      </c>
      <c r="JD345">
        <v>-0.04486732872085866</v>
      </c>
      <c r="JE345">
        <v>-0.001179386599836408</v>
      </c>
      <c r="JF345">
        <v>0.0006983580007418804</v>
      </c>
      <c r="JG345">
        <v>-5.900263066608664E-06</v>
      </c>
      <c r="JH345">
        <v>1</v>
      </c>
      <c r="JI345">
        <v>2117</v>
      </c>
      <c r="JJ345">
        <v>1</v>
      </c>
      <c r="JK345">
        <v>26</v>
      </c>
      <c r="JL345">
        <v>197467.8</v>
      </c>
      <c r="JM345">
        <v>197467.7</v>
      </c>
      <c r="JN345">
        <v>1.62354</v>
      </c>
      <c r="JO345">
        <v>2.54639</v>
      </c>
      <c r="JP345">
        <v>1.39893</v>
      </c>
      <c r="JQ345">
        <v>2.3291</v>
      </c>
      <c r="JR345">
        <v>1.44897</v>
      </c>
      <c r="JS345">
        <v>2.47803</v>
      </c>
      <c r="JT345">
        <v>36.9556</v>
      </c>
      <c r="JU345">
        <v>23.9737</v>
      </c>
      <c r="JV345">
        <v>18</v>
      </c>
      <c r="JW345">
        <v>482.119</v>
      </c>
      <c r="JX345">
        <v>459.102</v>
      </c>
      <c r="JY345">
        <v>29.152</v>
      </c>
      <c r="JZ345">
        <v>28.6511</v>
      </c>
      <c r="KA345">
        <v>30.0002</v>
      </c>
      <c r="KB345">
        <v>28.3691</v>
      </c>
      <c r="KC345">
        <v>28.4382</v>
      </c>
      <c r="KD345">
        <v>32.5613</v>
      </c>
      <c r="KE345">
        <v>29.1828</v>
      </c>
      <c r="KF345">
        <v>64.3246</v>
      </c>
      <c r="KG345">
        <v>29.1754</v>
      </c>
      <c r="KH345">
        <v>694.053</v>
      </c>
      <c r="KI345">
        <v>15.6132</v>
      </c>
      <c r="KJ345">
        <v>101.004</v>
      </c>
      <c r="KK345">
        <v>100.393</v>
      </c>
    </row>
    <row r="346" spans="1:297">
      <c r="A346">
        <v>330</v>
      </c>
      <c r="B346">
        <v>1758996649.5</v>
      </c>
      <c r="C346">
        <v>9265.900000095367</v>
      </c>
      <c r="D346" t="s">
        <v>1106</v>
      </c>
      <c r="E346" t="s">
        <v>1107</v>
      </c>
      <c r="F346">
        <v>5</v>
      </c>
      <c r="G346" t="s">
        <v>1025</v>
      </c>
      <c r="H346" t="s">
        <v>436</v>
      </c>
      <c r="I346">
        <v>1758996642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685.5650330151626</v>
      </c>
      <c r="AK346">
        <v>634.1621575757573</v>
      </c>
      <c r="AL346">
        <v>3.2812923065523</v>
      </c>
      <c r="AM346">
        <v>65.24340889788627</v>
      </c>
      <c r="AN346">
        <f>(AP346 - AO346 + DY346*1E3/(8.314*(EA346+273.15)) * AR346/DX346 * AQ346) * DX346/(100*DL346) * 1000/(1000 - AP346)</f>
        <v>0</v>
      </c>
      <c r="AO346">
        <v>15.56245750821329</v>
      </c>
      <c r="AP346">
        <v>23.64840060606059</v>
      </c>
      <c r="AQ346">
        <v>-8.462186872872741E-05</v>
      </c>
      <c r="AR346">
        <v>120.2195007177261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5.79</v>
      </c>
      <c r="DM346">
        <v>0.5</v>
      </c>
      <c r="DN346" t="s">
        <v>438</v>
      </c>
      <c r="DO346">
        <v>2</v>
      </c>
      <c r="DP346" t="b">
        <v>1</v>
      </c>
      <c r="DQ346">
        <v>1758996642</v>
      </c>
      <c r="DR346">
        <v>596.7514444444444</v>
      </c>
      <c r="DS346">
        <v>660.1960370370369</v>
      </c>
      <c r="DT346">
        <v>23.64722222222223</v>
      </c>
      <c r="DU346">
        <v>15.57096666666667</v>
      </c>
      <c r="DV346">
        <v>595.9607037037038</v>
      </c>
      <c r="DW346">
        <v>23.41261851851852</v>
      </c>
      <c r="DX346">
        <v>499.9816296296296</v>
      </c>
      <c r="DY346">
        <v>90.51726296296296</v>
      </c>
      <c r="DZ346">
        <v>0.05210530370370371</v>
      </c>
      <c r="EA346">
        <v>30.0859037037037</v>
      </c>
      <c r="EB346">
        <v>29.95851851851852</v>
      </c>
      <c r="EC346">
        <v>999.9000000000001</v>
      </c>
      <c r="ED346">
        <v>0</v>
      </c>
      <c r="EE346">
        <v>0</v>
      </c>
      <c r="EF346">
        <v>9997.242222222221</v>
      </c>
      <c r="EG346">
        <v>0</v>
      </c>
      <c r="EH346">
        <v>12.0809</v>
      </c>
      <c r="EI346">
        <v>-63.44456296296297</v>
      </c>
      <c r="EJ346">
        <v>611.2047777777777</v>
      </c>
      <c r="EK346">
        <v>670.6384814814816</v>
      </c>
      <c r="EL346">
        <v>8.076257407407407</v>
      </c>
      <c r="EM346">
        <v>660.1960370370369</v>
      </c>
      <c r="EN346">
        <v>15.57096666666667</v>
      </c>
      <c r="EO346">
        <v>2.140482222222222</v>
      </c>
      <c r="EP346">
        <v>1.409441111111111</v>
      </c>
      <c r="EQ346">
        <v>18.52367777777778</v>
      </c>
      <c r="ER346">
        <v>12.01958888888889</v>
      </c>
      <c r="ES346">
        <v>1999.97</v>
      </c>
      <c r="ET346">
        <v>0.9799977777777775</v>
      </c>
      <c r="EU346">
        <v>0.02000182592592592</v>
      </c>
      <c r="EV346">
        <v>0</v>
      </c>
      <c r="EW346">
        <v>948.8832222222225</v>
      </c>
      <c r="EX346">
        <v>5.000560000000001</v>
      </c>
      <c r="EY346">
        <v>19199.94074074074</v>
      </c>
      <c r="EZ346">
        <v>17294.59629629629</v>
      </c>
      <c r="FA346">
        <v>41.31199999999999</v>
      </c>
      <c r="FB346">
        <v>41.43699999999999</v>
      </c>
      <c r="FC346">
        <v>41</v>
      </c>
      <c r="FD346">
        <v>40.56199999999999</v>
      </c>
      <c r="FE346">
        <v>42.06199999999999</v>
      </c>
      <c r="FF346">
        <v>1955.07</v>
      </c>
      <c r="FG346">
        <v>39.9</v>
      </c>
      <c r="FH346">
        <v>0</v>
      </c>
      <c r="FI346">
        <v>1758996658.8</v>
      </c>
      <c r="FJ346">
        <v>0</v>
      </c>
      <c r="FK346">
        <v>948.9712307692308</v>
      </c>
      <c r="FL346">
        <v>38.29969234446911</v>
      </c>
      <c r="FM346">
        <v>786.1264962315796</v>
      </c>
      <c r="FN346">
        <v>19201.21538461539</v>
      </c>
      <c r="FO346">
        <v>15</v>
      </c>
      <c r="FP346">
        <v>0</v>
      </c>
      <c r="FQ346" t="s">
        <v>439</v>
      </c>
      <c r="FR346">
        <v>1747148579.5</v>
      </c>
      <c r="FS346">
        <v>1747148584.5</v>
      </c>
      <c r="FT346">
        <v>0</v>
      </c>
      <c r="FU346">
        <v>0.162</v>
      </c>
      <c r="FV346">
        <v>-0.001</v>
      </c>
      <c r="FW346">
        <v>0.139</v>
      </c>
      <c r="FX346">
        <v>0.058</v>
      </c>
      <c r="FY346">
        <v>420</v>
      </c>
      <c r="FZ346">
        <v>16</v>
      </c>
      <c r="GA346">
        <v>0.19</v>
      </c>
      <c r="GB346">
        <v>0.02</v>
      </c>
      <c r="GC346">
        <v>-62.84359756097561</v>
      </c>
      <c r="GD346">
        <v>-8.883393031358967</v>
      </c>
      <c r="GE346">
        <v>0.8775466228981251</v>
      </c>
      <c r="GF346">
        <v>0</v>
      </c>
      <c r="GG346">
        <v>946.1232647058824</v>
      </c>
      <c r="GH346">
        <v>39.99225363133205</v>
      </c>
      <c r="GI346">
        <v>3.93177862243197</v>
      </c>
      <c r="GJ346">
        <v>0</v>
      </c>
      <c r="GK346">
        <v>8.073592926829269</v>
      </c>
      <c r="GL346">
        <v>0.03464655052266098</v>
      </c>
      <c r="GM346">
        <v>0.007267055378397339</v>
      </c>
      <c r="GN346">
        <v>1</v>
      </c>
      <c r="GO346">
        <v>1</v>
      </c>
      <c r="GP346">
        <v>3</v>
      </c>
      <c r="GQ346" t="s">
        <v>451</v>
      </c>
      <c r="GR346">
        <v>3.12927</v>
      </c>
      <c r="GS346">
        <v>2.72962</v>
      </c>
      <c r="GT346">
        <v>0.113919</v>
      </c>
      <c r="GU346">
        <v>0.122683</v>
      </c>
      <c r="GV346">
        <v>0.105996</v>
      </c>
      <c r="GW346">
        <v>0.07929369999999999</v>
      </c>
      <c r="GX346">
        <v>26594</v>
      </c>
      <c r="GY346">
        <v>25547.4</v>
      </c>
      <c r="GZ346">
        <v>30553</v>
      </c>
      <c r="HA346">
        <v>29372.6</v>
      </c>
      <c r="HB346">
        <v>37693.2</v>
      </c>
      <c r="HC346">
        <v>35589.1</v>
      </c>
      <c r="HD346">
        <v>46736.5</v>
      </c>
      <c r="HE346">
        <v>43645.4</v>
      </c>
      <c r="HF346">
        <v>1.83613</v>
      </c>
      <c r="HG346">
        <v>1.846</v>
      </c>
      <c r="HH346">
        <v>0.131868</v>
      </c>
      <c r="HI346">
        <v>0</v>
      </c>
      <c r="HJ346">
        <v>27.8009</v>
      </c>
      <c r="HK346">
        <v>999.9</v>
      </c>
      <c r="HL346">
        <v>43.2</v>
      </c>
      <c r="HM346">
        <v>30.8</v>
      </c>
      <c r="HN346">
        <v>21.2861</v>
      </c>
      <c r="HO346">
        <v>63.4286</v>
      </c>
      <c r="HP346">
        <v>17.4599</v>
      </c>
      <c r="HQ346">
        <v>1</v>
      </c>
      <c r="HR346">
        <v>0.114479</v>
      </c>
      <c r="HS346">
        <v>-1.07981</v>
      </c>
      <c r="HT346">
        <v>20.1975</v>
      </c>
      <c r="HU346">
        <v>5.22807</v>
      </c>
      <c r="HV346">
        <v>11.974</v>
      </c>
      <c r="HW346">
        <v>4.97015</v>
      </c>
      <c r="HX346">
        <v>3.28955</v>
      </c>
      <c r="HY346">
        <v>9999</v>
      </c>
      <c r="HZ346">
        <v>9999</v>
      </c>
      <c r="IA346">
        <v>9999</v>
      </c>
      <c r="IB346">
        <v>24.8</v>
      </c>
      <c r="IC346">
        <v>4.97296</v>
      </c>
      <c r="ID346">
        <v>1.87723</v>
      </c>
      <c r="IE346">
        <v>1.87531</v>
      </c>
      <c r="IF346">
        <v>1.87814</v>
      </c>
      <c r="IG346">
        <v>1.87484</v>
      </c>
      <c r="IH346">
        <v>1.87841</v>
      </c>
      <c r="II346">
        <v>1.87551</v>
      </c>
      <c r="IJ346">
        <v>1.87669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0.82</v>
      </c>
      <c r="IY346">
        <v>0.2346</v>
      </c>
      <c r="IZ346">
        <v>0.000996156149449386</v>
      </c>
      <c r="JA346">
        <v>0.001508328056841608</v>
      </c>
      <c r="JB346">
        <v>-4.279944224615399E-07</v>
      </c>
      <c r="JC346">
        <v>2.026670128534865E-10</v>
      </c>
      <c r="JD346">
        <v>-0.04486732872085866</v>
      </c>
      <c r="JE346">
        <v>-0.001179386599836408</v>
      </c>
      <c r="JF346">
        <v>0.0006983580007418804</v>
      </c>
      <c r="JG346">
        <v>-5.900263066608664E-06</v>
      </c>
      <c r="JH346">
        <v>1</v>
      </c>
      <c r="JI346">
        <v>2117</v>
      </c>
      <c r="JJ346">
        <v>1</v>
      </c>
      <c r="JK346">
        <v>26</v>
      </c>
      <c r="JL346">
        <v>197467.8</v>
      </c>
      <c r="JM346">
        <v>197467.8</v>
      </c>
      <c r="JN346">
        <v>1.65771</v>
      </c>
      <c r="JO346">
        <v>2.55615</v>
      </c>
      <c r="JP346">
        <v>1.39893</v>
      </c>
      <c r="JQ346">
        <v>2.33032</v>
      </c>
      <c r="JR346">
        <v>1.44897</v>
      </c>
      <c r="JS346">
        <v>2.49878</v>
      </c>
      <c r="JT346">
        <v>36.9556</v>
      </c>
      <c r="JU346">
        <v>23.9649</v>
      </c>
      <c r="JV346">
        <v>18</v>
      </c>
      <c r="JW346">
        <v>482.38</v>
      </c>
      <c r="JX346">
        <v>458.861</v>
      </c>
      <c r="JY346">
        <v>29.1902</v>
      </c>
      <c r="JZ346">
        <v>28.6511</v>
      </c>
      <c r="KA346">
        <v>30</v>
      </c>
      <c r="KB346">
        <v>28.3691</v>
      </c>
      <c r="KC346">
        <v>28.4381</v>
      </c>
      <c r="KD346">
        <v>33.2427</v>
      </c>
      <c r="KE346">
        <v>29.1828</v>
      </c>
      <c r="KF346">
        <v>64.3246</v>
      </c>
      <c r="KG346">
        <v>29.2031</v>
      </c>
      <c r="KH346">
        <v>707.4160000000001</v>
      </c>
      <c r="KI346">
        <v>15.6178</v>
      </c>
      <c r="KJ346">
        <v>101.003</v>
      </c>
      <c r="KK346">
        <v>100.392</v>
      </c>
    </row>
    <row r="347" spans="1:297">
      <c r="A347">
        <v>331</v>
      </c>
      <c r="B347">
        <v>1758996654.5</v>
      </c>
      <c r="C347">
        <v>9270.900000095367</v>
      </c>
      <c r="D347" t="s">
        <v>1108</v>
      </c>
      <c r="E347" t="s">
        <v>1109</v>
      </c>
      <c r="F347">
        <v>5</v>
      </c>
      <c r="G347" t="s">
        <v>1025</v>
      </c>
      <c r="H347" t="s">
        <v>436</v>
      </c>
      <c r="I347">
        <v>1758996646.714286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702.6521959186078</v>
      </c>
      <c r="AK347">
        <v>650.7473212121214</v>
      </c>
      <c r="AL347">
        <v>3.317216569647869</v>
      </c>
      <c r="AM347">
        <v>65.24340889788627</v>
      </c>
      <c r="AN347">
        <f>(AP347 - AO347 + DY347*1E3/(8.314*(EA347+273.15)) * AR347/DX347 * AQ347) * DX347/(100*DL347) * 1000/(1000 - AP347)</f>
        <v>0</v>
      </c>
      <c r="AO347">
        <v>15.51350654078432</v>
      </c>
      <c r="AP347">
        <v>23.62843333333333</v>
      </c>
      <c r="AQ347">
        <v>-0.0001431322663579607</v>
      </c>
      <c r="AR347">
        <v>120.2195007177261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5.79</v>
      </c>
      <c r="DM347">
        <v>0.5</v>
      </c>
      <c r="DN347" t="s">
        <v>438</v>
      </c>
      <c r="DO347">
        <v>2</v>
      </c>
      <c r="DP347" t="b">
        <v>1</v>
      </c>
      <c r="DQ347">
        <v>1758996646.714286</v>
      </c>
      <c r="DR347">
        <v>611.8837857142856</v>
      </c>
      <c r="DS347">
        <v>676.0005000000001</v>
      </c>
      <c r="DT347">
        <v>23.64378571428572</v>
      </c>
      <c r="DU347">
        <v>15.55391785714285</v>
      </c>
      <c r="DV347">
        <v>611.0746785714285</v>
      </c>
      <c r="DW347">
        <v>23.40925357142857</v>
      </c>
      <c r="DX347">
        <v>499.9689642857144</v>
      </c>
      <c r="DY347">
        <v>90.51809285714286</v>
      </c>
      <c r="DZ347">
        <v>0.05186023928571428</v>
      </c>
      <c r="EA347">
        <v>30.08892857142857</v>
      </c>
      <c r="EB347">
        <v>29.95520714285714</v>
      </c>
      <c r="EC347">
        <v>999.9000000000002</v>
      </c>
      <c r="ED347">
        <v>0</v>
      </c>
      <c r="EE347">
        <v>0</v>
      </c>
      <c r="EF347">
        <v>10004.05857142857</v>
      </c>
      <c r="EG347">
        <v>0</v>
      </c>
      <c r="EH347">
        <v>12.0809</v>
      </c>
      <c r="EI347">
        <v>-64.1167107142857</v>
      </c>
      <c r="EJ347">
        <v>626.7012857142856</v>
      </c>
      <c r="EK347">
        <v>686.6807857142858</v>
      </c>
      <c r="EL347">
        <v>8.089875000000001</v>
      </c>
      <c r="EM347">
        <v>676.0005000000001</v>
      </c>
      <c r="EN347">
        <v>15.55391785714285</v>
      </c>
      <c r="EO347">
        <v>2.140190357142857</v>
      </c>
      <c r="EP347">
        <v>1.407910357142857</v>
      </c>
      <c r="EQ347">
        <v>18.5215</v>
      </c>
      <c r="ER347">
        <v>12.00308571428571</v>
      </c>
      <c r="ES347">
        <v>1999.976071428571</v>
      </c>
      <c r="ET347">
        <v>0.9799977857142854</v>
      </c>
      <c r="EU347">
        <v>0.02000181785714285</v>
      </c>
      <c r="EV347">
        <v>0</v>
      </c>
      <c r="EW347">
        <v>951.718357142857</v>
      </c>
      <c r="EX347">
        <v>5.000560000000001</v>
      </c>
      <c r="EY347">
        <v>19259.17142857143</v>
      </c>
      <c r="EZ347">
        <v>17294.65357142857</v>
      </c>
      <c r="FA347">
        <v>41.31199999999999</v>
      </c>
      <c r="FB347">
        <v>41.43699999999999</v>
      </c>
      <c r="FC347">
        <v>41</v>
      </c>
      <c r="FD347">
        <v>40.56199999999999</v>
      </c>
      <c r="FE347">
        <v>42.06199999999999</v>
      </c>
      <c r="FF347">
        <v>1955.076071428571</v>
      </c>
      <c r="FG347">
        <v>39.9</v>
      </c>
      <c r="FH347">
        <v>0</v>
      </c>
      <c r="FI347">
        <v>1758996663.6</v>
      </c>
      <c r="FJ347">
        <v>0</v>
      </c>
      <c r="FK347">
        <v>951.8933076923076</v>
      </c>
      <c r="FL347">
        <v>36.52300854796542</v>
      </c>
      <c r="FM347">
        <v>730.1709401803349</v>
      </c>
      <c r="FN347">
        <v>19261.86538461538</v>
      </c>
      <c r="FO347">
        <v>15</v>
      </c>
      <c r="FP347">
        <v>0</v>
      </c>
      <c r="FQ347" t="s">
        <v>439</v>
      </c>
      <c r="FR347">
        <v>1747148579.5</v>
      </c>
      <c r="FS347">
        <v>1747148584.5</v>
      </c>
      <c r="FT347">
        <v>0</v>
      </c>
      <c r="FU347">
        <v>0.162</v>
      </c>
      <c r="FV347">
        <v>-0.001</v>
      </c>
      <c r="FW347">
        <v>0.139</v>
      </c>
      <c r="FX347">
        <v>0.058</v>
      </c>
      <c r="FY347">
        <v>420</v>
      </c>
      <c r="FZ347">
        <v>16</v>
      </c>
      <c r="GA347">
        <v>0.19</v>
      </c>
      <c r="GB347">
        <v>0.02</v>
      </c>
      <c r="GC347">
        <v>-63.69123499999999</v>
      </c>
      <c r="GD347">
        <v>-8.679552720450365</v>
      </c>
      <c r="GE347">
        <v>0.8365906252612455</v>
      </c>
      <c r="GF347">
        <v>0</v>
      </c>
      <c r="GG347">
        <v>949.6425</v>
      </c>
      <c r="GH347">
        <v>37.78889225588466</v>
      </c>
      <c r="GI347">
        <v>3.718505876811586</v>
      </c>
      <c r="GJ347">
        <v>0</v>
      </c>
      <c r="GK347">
        <v>8.084884750000001</v>
      </c>
      <c r="GL347">
        <v>0.1485074296435231</v>
      </c>
      <c r="GM347">
        <v>0.01733983405161377</v>
      </c>
      <c r="GN347">
        <v>0</v>
      </c>
      <c r="GO347">
        <v>0</v>
      </c>
      <c r="GP347">
        <v>3</v>
      </c>
      <c r="GQ347" t="s">
        <v>472</v>
      </c>
      <c r="GR347">
        <v>3.1292</v>
      </c>
      <c r="GS347">
        <v>2.72938</v>
      </c>
      <c r="GT347">
        <v>0.115975</v>
      </c>
      <c r="GU347">
        <v>0.124717</v>
      </c>
      <c r="GV347">
        <v>0.105938</v>
      </c>
      <c r="GW347">
        <v>0.0792124</v>
      </c>
      <c r="GX347">
        <v>26532.3</v>
      </c>
      <c r="GY347">
        <v>25487.8</v>
      </c>
      <c r="GZ347">
        <v>30553.1</v>
      </c>
      <c r="HA347">
        <v>29372.3</v>
      </c>
      <c r="HB347">
        <v>37695.8</v>
      </c>
      <c r="HC347">
        <v>35592.1</v>
      </c>
      <c r="HD347">
        <v>46736.5</v>
      </c>
      <c r="HE347">
        <v>43645</v>
      </c>
      <c r="HF347">
        <v>1.83592</v>
      </c>
      <c r="HG347">
        <v>1.84608</v>
      </c>
      <c r="HH347">
        <v>0.132281</v>
      </c>
      <c r="HI347">
        <v>0</v>
      </c>
      <c r="HJ347">
        <v>27.8027</v>
      </c>
      <c r="HK347">
        <v>999.9</v>
      </c>
      <c r="HL347">
        <v>43.1</v>
      </c>
      <c r="HM347">
        <v>30.9</v>
      </c>
      <c r="HN347">
        <v>21.3595</v>
      </c>
      <c r="HO347">
        <v>63.0786</v>
      </c>
      <c r="HP347">
        <v>17.6683</v>
      </c>
      <c r="HQ347">
        <v>1</v>
      </c>
      <c r="HR347">
        <v>0.114812</v>
      </c>
      <c r="HS347">
        <v>-1.10078</v>
      </c>
      <c r="HT347">
        <v>20.1972</v>
      </c>
      <c r="HU347">
        <v>5.22852</v>
      </c>
      <c r="HV347">
        <v>11.974</v>
      </c>
      <c r="HW347">
        <v>4.9703</v>
      </c>
      <c r="HX347">
        <v>3.28955</v>
      </c>
      <c r="HY347">
        <v>9999</v>
      </c>
      <c r="HZ347">
        <v>9999</v>
      </c>
      <c r="IA347">
        <v>9999</v>
      </c>
      <c r="IB347">
        <v>24.8</v>
      </c>
      <c r="IC347">
        <v>4.97296</v>
      </c>
      <c r="ID347">
        <v>1.87724</v>
      </c>
      <c r="IE347">
        <v>1.87531</v>
      </c>
      <c r="IF347">
        <v>1.8781</v>
      </c>
      <c r="IG347">
        <v>1.87483</v>
      </c>
      <c r="IH347">
        <v>1.87843</v>
      </c>
      <c r="II347">
        <v>1.87551</v>
      </c>
      <c r="IJ347">
        <v>1.87668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0.84</v>
      </c>
      <c r="IY347">
        <v>0.2342</v>
      </c>
      <c r="IZ347">
        <v>0.000996156149449386</v>
      </c>
      <c r="JA347">
        <v>0.001508328056841608</v>
      </c>
      <c r="JB347">
        <v>-4.279944224615399E-07</v>
      </c>
      <c r="JC347">
        <v>2.026670128534865E-10</v>
      </c>
      <c r="JD347">
        <v>-0.04486732872085866</v>
      </c>
      <c r="JE347">
        <v>-0.001179386599836408</v>
      </c>
      <c r="JF347">
        <v>0.0006983580007418804</v>
      </c>
      <c r="JG347">
        <v>-5.900263066608664E-06</v>
      </c>
      <c r="JH347">
        <v>1</v>
      </c>
      <c r="JI347">
        <v>2117</v>
      </c>
      <c r="JJ347">
        <v>1</v>
      </c>
      <c r="JK347">
        <v>26</v>
      </c>
      <c r="JL347">
        <v>197467.9</v>
      </c>
      <c r="JM347">
        <v>197467.8</v>
      </c>
      <c r="JN347">
        <v>1.68823</v>
      </c>
      <c r="JO347">
        <v>2.55249</v>
      </c>
      <c r="JP347">
        <v>1.39893</v>
      </c>
      <c r="JQ347">
        <v>2.33032</v>
      </c>
      <c r="JR347">
        <v>1.44897</v>
      </c>
      <c r="JS347">
        <v>2.58301</v>
      </c>
      <c r="JT347">
        <v>36.9794</v>
      </c>
      <c r="JU347">
        <v>23.9737</v>
      </c>
      <c r="JV347">
        <v>18</v>
      </c>
      <c r="JW347">
        <v>482.254</v>
      </c>
      <c r="JX347">
        <v>458.906</v>
      </c>
      <c r="JY347">
        <v>29.223</v>
      </c>
      <c r="JZ347">
        <v>28.6511</v>
      </c>
      <c r="KA347">
        <v>30.0001</v>
      </c>
      <c r="KB347">
        <v>28.3667</v>
      </c>
      <c r="KC347">
        <v>28.4376</v>
      </c>
      <c r="KD347">
        <v>33.8423</v>
      </c>
      <c r="KE347">
        <v>28.8857</v>
      </c>
      <c r="KF347">
        <v>64.3246</v>
      </c>
      <c r="KG347">
        <v>29.2359</v>
      </c>
      <c r="KH347">
        <v>727.45</v>
      </c>
      <c r="KI347">
        <v>15.6221</v>
      </c>
      <c r="KJ347">
        <v>101.003</v>
      </c>
      <c r="KK347">
        <v>100.391</v>
      </c>
    </row>
    <row r="348" spans="1:297">
      <c r="A348">
        <v>332</v>
      </c>
      <c r="B348">
        <v>1758996659.5</v>
      </c>
      <c r="C348">
        <v>9275.900000095367</v>
      </c>
      <c r="D348" t="s">
        <v>1110</v>
      </c>
      <c r="E348" t="s">
        <v>1111</v>
      </c>
      <c r="F348">
        <v>5</v>
      </c>
      <c r="G348" t="s">
        <v>1025</v>
      </c>
      <c r="H348" t="s">
        <v>436</v>
      </c>
      <c r="I348">
        <v>1758996652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719.6533879492016</v>
      </c>
      <c r="AK348">
        <v>667.4775515151512</v>
      </c>
      <c r="AL348">
        <v>3.354054099112143</v>
      </c>
      <c r="AM348">
        <v>65.24340889788627</v>
      </c>
      <c r="AN348">
        <f>(AP348 - AO348 + DY348*1E3/(8.314*(EA348+273.15)) * AR348/DX348 * AQ348) * DX348/(100*DL348) * 1000/(1000 - AP348)</f>
        <v>0</v>
      </c>
      <c r="AO348">
        <v>15.54107878383659</v>
      </c>
      <c r="AP348">
        <v>23.61043515151514</v>
      </c>
      <c r="AQ348">
        <v>-0.0001515404192188527</v>
      </c>
      <c r="AR348">
        <v>120.2195007177261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5.79</v>
      </c>
      <c r="DM348">
        <v>0.5</v>
      </c>
      <c r="DN348" t="s">
        <v>438</v>
      </c>
      <c r="DO348">
        <v>2</v>
      </c>
      <c r="DP348" t="b">
        <v>1</v>
      </c>
      <c r="DQ348">
        <v>1758996652</v>
      </c>
      <c r="DR348">
        <v>628.9414814814816</v>
      </c>
      <c r="DS348">
        <v>693.7241851851852</v>
      </c>
      <c r="DT348">
        <v>23.63471111111111</v>
      </c>
      <c r="DU348">
        <v>15.5408</v>
      </c>
      <c r="DV348">
        <v>628.1117777777778</v>
      </c>
      <c r="DW348">
        <v>23.40038518518519</v>
      </c>
      <c r="DX348">
        <v>499.9847037037037</v>
      </c>
      <c r="DY348">
        <v>90.51867037037037</v>
      </c>
      <c r="DZ348">
        <v>0.05160233703703704</v>
      </c>
      <c r="EA348">
        <v>30.0889</v>
      </c>
      <c r="EB348">
        <v>29.95851851851852</v>
      </c>
      <c r="EC348">
        <v>999.9000000000001</v>
      </c>
      <c r="ED348">
        <v>0</v>
      </c>
      <c r="EE348">
        <v>0</v>
      </c>
      <c r="EF348">
        <v>10010.94444444445</v>
      </c>
      <c r="EG348">
        <v>0</v>
      </c>
      <c r="EH348">
        <v>12.0809</v>
      </c>
      <c r="EI348">
        <v>-64.78266296296296</v>
      </c>
      <c r="EJ348">
        <v>644.1660000000001</v>
      </c>
      <c r="EK348">
        <v>704.6752592592593</v>
      </c>
      <c r="EL348">
        <v>8.093909259259261</v>
      </c>
      <c r="EM348">
        <v>693.7241851851852</v>
      </c>
      <c r="EN348">
        <v>15.5408</v>
      </c>
      <c r="EO348">
        <v>2.139382592592593</v>
      </c>
      <c r="EP348">
        <v>1.406732962962963</v>
      </c>
      <c r="EQ348">
        <v>18.51547777777778</v>
      </c>
      <c r="ER348">
        <v>11.9903962962963</v>
      </c>
      <c r="ES348">
        <v>2000.004074074074</v>
      </c>
      <c r="ET348">
        <v>0.9799979999999998</v>
      </c>
      <c r="EU348">
        <v>0.0200016</v>
      </c>
      <c r="EV348">
        <v>0</v>
      </c>
      <c r="EW348">
        <v>954.7575555555557</v>
      </c>
      <c r="EX348">
        <v>5.000560000000001</v>
      </c>
      <c r="EY348">
        <v>19321.28518518518</v>
      </c>
      <c r="EZ348">
        <v>17294.8962962963</v>
      </c>
      <c r="FA348">
        <v>41.31199999999999</v>
      </c>
      <c r="FB348">
        <v>41.43699999999999</v>
      </c>
      <c r="FC348">
        <v>41</v>
      </c>
      <c r="FD348">
        <v>40.56199999999999</v>
      </c>
      <c r="FE348">
        <v>42.06199999999999</v>
      </c>
      <c r="FF348">
        <v>1955.104074074074</v>
      </c>
      <c r="FG348">
        <v>39.9</v>
      </c>
      <c r="FH348">
        <v>0</v>
      </c>
      <c r="FI348">
        <v>1758996668.4</v>
      </c>
      <c r="FJ348">
        <v>0</v>
      </c>
      <c r="FK348">
        <v>954.6376153846153</v>
      </c>
      <c r="FL348">
        <v>32.29217094935539</v>
      </c>
      <c r="FM348">
        <v>670.201709339972</v>
      </c>
      <c r="FN348">
        <v>19317.63076923077</v>
      </c>
      <c r="FO348">
        <v>15</v>
      </c>
      <c r="FP348">
        <v>0</v>
      </c>
      <c r="FQ348" t="s">
        <v>439</v>
      </c>
      <c r="FR348">
        <v>1747148579.5</v>
      </c>
      <c r="FS348">
        <v>1747148584.5</v>
      </c>
      <c r="FT348">
        <v>0</v>
      </c>
      <c r="FU348">
        <v>0.162</v>
      </c>
      <c r="FV348">
        <v>-0.001</v>
      </c>
      <c r="FW348">
        <v>0.139</v>
      </c>
      <c r="FX348">
        <v>0.058</v>
      </c>
      <c r="FY348">
        <v>420</v>
      </c>
      <c r="FZ348">
        <v>16</v>
      </c>
      <c r="GA348">
        <v>0.19</v>
      </c>
      <c r="GB348">
        <v>0.02</v>
      </c>
      <c r="GC348">
        <v>-64.35643999999999</v>
      </c>
      <c r="GD348">
        <v>-7.851577485928597</v>
      </c>
      <c r="GE348">
        <v>0.76075618328082</v>
      </c>
      <c r="GF348">
        <v>0</v>
      </c>
      <c r="GG348">
        <v>952.8621176470589</v>
      </c>
      <c r="GH348">
        <v>34.61372040456995</v>
      </c>
      <c r="GI348">
        <v>3.413551357239573</v>
      </c>
      <c r="GJ348">
        <v>0</v>
      </c>
      <c r="GK348">
        <v>8.088646499999999</v>
      </c>
      <c r="GL348">
        <v>0.09301283302063222</v>
      </c>
      <c r="GM348">
        <v>0.01754169041882804</v>
      </c>
      <c r="GN348">
        <v>1</v>
      </c>
      <c r="GO348">
        <v>1</v>
      </c>
      <c r="GP348">
        <v>3</v>
      </c>
      <c r="GQ348" t="s">
        <v>451</v>
      </c>
      <c r="GR348">
        <v>3.12914</v>
      </c>
      <c r="GS348">
        <v>2.72938</v>
      </c>
      <c r="GT348">
        <v>0.118024</v>
      </c>
      <c r="GU348">
        <v>0.12673</v>
      </c>
      <c r="GV348">
        <v>0.105885</v>
      </c>
      <c r="GW348">
        <v>0.0792938</v>
      </c>
      <c r="GX348">
        <v>26470.7</v>
      </c>
      <c r="GY348">
        <v>25429.5</v>
      </c>
      <c r="GZ348">
        <v>30552.9</v>
      </c>
      <c r="HA348">
        <v>29372.6</v>
      </c>
      <c r="HB348">
        <v>37698</v>
      </c>
      <c r="HC348">
        <v>35589.5</v>
      </c>
      <c r="HD348">
        <v>46736.3</v>
      </c>
      <c r="HE348">
        <v>43645.6</v>
      </c>
      <c r="HF348">
        <v>1.8359</v>
      </c>
      <c r="HG348">
        <v>1.84623</v>
      </c>
      <c r="HH348">
        <v>0.132315</v>
      </c>
      <c r="HI348">
        <v>0</v>
      </c>
      <c r="HJ348">
        <v>27.8039</v>
      </c>
      <c r="HK348">
        <v>999.9</v>
      </c>
      <c r="HL348">
        <v>43.1</v>
      </c>
      <c r="HM348">
        <v>30.8</v>
      </c>
      <c r="HN348">
        <v>21.2383</v>
      </c>
      <c r="HO348">
        <v>63.1486</v>
      </c>
      <c r="HP348">
        <v>17.6603</v>
      </c>
      <c r="HQ348">
        <v>1</v>
      </c>
      <c r="HR348">
        <v>0.114535</v>
      </c>
      <c r="HS348">
        <v>-1.11396</v>
      </c>
      <c r="HT348">
        <v>20.1973</v>
      </c>
      <c r="HU348">
        <v>5.22867</v>
      </c>
      <c r="HV348">
        <v>11.974</v>
      </c>
      <c r="HW348">
        <v>4.9702</v>
      </c>
      <c r="HX348">
        <v>3.28955</v>
      </c>
      <c r="HY348">
        <v>9999</v>
      </c>
      <c r="HZ348">
        <v>9999</v>
      </c>
      <c r="IA348">
        <v>9999</v>
      </c>
      <c r="IB348">
        <v>24.8</v>
      </c>
      <c r="IC348">
        <v>4.97296</v>
      </c>
      <c r="ID348">
        <v>1.87718</v>
      </c>
      <c r="IE348">
        <v>1.8753</v>
      </c>
      <c r="IF348">
        <v>1.87808</v>
      </c>
      <c r="IG348">
        <v>1.87483</v>
      </c>
      <c r="IH348">
        <v>1.8784</v>
      </c>
      <c r="II348">
        <v>1.87548</v>
      </c>
      <c r="IJ348">
        <v>1.87669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0.86</v>
      </c>
      <c r="IY348">
        <v>0.2338</v>
      </c>
      <c r="IZ348">
        <v>0.000996156149449386</v>
      </c>
      <c r="JA348">
        <v>0.001508328056841608</v>
      </c>
      <c r="JB348">
        <v>-4.279944224615399E-07</v>
      </c>
      <c r="JC348">
        <v>2.026670128534865E-10</v>
      </c>
      <c r="JD348">
        <v>-0.04486732872085866</v>
      </c>
      <c r="JE348">
        <v>-0.001179386599836408</v>
      </c>
      <c r="JF348">
        <v>0.0006983580007418804</v>
      </c>
      <c r="JG348">
        <v>-5.900263066608664E-06</v>
      </c>
      <c r="JH348">
        <v>1</v>
      </c>
      <c r="JI348">
        <v>2117</v>
      </c>
      <c r="JJ348">
        <v>1</v>
      </c>
      <c r="JK348">
        <v>26</v>
      </c>
      <c r="JL348">
        <v>197468</v>
      </c>
      <c r="JM348">
        <v>197467.9</v>
      </c>
      <c r="JN348">
        <v>1.72119</v>
      </c>
      <c r="JO348">
        <v>2.54028</v>
      </c>
      <c r="JP348">
        <v>1.39893</v>
      </c>
      <c r="JQ348">
        <v>2.3291</v>
      </c>
      <c r="JR348">
        <v>1.44897</v>
      </c>
      <c r="JS348">
        <v>2.59399</v>
      </c>
      <c r="JT348">
        <v>36.9556</v>
      </c>
      <c r="JU348">
        <v>23.9824</v>
      </c>
      <c r="JV348">
        <v>18</v>
      </c>
      <c r="JW348">
        <v>482.241</v>
      </c>
      <c r="JX348">
        <v>458.986</v>
      </c>
      <c r="JY348">
        <v>29.2558</v>
      </c>
      <c r="JZ348">
        <v>28.6511</v>
      </c>
      <c r="KA348">
        <v>30.0001</v>
      </c>
      <c r="KB348">
        <v>28.3667</v>
      </c>
      <c r="KC348">
        <v>28.4357</v>
      </c>
      <c r="KD348">
        <v>34.518</v>
      </c>
      <c r="KE348">
        <v>28.6136</v>
      </c>
      <c r="KF348">
        <v>64.3246</v>
      </c>
      <c r="KG348">
        <v>29.2664</v>
      </c>
      <c r="KH348">
        <v>740.816</v>
      </c>
      <c r="KI348">
        <v>15.6221</v>
      </c>
      <c r="KJ348">
        <v>101.003</v>
      </c>
      <c r="KK348">
        <v>100.393</v>
      </c>
    </row>
    <row r="349" spans="1:297">
      <c r="A349">
        <v>333</v>
      </c>
      <c r="B349">
        <v>1758996664.5</v>
      </c>
      <c r="C349">
        <v>9280.900000095367</v>
      </c>
      <c r="D349" t="s">
        <v>1112</v>
      </c>
      <c r="E349" t="s">
        <v>1113</v>
      </c>
      <c r="F349">
        <v>5</v>
      </c>
      <c r="G349" t="s">
        <v>1025</v>
      </c>
      <c r="H349" t="s">
        <v>436</v>
      </c>
      <c r="I349">
        <v>1758996656.714286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736.6359010690148</v>
      </c>
      <c r="AK349">
        <v>684.0436787878788</v>
      </c>
      <c r="AL349">
        <v>3.314791102960756</v>
      </c>
      <c r="AM349">
        <v>65.24340889788627</v>
      </c>
      <c r="AN349">
        <f>(AP349 - AO349 + DY349*1E3/(8.314*(EA349+273.15)) * AR349/DX349 * AQ349) * DX349/(100*DL349) * 1000/(1000 - AP349)</f>
        <v>0</v>
      </c>
      <c r="AO349">
        <v>15.55640048407737</v>
      </c>
      <c r="AP349">
        <v>23.61065636363635</v>
      </c>
      <c r="AQ349">
        <v>-1.583444359706667E-05</v>
      </c>
      <c r="AR349">
        <v>120.2195007177261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5.79</v>
      </c>
      <c r="DM349">
        <v>0.5</v>
      </c>
      <c r="DN349" t="s">
        <v>438</v>
      </c>
      <c r="DO349">
        <v>2</v>
      </c>
      <c r="DP349" t="b">
        <v>1</v>
      </c>
      <c r="DQ349">
        <v>1758996656.714286</v>
      </c>
      <c r="DR349">
        <v>644.2345000000001</v>
      </c>
      <c r="DS349">
        <v>709.5218214285712</v>
      </c>
      <c r="DT349">
        <v>23.62237857142858</v>
      </c>
      <c r="DU349">
        <v>15.53572857142857</v>
      </c>
      <c r="DV349">
        <v>643.3862857142858</v>
      </c>
      <c r="DW349">
        <v>23.38831071428572</v>
      </c>
      <c r="DX349">
        <v>499.9834999999999</v>
      </c>
      <c r="DY349">
        <v>90.51866071428572</v>
      </c>
      <c r="DZ349">
        <v>0.05164264285714285</v>
      </c>
      <c r="EA349">
        <v>30.09132142857143</v>
      </c>
      <c r="EB349">
        <v>29.959225</v>
      </c>
      <c r="EC349">
        <v>999.9000000000002</v>
      </c>
      <c r="ED349">
        <v>0</v>
      </c>
      <c r="EE349">
        <v>0</v>
      </c>
      <c r="EF349">
        <v>10005.97928571429</v>
      </c>
      <c r="EG349">
        <v>0</v>
      </c>
      <c r="EH349">
        <v>12.0809</v>
      </c>
      <c r="EI349">
        <v>-65.28736071428573</v>
      </c>
      <c r="EJ349">
        <v>659.8208928571429</v>
      </c>
      <c r="EK349">
        <v>720.7190714285714</v>
      </c>
      <c r="EL349">
        <v>8.086637857142858</v>
      </c>
      <c r="EM349">
        <v>709.5218214285712</v>
      </c>
      <c r="EN349">
        <v>15.53572857142857</v>
      </c>
      <c r="EO349">
        <v>2.138266071428572</v>
      </c>
      <c r="EP349">
        <v>1.406274285714286</v>
      </c>
      <c r="EQ349">
        <v>18.50714642857142</v>
      </c>
      <c r="ER349">
        <v>11.98545714285714</v>
      </c>
      <c r="ES349">
        <v>2000.01</v>
      </c>
      <c r="ET349">
        <v>0.9799979999999998</v>
      </c>
      <c r="EU349">
        <v>0.0200016</v>
      </c>
      <c r="EV349">
        <v>0</v>
      </c>
      <c r="EW349">
        <v>957.2195</v>
      </c>
      <c r="EX349">
        <v>5.000560000000001</v>
      </c>
      <c r="EY349">
        <v>19370.21428571429</v>
      </c>
      <c r="EZ349">
        <v>17294.94285714286</v>
      </c>
      <c r="FA349">
        <v>41.31199999999999</v>
      </c>
      <c r="FB349">
        <v>41.43699999999999</v>
      </c>
      <c r="FC349">
        <v>41</v>
      </c>
      <c r="FD349">
        <v>40.56199999999999</v>
      </c>
      <c r="FE349">
        <v>42.06199999999999</v>
      </c>
      <c r="FF349">
        <v>1955.11</v>
      </c>
      <c r="FG349">
        <v>39.9</v>
      </c>
      <c r="FH349">
        <v>0</v>
      </c>
      <c r="FI349">
        <v>1758996673.8</v>
      </c>
      <c r="FJ349">
        <v>0</v>
      </c>
      <c r="FK349">
        <v>957.55092</v>
      </c>
      <c r="FL349">
        <v>28.92807698233108</v>
      </c>
      <c r="FM349">
        <v>575.5461547349065</v>
      </c>
      <c r="FN349">
        <v>19376.764</v>
      </c>
      <c r="FO349">
        <v>15</v>
      </c>
      <c r="FP349">
        <v>0</v>
      </c>
      <c r="FQ349" t="s">
        <v>439</v>
      </c>
      <c r="FR349">
        <v>1747148579.5</v>
      </c>
      <c r="FS349">
        <v>1747148584.5</v>
      </c>
      <c r="FT349">
        <v>0</v>
      </c>
      <c r="FU349">
        <v>0.162</v>
      </c>
      <c r="FV349">
        <v>-0.001</v>
      </c>
      <c r="FW349">
        <v>0.139</v>
      </c>
      <c r="FX349">
        <v>0.058</v>
      </c>
      <c r="FY349">
        <v>420</v>
      </c>
      <c r="FZ349">
        <v>16</v>
      </c>
      <c r="GA349">
        <v>0.19</v>
      </c>
      <c r="GB349">
        <v>0.02</v>
      </c>
      <c r="GC349">
        <v>-64.97316097560976</v>
      </c>
      <c r="GD349">
        <v>-6.442193728222982</v>
      </c>
      <c r="GE349">
        <v>0.6426175780725492</v>
      </c>
      <c r="GF349">
        <v>0</v>
      </c>
      <c r="GG349">
        <v>955.8367941176471</v>
      </c>
      <c r="GH349">
        <v>30.96887702417731</v>
      </c>
      <c r="GI349">
        <v>3.055771095325083</v>
      </c>
      <c r="GJ349">
        <v>0</v>
      </c>
      <c r="GK349">
        <v>8.085606341463414</v>
      </c>
      <c r="GL349">
        <v>-0.1024601393728035</v>
      </c>
      <c r="GM349">
        <v>0.02080112798959471</v>
      </c>
      <c r="GN349">
        <v>0</v>
      </c>
      <c r="GO349">
        <v>0</v>
      </c>
      <c r="GP349">
        <v>3</v>
      </c>
      <c r="GQ349" t="s">
        <v>472</v>
      </c>
      <c r="GR349">
        <v>3.12906</v>
      </c>
      <c r="GS349">
        <v>2.7298</v>
      </c>
      <c r="GT349">
        <v>0.120027</v>
      </c>
      <c r="GU349">
        <v>0.128701</v>
      </c>
      <c r="GV349">
        <v>0.105887</v>
      </c>
      <c r="GW349">
        <v>0.07941189999999999</v>
      </c>
      <c r="GX349">
        <v>26410.5</v>
      </c>
      <c r="GY349">
        <v>25371.9</v>
      </c>
      <c r="GZ349">
        <v>30552.9</v>
      </c>
      <c r="HA349">
        <v>29372.4</v>
      </c>
      <c r="HB349">
        <v>37698.1</v>
      </c>
      <c r="HC349">
        <v>35585</v>
      </c>
      <c r="HD349">
        <v>46736.4</v>
      </c>
      <c r="HE349">
        <v>43645.5</v>
      </c>
      <c r="HF349">
        <v>1.83573</v>
      </c>
      <c r="HG349">
        <v>1.84638</v>
      </c>
      <c r="HH349">
        <v>0.133052</v>
      </c>
      <c r="HI349">
        <v>0</v>
      </c>
      <c r="HJ349">
        <v>27.8063</v>
      </c>
      <c r="HK349">
        <v>999.9</v>
      </c>
      <c r="HL349">
        <v>43.1</v>
      </c>
      <c r="HM349">
        <v>30.9</v>
      </c>
      <c r="HN349">
        <v>21.3573</v>
      </c>
      <c r="HO349">
        <v>62.9786</v>
      </c>
      <c r="HP349">
        <v>17.6923</v>
      </c>
      <c r="HQ349">
        <v>1</v>
      </c>
      <c r="HR349">
        <v>0.114776</v>
      </c>
      <c r="HS349">
        <v>-1.10626</v>
      </c>
      <c r="HT349">
        <v>20.1975</v>
      </c>
      <c r="HU349">
        <v>5.22837</v>
      </c>
      <c r="HV349">
        <v>11.974</v>
      </c>
      <c r="HW349">
        <v>4.9701</v>
      </c>
      <c r="HX349">
        <v>3.28953</v>
      </c>
      <c r="HY349">
        <v>9999</v>
      </c>
      <c r="HZ349">
        <v>9999</v>
      </c>
      <c r="IA349">
        <v>9999</v>
      </c>
      <c r="IB349">
        <v>24.8</v>
      </c>
      <c r="IC349">
        <v>4.97294</v>
      </c>
      <c r="ID349">
        <v>1.87719</v>
      </c>
      <c r="IE349">
        <v>1.87531</v>
      </c>
      <c r="IF349">
        <v>1.87808</v>
      </c>
      <c r="IG349">
        <v>1.87482</v>
      </c>
      <c r="IH349">
        <v>1.87839</v>
      </c>
      <c r="II349">
        <v>1.87547</v>
      </c>
      <c r="IJ349">
        <v>1.87668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0.878</v>
      </c>
      <c r="IY349">
        <v>0.2338</v>
      </c>
      <c r="IZ349">
        <v>0.000996156149449386</v>
      </c>
      <c r="JA349">
        <v>0.001508328056841608</v>
      </c>
      <c r="JB349">
        <v>-4.279944224615399E-07</v>
      </c>
      <c r="JC349">
        <v>2.026670128534865E-10</v>
      </c>
      <c r="JD349">
        <v>-0.04486732872085866</v>
      </c>
      <c r="JE349">
        <v>-0.001179386599836408</v>
      </c>
      <c r="JF349">
        <v>0.0006983580007418804</v>
      </c>
      <c r="JG349">
        <v>-5.900263066608664E-06</v>
      </c>
      <c r="JH349">
        <v>1</v>
      </c>
      <c r="JI349">
        <v>2117</v>
      </c>
      <c r="JJ349">
        <v>1</v>
      </c>
      <c r="JK349">
        <v>26</v>
      </c>
      <c r="JL349">
        <v>197468.1</v>
      </c>
      <c r="JM349">
        <v>197468</v>
      </c>
      <c r="JN349">
        <v>1.75171</v>
      </c>
      <c r="JO349">
        <v>2.55005</v>
      </c>
      <c r="JP349">
        <v>1.39893</v>
      </c>
      <c r="JQ349">
        <v>2.3291</v>
      </c>
      <c r="JR349">
        <v>1.44897</v>
      </c>
      <c r="JS349">
        <v>2.47437</v>
      </c>
      <c r="JT349">
        <v>36.9794</v>
      </c>
      <c r="JU349">
        <v>23.9737</v>
      </c>
      <c r="JV349">
        <v>18</v>
      </c>
      <c r="JW349">
        <v>482.145</v>
      </c>
      <c r="JX349">
        <v>459.082</v>
      </c>
      <c r="JY349">
        <v>29.285</v>
      </c>
      <c r="JZ349">
        <v>28.6511</v>
      </c>
      <c r="KA349">
        <v>30.0001</v>
      </c>
      <c r="KB349">
        <v>28.3667</v>
      </c>
      <c r="KC349">
        <v>28.4357</v>
      </c>
      <c r="KD349">
        <v>35.118</v>
      </c>
      <c r="KE349">
        <v>28.6136</v>
      </c>
      <c r="KF349">
        <v>64.3246</v>
      </c>
      <c r="KG349">
        <v>29.2919</v>
      </c>
      <c r="KH349">
        <v>760.851</v>
      </c>
      <c r="KI349">
        <v>15.6221</v>
      </c>
      <c r="KJ349">
        <v>101.003</v>
      </c>
      <c r="KK349">
        <v>100.392</v>
      </c>
    </row>
    <row r="350" spans="1:297">
      <c r="A350">
        <v>334</v>
      </c>
      <c r="B350">
        <v>1758996669.5</v>
      </c>
      <c r="C350">
        <v>9285.900000095367</v>
      </c>
      <c r="D350" t="s">
        <v>1114</v>
      </c>
      <c r="E350" t="s">
        <v>1115</v>
      </c>
      <c r="F350">
        <v>5</v>
      </c>
      <c r="G350" t="s">
        <v>1025</v>
      </c>
      <c r="H350" t="s">
        <v>436</v>
      </c>
      <c r="I350">
        <v>1758996662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753.7825401824215</v>
      </c>
      <c r="AK350">
        <v>700.8737636363635</v>
      </c>
      <c r="AL350">
        <v>3.374491828634971</v>
      </c>
      <c r="AM350">
        <v>65.24340889788627</v>
      </c>
      <c r="AN350">
        <f>(AP350 - AO350 + DY350*1E3/(8.314*(EA350+273.15)) * AR350/DX350 * AQ350) * DX350/(100*DL350) * 1000/(1000 - AP350)</f>
        <v>0</v>
      </c>
      <c r="AO350">
        <v>15.59492899335421</v>
      </c>
      <c r="AP350">
        <v>23.62125454545453</v>
      </c>
      <c r="AQ350">
        <v>7.09676740986927E-05</v>
      </c>
      <c r="AR350">
        <v>120.2195007177261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5.79</v>
      </c>
      <c r="DM350">
        <v>0.5</v>
      </c>
      <c r="DN350" t="s">
        <v>438</v>
      </c>
      <c r="DO350">
        <v>2</v>
      </c>
      <c r="DP350" t="b">
        <v>1</v>
      </c>
      <c r="DQ350">
        <v>1758996662</v>
      </c>
      <c r="DR350">
        <v>661.4364074074074</v>
      </c>
      <c r="DS350">
        <v>727.2327777777778</v>
      </c>
      <c r="DT350">
        <v>23.61534444444444</v>
      </c>
      <c r="DU350">
        <v>15.55942222222222</v>
      </c>
      <c r="DV350">
        <v>660.5674074074074</v>
      </c>
      <c r="DW350">
        <v>23.38142592592592</v>
      </c>
      <c r="DX350">
        <v>500.0267407407408</v>
      </c>
      <c r="DY350">
        <v>90.51875555555559</v>
      </c>
      <c r="DZ350">
        <v>0.05170946666666665</v>
      </c>
      <c r="EA350">
        <v>30.09947037037037</v>
      </c>
      <c r="EB350">
        <v>29.96972222222222</v>
      </c>
      <c r="EC350">
        <v>999.9000000000001</v>
      </c>
      <c r="ED350">
        <v>0</v>
      </c>
      <c r="EE350">
        <v>0</v>
      </c>
      <c r="EF350">
        <v>9997.823333333332</v>
      </c>
      <c r="EG350">
        <v>0</v>
      </c>
      <c r="EH350">
        <v>12.0809</v>
      </c>
      <c r="EI350">
        <v>-65.79641851851851</v>
      </c>
      <c r="EJ350">
        <v>677.4342962962962</v>
      </c>
      <c r="EK350">
        <v>738.7274444444445</v>
      </c>
      <c r="EL350">
        <v>8.055906666666667</v>
      </c>
      <c r="EM350">
        <v>727.2327777777778</v>
      </c>
      <c r="EN350">
        <v>15.55942222222222</v>
      </c>
      <c r="EO350">
        <v>2.137631481481482</v>
      </c>
      <c r="EP350">
        <v>1.40842</v>
      </c>
      <c r="EQ350">
        <v>18.50240740740741</v>
      </c>
      <c r="ER350">
        <v>12.00858518518518</v>
      </c>
      <c r="ES350">
        <v>2000.012222222222</v>
      </c>
      <c r="ET350">
        <v>0.9799979999999998</v>
      </c>
      <c r="EU350">
        <v>0.0200016</v>
      </c>
      <c r="EV350">
        <v>0</v>
      </c>
      <c r="EW350">
        <v>959.5309629629629</v>
      </c>
      <c r="EX350">
        <v>5.000560000000001</v>
      </c>
      <c r="EY350">
        <v>19418.18518518519</v>
      </c>
      <c r="EZ350">
        <v>17294.96666666667</v>
      </c>
      <c r="FA350">
        <v>41.31199999999999</v>
      </c>
      <c r="FB350">
        <v>41.43699999999999</v>
      </c>
      <c r="FC350">
        <v>41</v>
      </c>
      <c r="FD350">
        <v>40.56199999999999</v>
      </c>
      <c r="FE350">
        <v>42.06199999999999</v>
      </c>
      <c r="FF350">
        <v>1955.112222222222</v>
      </c>
      <c r="FG350">
        <v>39.9</v>
      </c>
      <c r="FH350">
        <v>0</v>
      </c>
      <c r="FI350">
        <v>1758996678.6</v>
      </c>
      <c r="FJ350">
        <v>0</v>
      </c>
      <c r="FK350">
        <v>959.5868800000001</v>
      </c>
      <c r="FL350">
        <v>23.66430774368365</v>
      </c>
      <c r="FM350">
        <v>490.6692315287161</v>
      </c>
      <c r="FN350">
        <v>19419.376</v>
      </c>
      <c r="FO350">
        <v>15</v>
      </c>
      <c r="FP350">
        <v>0</v>
      </c>
      <c r="FQ350" t="s">
        <v>439</v>
      </c>
      <c r="FR350">
        <v>1747148579.5</v>
      </c>
      <c r="FS350">
        <v>1747148584.5</v>
      </c>
      <c r="FT350">
        <v>0</v>
      </c>
      <c r="FU350">
        <v>0.162</v>
      </c>
      <c r="FV350">
        <v>-0.001</v>
      </c>
      <c r="FW350">
        <v>0.139</v>
      </c>
      <c r="FX350">
        <v>0.058</v>
      </c>
      <c r="FY350">
        <v>420</v>
      </c>
      <c r="FZ350">
        <v>16</v>
      </c>
      <c r="GA350">
        <v>0.19</v>
      </c>
      <c r="GB350">
        <v>0.02</v>
      </c>
      <c r="GC350">
        <v>-65.51446829268293</v>
      </c>
      <c r="GD350">
        <v>-5.661353310104442</v>
      </c>
      <c r="GE350">
        <v>0.5600948732522246</v>
      </c>
      <c r="GF350">
        <v>0</v>
      </c>
      <c r="GG350">
        <v>958.1147058823528</v>
      </c>
      <c r="GH350">
        <v>26.26221543124914</v>
      </c>
      <c r="GI350">
        <v>2.598579957562931</v>
      </c>
      <c r="GJ350">
        <v>0</v>
      </c>
      <c r="GK350">
        <v>8.07228756097561</v>
      </c>
      <c r="GL350">
        <v>-0.3248991637630724</v>
      </c>
      <c r="GM350">
        <v>0.03338945421218734</v>
      </c>
      <c r="GN350">
        <v>0</v>
      </c>
      <c r="GO350">
        <v>0</v>
      </c>
      <c r="GP350">
        <v>3</v>
      </c>
      <c r="GQ350" t="s">
        <v>472</v>
      </c>
      <c r="GR350">
        <v>3.12908</v>
      </c>
      <c r="GS350">
        <v>2.72961</v>
      </c>
      <c r="GT350">
        <v>0.122031</v>
      </c>
      <c r="GU350">
        <v>0.130685</v>
      </c>
      <c r="GV350">
        <v>0.105919</v>
      </c>
      <c r="GW350">
        <v>0.0794405</v>
      </c>
      <c r="GX350">
        <v>26350.7</v>
      </c>
      <c r="GY350">
        <v>25314.2</v>
      </c>
      <c r="GZ350">
        <v>30553.2</v>
      </c>
      <c r="HA350">
        <v>29372.5</v>
      </c>
      <c r="HB350">
        <v>37697.2</v>
      </c>
      <c r="HC350">
        <v>35584.1</v>
      </c>
      <c r="HD350">
        <v>46736.7</v>
      </c>
      <c r="HE350">
        <v>43645.6</v>
      </c>
      <c r="HF350">
        <v>1.83568</v>
      </c>
      <c r="HG350">
        <v>1.84648</v>
      </c>
      <c r="HH350">
        <v>0.133961</v>
      </c>
      <c r="HI350">
        <v>0</v>
      </c>
      <c r="HJ350">
        <v>27.8092</v>
      </c>
      <c r="HK350">
        <v>999.9</v>
      </c>
      <c r="HL350">
        <v>43</v>
      </c>
      <c r="HM350">
        <v>30.9</v>
      </c>
      <c r="HN350">
        <v>21.3097</v>
      </c>
      <c r="HO350">
        <v>63.3186</v>
      </c>
      <c r="HP350">
        <v>17.4679</v>
      </c>
      <c r="HQ350">
        <v>1</v>
      </c>
      <c r="HR350">
        <v>0.114756</v>
      </c>
      <c r="HS350">
        <v>-1.09997</v>
      </c>
      <c r="HT350">
        <v>20.1977</v>
      </c>
      <c r="HU350">
        <v>5.22792</v>
      </c>
      <c r="HV350">
        <v>11.974</v>
      </c>
      <c r="HW350">
        <v>4.9699</v>
      </c>
      <c r="HX350">
        <v>3.2895</v>
      </c>
      <c r="HY350">
        <v>9999</v>
      </c>
      <c r="HZ350">
        <v>9999</v>
      </c>
      <c r="IA350">
        <v>9999</v>
      </c>
      <c r="IB350">
        <v>24.8</v>
      </c>
      <c r="IC350">
        <v>4.97295</v>
      </c>
      <c r="ID350">
        <v>1.87715</v>
      </c>
      <c r="IE350">
        <v>1.87527</v>
      </c>
      <c r="IF350">
        <v>1.87805</v>
      </c>
      <c r="IG350">
        <v>1.87478</v>
      </c>
      <c r="IH350">
        <v>1.87837</v>
      </c>
      <c r="II350">
        <v>1.87546</v>
      </c>
      <c r="IJ350">
        <v>1.87666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0.899</v>
      </c>
      <c r="IY350">
        <v>0.234</v>
      </c>
      <c r="IZ350">
        <v>0.000996156149449386</v>
      </c>
      <c r="JA350">
        <v>0.001508328056841608</v>
      </c>
      <c r="JB350">
        <v>-4.279944224615399E-07</v>
      </c>
      <c r="JC350">
        <v>2.026670128534865E-10</v>
      </c>
      <c r="JD350">
        <v>-0.04486732872085866</v>
      </c>
      <c r="JE350">
        <v>-0.001179386599836408</v>
      </c>
      <c r="JF350">
        <v>0.0006983580007418804</v>
      </c>
      <c r="JG350">
        <v>-5.900263066608664E-06</v>
      </c>
      <c r="JH350">
        <v>1</v>
      </c>
      <c r="JI350">
        <v>2117</v>
      </c>
      <c r="JJ350">
        <v>1</v>
      </c>
      <c r="JK350">
        <v>26</v>
      </c>
      <c r="JL350">
        <v>197468.2</v>
      </c>
      <c r="JM350">
        <v>197468.1</v>
      </c>
      <c r="JN350">
        <v>1.78467</v>
      </c>
      <c r="JO350">
        <v>2.55615</v>
      </c>
      <c r="JP350">
        <v>1.39893</v>
      </c>
      <c r="JQ350">
        <v>2.3291</v>
      </c>
      <c r="JR350">
        <v>1.44897</v>
      </c>
      <c r="JS350">
        <v>2.52075</v>
      </c>
      <c r="JT350">
        <v>36.9556</v>
      </c>
      <c r="JU350">
        <v>23.9649</v>
      </c>
      <c r="JV350">
        <v>18</v>
      </c>
      <c r="JW350">
        <v>482.117</v>
      </c>
      <c r="JX350">
        <v>459.147</v>
      </c>
      <c r="JY350">
        <v>29.3098</v>
      </c>
      <c r="JZ350">
        <v>28.6511</v>
      </c>
      <c r="KA350">
        <v>30.0001</v>
      </c>
      <c r="KB350">
        <v>28.3667</v>
      </c>
      <c r="KC350">
        <v>28.4357</v>
      </c>
      <c r="KD350">
        <v>35.7829</v>
      </c>
      <c r="KE350">
        <v>28.6136</v>
      </c>
      <c r="KF350">
        <v>63.9486</v>
      </c>
      <c r="KG350">
        <v>29.3139</v>
      </c>
      <c r="KH350">
        <v>774.224</v>
      </c>
      <c r="KI350">
        <v>15.6221</v>
      </c>
      <c r="KJ350">
        <v>101.004</v>
      </c>
      <c r="KK350">
        <v>100.393</v>
      </c>
    </row>
    <row r="351" spans="1:297">
      <c r="A351">
        <v>335</v>
      </c>
      <c r="B351">
        <v>1758996674.5</v>
      </c>
      <c r="C351">
        <v>9290.900000095367</v>
      </c>
      <c r="D351" t="s">
        <v>1116</v>
      </c>
      <c r="E351" t="s">
        <v>1117</v>
      </c>
      <c r="F351">
        <v>5</v>
      </c>
      <c r="G351" t="s">
        <v>1025</v>
      </c>
      <c r="H351" t="s">
        <v>436</v>
      </c>
      <c r="I351">
        <v>1758996666.714286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770.9428159071847</v>
      </c>
      <c r="AK351">
        <v>717.7338242424244</v>
      </c>
      <c r="AL351">
        <v>3.382222715884088</v>
      </c>
      <c r="AM351">
        <v>65.24340889788627</v>
      </c>
      <c r="AN351">
        <f>(AP351 - AO351 + DY351*1E3/(8.314*(EA351+273.15)) * AR351/DX351 * AQ351) * DX351/(100*DL351) * 1000/(1000 - AP351)</f>
        <v>0</v>
      </c>
      <c r="AO351">
        <v>15.55582329082816</v>
      </c>
      <c r="AP351">
        <v>23.60590606060606</v>
      </c>
      <c r="AQ351">
        <v>-0.005253905292697206</v>
      </c>
      <c r="AR351">
        <v>120.2195007177261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5.79</v>
      </c>
      <c r="DM351">
        <v>0.5</v>
      </c>
      <c r="DN351" t="s">
        <v>438</v>
      </c>
      <c r="DO351">
        <v>2</v>
      </c>
      <c r="DP351" t="b">
        <v>1</v>
      </c>
      <c r="DQ351">
        <v>1758996666.714286</v>
      </c>
      <c r="DR351">
        <v>676.8340714285714</v>
      </c>
      <c r="DS351">
        <v>743.0838928571428</v>
      </c>
      <c r="DT351">
        <v>23.61447857142857</v>
      </c>
      <c r="DU351">
        <v>15.56748928571429</v>
      </c>
      <c r="DV351">
        <v>675.9465</v>
      </c>
      <c r="DW351">
        <v>23.380575</v>
      </c>
      <c r="DX351">
        <v>499.9931071428571</v>
      </c>
      <c r="DY351">
        <v>90.51813214285713</v>
      </c>
      <c r="DZ351">
        <v>0.05188019285714285</v>
      </c>
      <c r="EA351">
        <v>30.10814642857142</v>
      </c>
      <c r="EB351">
        <v>29.97879285714286</v>
      </c>
      <c r="EC351">
        <v>999.9000000000002</v>
      </c>
      <c r="ED351">
        <v>0</v>
      </c>
      <c r="EE351">
        <v>0</v>
      </c>
      <c r="EF351">
        <v>9999.68142857143</v>
      </c>
      <c r="EG351">
        <v>0</v>
      </c>
      <c r="EH351">
        <v>12.0809</v>
      </c>
      <c r="EI351">
        <v>-66.24981785714286</v>
      </c>
      <c r="EJ351">
        <v>693.2037857142858</v>
      </c>
      <c r="EK351">
        <v>754.8349642857144</v>
      </c>
      <c r="EL351">
        <v>8.046984642857142</v>
      </c>
      <c r="EM351">
        <v>743.0838928571428</v>
      </c>
      <c r="EN351">
        <v>15.56748928571429</v>
      </c>
      <c r="EO351">
        <v>2.137539285714285</v>
      </c>
      <c r="EP351">
        <v>1.40914</v>
      </c>
      <c r="EQ351">
        <v>18.50170714285714</v>
      </c>
      <c r="ER351">
        <v>12.01634642857143</v>
      </c>
      <c r="ES351">
        <v>2000.011428571429</v>
      </c>
      <c r="ET351">
        <v>0.9799979999999998</v>
      </c>
      <c r="EU351">
        <v>0.0200016</v>
      </c>
      <c r="EV351">
        <v>0</v>
      </c>
      <c r="EW351">
        <v>961.2687500000002</v>
      </c>
      <c r="EX351">
        <v>5.000560000000001</v>
      </c>
      <c r="EY351">
        <v>19453.05</v>
      </c>
      <c r="EZ351">
        <v>17294.97142857143</v>
      </c>
      <c r="FA351">
        <v>41.31199999999999</v>
      </c>
      <c r="FB351">
        <v>41.43699999999999</v>
      </c>
      <c r="FC351">
        <v>41</v>
      </c>
      <c r="FD351">
        <v>40.56199999999999</v>
      </c>
      <c r="FE351">
        <v>42.06199999999999</v>
      </c>
      <c r="FF351">
        <v>1955.111428571429</v>
      </c>
      <c r="FG351">
        <v>39.9</v>
      </c>
      <c r="FH351">
        <v>0</v>
      </c>
      <c r="FI351">
        <v>1758996684</v>
      </c>
      <c r="FJ351">
        <v>0</v>
      </c>
      <c r="FK351">
        <v>961.4273846153847</v>
      </c>
      <c r="FL351">
        <v>18.78632475585291</v>
      </c>
      <c r="FM351">
        <v>396.8820507237897</v>
      </c>
      <c r="FN351">
        <v>19456.60769230769</v>
      </c>
      <c r="FO351">
        <v>15</v>
      </c>
      <c r="FP351">
        <v>0</v>
      </c>
      <c r="FQ351" t="s">
        <v>439</v>
      </c>
      <c r="FR351">
        <v>1747148579.5</v>
      </c>
      <c r="FS351">
        <v>1747148584.5</v>
      </c>
      <c r="FT351">
        <v>0</v>
      </c>
      <c r="FU351">
        <v>0.162</v>
      </c>
      <c r="FV351">
        <v>-0.001</v>
      </c>
      <c r="FW351">
        <v>0.139</v>
      </c>
      <c r="FX351">
        <v>0.058</v>
      </c>
      <c r="FY351">
        <v>420</v>
      </c>
      <c r="FZ351">
        <v>16</v>
      </c>
      <c r="GA351">
        <v>0.19</v>
      </c>
      <c r="GB351">
        <v>0.02</v>
      </c>
      <c r="GC351">
        <v>-65.90473658536587</v>
      </c>
      <c r="GD351">
        <v>-5.7819972125435</v>
      </c>
      <c r="GE351">
        <v>0.5724689557057889</v>
      </c>
      <c r="GF351">
        <v>0</v>
      </c>
      <c r="GG351">
        <v>959.842705882353</v>
      </c>
      <c r="GH351">
        <v>23.09237587029203</v>
      </c>
      <c r="GI351">
        <v>2.288699457686054</v>
      </c>
      <c r="GJ351">
        <v>0</v>
      </c>
      <c r="GK351">
        <v>8.060333902439025</v>
      </c>
      <c r="GL351">
        <v>-0.216177909407658</v>
      </c>
      <c r="GM351">
        <v>0.02703988804981612</v>
      </c>
      <c r="GN351">
        <v>0</v>
      </c>
      <c r="GO351">
        <v>0</v>
      </c>
      <c r="GP351">
        <v>3</v>
      </c>
      <c r="GQ351" t="s">
        <v>472</v>
      </c>
      <c r="GR351">
        <v>3.12925</v>
      </c>
      <c r="GS351">
        <v>2.7298</v>
      </c>
      <c r="GT351">
        <v>0.124025</v>
      </c>
      <c r="GU351">
        <v>0.132636</v>
      </c>
      <c r="GV351">
        <v>0.105861</v>
      </c>
      <c r="GW351">
        <v>0.0793408</v>
      </c>
      <c r="GX351">
        <v>26290.6</v>
      </c>
      <c r="GY351">
        <v>25257.6</v>
      </c>
      <c r="GZ351">
        <v>30553</v>
      </c>
      <c r="HA351">
        <v>29372.8</v>
      </c>
      <c r="HB351">
        <v>37699.5</v>
      </c>
      <c r="HC351">
        <v>35588.5</v>
      </c>
      <c r="HD351">
        <v>46736.4</v>
      </c>
      <c r="HE351">
        <v>43646.1</v>
      </c>
      <c r="HF351">
        <v>1.836</v>
      </c>
      <c r="HG351">
        <v>1.84625</v>
      </c>
      <c r="HH351">
        <v>0.133611</v>
      </c>
      <c r="HI351">
        <v>0</v>
      </c>
      <c r="HJ351">
        <v>27.8122</v>
      </c>
      <c r="HK351">
        <v>999.9</v>
      </c>
      <c r="HL351">
        <v>43</v>
      </c>
      <c r="HM351">
        <v>30.8</v>
      </c>
      <c r="HN351">
        <v>21.1886</v>
      </c>
      <c r="HO351">
        <v>63.1786</v>
      </c>
      <c r="HP351">
        <v>17.528</v>
      </c>
      <c r="HQ351">
        <v>1</v>
      </c>
      <c r="HR351">
        <v>0.114782</v>
      </c>
      <c r="HS351">
        <v>-1.0513</v>
      </c>
      <c r="HT351">
        <v>20.1977</v>
      </c>
      <c r="HU351">
        <v>5.22822</v>
      </c>
      <c r="HV351">
        <v>11.974</v>
      </c>
      <c r="HW351">
        <v>4.96975</v>
      </c>
      <c r="HX351">
        <v>3.28948</v>
      </c>
      <c r="HY351">
        <v>9999</v>
      </c>
      <c r="HZ351">
        <v>9999</v>
      </c>
      <c r="IA351">
        <v>9999</v>
      </c>
      <c r="IB351">
        <v>24.8</v>
      </c>
      <c r="IC351">
        <v>4.97296</v>
      </c>
      <c r="ID351">
        <v>1.87714</v>
      </c>
      <c r="IE351">
        <v>1.87524</v>
      </c>
      <c r="IF351">
        <v>1.87805</v>
      </c>
      <c r="IG351">
        <v>1.87472</v>
      </c>
      <c r="IH351">
        <v>1.87836</v>
      </c>
      <c r="II351">
        <v>1.87546</v>
      </c>
      <c r="IJ351">
        <v>1.87667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0.918</v>
      </c>
      <c r="IY351">
        <v>0.2337</v>
      </c>
      <c r="IZ351">
        <v>0.000996156149449386</v>
      </c>
      <c r="JA351">
        <v>0.001508328056841608</v>
      </c>
      <c r="JB351">
        <v>-4.279944224615399E-07</v>
      </c>
      <c r="JC351">
        <v>2.026670128534865E-10</v>
      </c>
      <c r="JD351">
        <v>-0.04486732872085866</v>
      </c>
      <c r="JE351">
        <v>-0.001179386599836408</v>
      </c>
      <c r="JF351">
        <v>0.0006983580007418804</v>
      </c>
      <c r="JG351">
        <v>-5.900263066608664E-06</v>
      </c>
      <c r="JH351">
        <v>1</v>
      </c>
      <c r="JI351">
        <v>2117</v>
      </c>
      <c r="JJ351">
        <v>1</v>
      </c>
      <c r="JK351">
        <v>26</v>
      </c>
      <c r="JL351">
        <v>197468.2</v>
      </c>
      <c r="JM351">
        <v>197468.2</v>
      </c>
      <c r="JN351">
        <v>1.81396</v>
      </c>
      <c r="JO351">
        <v>2.55127</v>
      </c>
      <c r="JP351">
        <v>1.39893</v>
      </c>
      <c r="JQ351">
        <v>2.3291</v>
      </c>
      <c r="JR351">
        <v>1.44897</v>
      </c>
      <c r="JS351">
        <v>2.57935</v>
      </c>
      <c r="JT351">
        <v>36.9556</v>
      </c>
      <c r="JU351">
        <v>23.9824</v>
      </c>
      <c r="JV351">
        <v>18</v>
      </c>
      <c r="JW351">
        <v>482.284</v>
      </c>
      <c r="JX351">
        <v>458.994</v>
      </c>
      <c r="JY351">
        <v>29.3264</v>
      </c>
      <c r="JZ351">
        <v>28.6511</v>
      </c>
      <c r="KA351">
        <v>30.0001</v>
      </c>
      <c r="KB351">
        <v>28.3647</v>
      </c>
      <c r="KC351">
        <v>28.4345</v>
      </c>
      <c r="KD351">
        <v>36.3716</v>
      </c>
      <c r="KE351">
        <v>28.6136</v>
      </c>
      <c r="KF351">
        <v>63.9486</v>
      </c>
      <c r="KG351">
        <v>29.3219</v>
      </c>
      <c r="KH351">
        <v>794.259</v>
      </c>
      <c r="KI351">
        <v>15.6221</v>
      </c>
      <c r="KJ351">
        <v>101.003</v>
      </c>
      <c r="KK351">
        <v>100.394</v>
      </c>
    </row>
    <row r="352" spans="1:297">
      <c r="A352">
        <v>336</v>
      </c>
      <c r="B352">
        <v>1758996679.5</v>
      </c>
      <c r="C352">
        <v>9295.900000095367</v>
      </c>
      <c r="D352" t="s">
        <v>1118</v>
      </c>
      <c r="E352" t="s">
        <v>1119</v>
      </c>
      <c r="F352">
        <v>5</v>
      </c>
      <c r="G352" t="s">
        <v>1025</v>
      </c>
      <c r="H352" t="s">
        <v>436</v>
      </c>
      <c r="I352">
        <v>1758996672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787.8488338772245</v>
      </c>
      <c r="AK352">
        <v>734.4721818181819</v>
      </c>
      <c r="AL352">
        <v>3.338719421868815</v>
      </c>
      <c r="AM352">
        <v>65.24340889788627</v>
      </c>
      <c r="AN352">
        <f>(AP352 - AO352 + DY352*1E3/(8.314*(EA352+273.15)) * AR352/DX352 * AQ352) * DX352/(100*DL352) * 1000/(1000 - AP352)</f>
        <v>0</v>
      </c>
      <c r="AO352">
        <v>15.55603108139978</v>
      </c>
      <c r="AP352">
        <v>23.57987575757575</v>
      </c>
      <c r="AQ352">
        <v>-0.003088283258914801</v>
      </c>
      <c r="AR352">
        <v>120.2195007177261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5.79</v>
      </c>
      <c r="DM352">
        <v>0.5</v>
      </c>
      <c r="DN352" t="s">
        <v>438</v>
      </c>
      <c r="DO352">
        <v>2</v>
      </c>
      <c r="DP352" t="b">
        <v>1</v>
      </c>
      <c r="DQ352">
        <v>1758996672</v>
      </c>
      <c r="DR352">
        <v>694.1715925925927</v>
      </c>
      <c r="DS352">
        <v>760.8467037037036</v>
      </c>
      <c r="DT352">
        <v>23.6072962962963</v>
      </c>
      <c r="DU352">
        <v>15.57015555555556</v>
      </c>
      <c r="DV352">
        <v>693.2631851851851</v>
      </c>
      <c r="DW352">
        <v>23.37354444444444</v>
      </c>
      <c r="DX352">
        <v>500.0320370370371</v>
      </c>
      <c r="DY352">
        <v>90.51774074074075</v>
      </c>
      <c r="DZ352">
        <v>0.05187714444444445</v>
      </c>
      <c r="EA352">
        <v>30.11551851851852</v>
      </c>
      <c r="EB352">
        <v>29.99132592592593</v>
      </c>
      <c r="EC352">
        <v>999.9000000000001</v>
      </c>
      <c r="ED352">
        <v>0</v>
      </c>
      <c r="EE352">
        <v>0</v>
      </c>
      <c r="EF352">
        <v>10002.28740740741</v>
      </c>
      <c r="EG352">
        <v>0</v>
      </c>
      <c r="EH352">
        <v>12.0809</v>
      </c>
      <c r="EI352">
        <v>-66.67500370370369</v>
      </c>
      <c r="EJ352">
        <v>710.9552592592592</v>
      </c>
      <c r="EK352">
        <v>772.8803703703702</v>
      </c>
      <c r="EL352">
        <v>8.03713962962963</v>
      </c>
      <c r="EM352">
        <v>760.8467037037036</v>
      </c>
      <c r="EN352">
        <v>15.57015555555556</v>
      </c>
      <c r="EO352">
        <v>2.13687962962963</v>
      </c>
      <c r="EP352">
        <v>1.409375185185185</v>
      </c>
      <c r="EQ352">
        <v>18.49678148148148</v>
      </c>
      <c r="ER352">
        <v>12.01888518518519</v>
      </c>
      <c r="ES352">
        <v>1999.991111111111</v>
      </c>
      <c r="ET352">
        <v>0.9799977777777776</v>
      </c>
      <c r="EU352">
        <v>0.02000182962962963</v>
      </c>
      <c r="EV352">
        <v>0</v>
      </c>
      <c r="EW352">
        <v>962.7235925925925</v>
      </c>
      <c r="EX352">
        <v>5.000560000000001</v>
      </c>
      <c r="EY352">
        <v>19484.85555555555</v>
      </c>
      <c r="EZ352">
        <v>17294.8037037037</v>
      </c>
      <c r="FA352">
        <v>41.31199999999999</v>
      </c>
      <c r="FB352">
        <v>41.43699999999999</v>
      </c>
      <c r="FC352">
        <v>41</v>
      </c>
      <c r="FD352">
        <v>40.56199999999999</v>
      </c>
      <c r="FE352">
        <v>42.06199999999999</v>
      </c>
      <c r="FF352">
        <v>1955.090740740741</v>
      </c>
      <c r="FG352">
        <v>39.9</v>
      </c>
      <c r="FH352">
        <v>0</v>
      </c>
      <c r="FI352">
        <v>1758996688.8</v>
      </c>
      <c r="FJ352">
        <v>0</v>
      </c>
      <c r="FK352">
        <v>962.7712307692308</v>
      </c>
      <c r="FL352">
        <v>15.66967520159932</v>
      </c>
      <c r="FM352">
        <v>306.6085472169659</v>
      </c>
      <c r="FN352">
        <v>19484.81923076923</v>
      </c>
      <c r="FO352">
        <v>15</v>
      </c>
      <c r="FP352">
        <v>0</v>
      </c>
      <c r="FQ352" t="s">
        <v>439</v>
      </c>
      <c r="FR352">
        <v>1747148579.5</v>
      </c>
      <c r="FS352">
        <v>1747148584.5</v>
      </c>
      <c r="FT352">
        <v>0</v>
      </c>
      <c r="FU352">
        <v>0.162</v>
      </c>
      <c r="FV352">
        <v>-0.001</v>
      </c>
      <c r="FW352">
        <v>0.139</v>
      </c>
      <c r="FX352">
        <v>0.058</v>
      </c>
      <c r="FY352">
        <v>420</v>
      </c>
      <c r="FZ352">
        <v>16</v>
      </c>
      <c r="GA352">
        <v>0.19</v>
      </c>
      <c r="GB352">
        <v>0.02</v>
      </c>
      <c r="GC352">
        <v>-66.38280999999999</v>
      </c>
      <c r="GD352">
        <v>-4.931763602251249</v>
      </c>
      <c r="GE352">
        <v>0.4845763623001026</v>
      </c>
      <c r="GF352">
        <v>0</v>
      </c>
      <c r="GG352">
        <v>961.8756764705881</v>
      </c>
      <c r="GH352">
        <v>17.41841099760376</v>
      </c>
      <c r="GI352">
        <v>1.739125992807337</v>
      </c>
      <c r="GJ352">
        <v>0</v>
      </c>
      <c r="GK352">
        <v>8.044521249999999</v>
      </c>
      <c r="GL352">
        <v>-0.07027711069417159</v>
      </c>
      <c r="GM352">
        <v>0.01562914444035576</v>
      </c>
      <c r="GN352">
        <v>1</v>
      </c>
      <c r="GO352">
        <v>1</v>
      </c>
      <c r="GP352">
        <v>3</v>
      </c>
      <c r="GQ352" t="s">
        <v>451</v>
      </c>
      <c r="GR352">
        <v>3.12915</v>
      </c>
      <c r="GS352">
        <v>2.72963</v>
      </c>
      <c r="GT352">
        <v>0.125977</v>
      </c>
      <c r="GU352">
        <v>0.134552</v>
      </c>
      <c r="GV352">
        <v>0.105786</v>
      </c>
      <c r="GW352">
        <v>0.07934670000000001</v>
      </c>
      <c r="GX352">
        <v>26232.1</v>
      </c>
      <c r="GY352">
        <v>25201.5</v>
      </c>
      <c r="GZ352">
        <v>30553.1</v>
      </c>
      <c r="HA352">
        <v>29372.5</v>
      </c>
      <c r="HB352">
        <v>37703</v>
      </c>
      <c r="HC352">
        <v>35588</v>
      </c>
      <c r="HD352">
        <v>46736.6</v>
      </c>
      <c r="HE352">
        <v>43645.6</v>
      </c>
      <c r="HF352">
        <v>1.83573</v>
      </c>
      <c r="HG352">
        <v>1.84625</v>
      </c>
      <c r="HH352">
        <v>0.134759</v>
      </c>
      <c r="HI352">
        <v>0</v>
      </c>
      <c r="HJ352">
        <v>27.8158</v>
      </c>
      <c r="HK352">
        <v>999.9</v>
      </c>
      <c r="HL352">
        <v>43</v>
      </c>
      <c r="HM352">
        <v>30.9</v>
      </c>
      <c r="HN352">
        <v>21.3077</v>
      </c>
      <c r="HO352">
        <v>62.8286</v>
      </c>
      <c r="HP352">
        <v>17.6603</v>
      </c>
      <c r="HQ352">
        <v>1</v>
      </c>
      <c r="HR352">
        <v>0.114756</v>
      </c>
      <c r="HS352">
        <v>-1.01974</v>
      </c>
      <c r="HT352">
        <v>20.198</v>
      </c>
      <c r="HU352">
        <v>5.22942</v>
      </c>
      <c r="HV352">
        <v>11.974</v>
      </c>
      <c r="HW352">
        <v>4.9703</v>
      </c>
      <c r="HX352">
        <v>3.28968</v>
      </c>
      <c r="HY352">
        <v>9999</v>
      </c>
      <c r="HZ352">
        <v>9999</v>
      </c>
      <c r="IA352">
        <v>9999</v>
      </c>
      <c r="IB352">
        <v>24.8</v>
      </c>
      <c r="IC352">
        <v>4.97294</v>
      </c>
      <c r="ID352">
        <v>1.87721</v>
      </c>
      <c r="IE352">
        <v>1.87531</v>
      </c>
      <c r="IF352">
        <v>1.87806</v>
      </c>
      <c r="IG352">
        <v>1.87484</v>
      </c>
      <c r="IH352">
        <v>1.87838</v>
      </c>
      <c r="II352">
        <v>1.87548</v>
      </c>
      <c r="IJ352">
        <v>1.87668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0.9379999999999999</v>
      </c>
      <c r="IY352">
        <v>0.2331</v>
      </c>
      <c r="IZ352">
        <v>0.000996156149449386</v>
      </c>
      <c r="JA352">
        <v>0.001508328056841608</v>
      </c>
      <c r="JB352">
        <v>-4.279944224615399E-07</v>
      </c>
      <c r="JC352">
        <v>2.026670128534865E-10</v>
      </c>
      <c r="JD352">
        <v>-0.04486732872085866</v>
      </c>
      <c r="JE352">
        <v>-0.001179386599836408</v>
      </c>
      <c r="JF352">
        <v>0.0006983580007418804</v>
      </c>
      <c r="JG352">
        <v>-5.900263066608664E-06</v>
      </c>
      <c r="JH352">
        <v>1</v>
      </c>
      <c r="JI352">
        <v>2117</v>
      </c>
      <c r="JJ352">
        <v>1</v>
      </c>
      <c r="JK352">
        <v>26</v>
      </c>
      <c r="JL352">
        <v>197468.3</v>
      </c>
      <c r="JM352">
        <v>197468.2</v>
      </c>
      <c r="JN352">
        <v>1.84692</v>
      </c>
      <c r="JO352">
        <v>2.53296</v>
      </c>
      <c r="JP352">
        <v>1.39893</v>
      </c>
      <c r="JQ352">
        <v>2.3291</v>
      </c>
      <c r="JR352">
        <v>1.44897</v>
      </c>
      <c r="JS352">
        <v>2.56714</v>
      </c>
      <c r="JT352">
        <v>36.9556</v>
      </c>
      <c r="JU352">
        <v>23.9824</v>
      </c>
      <c r="JV352">
        <v>18</v>
      </c>
      <c r="JW352">
        <v>482.129</v>
      </c>
      <c r="JX352">
        <v>458.984</v>
      </c>
      <c r="JY352">
        <v>29.3315</v>
      </c>
      <c r="JZ352">
        <v>28.6511</v>
      </c>
      <c r="KA352">
        <v>30.0001</v>
      </c>
      <c r="KB352">
        <v>28.3642</v>
      </c>
      <c r="KC352">
        <v>28.4333</v>
      </c>
      <c r="KD352">
        <v>37.0371</v>
      </c>
      <c r="KE352">
        <v>28.6136</v>
      </c>
      <c r="KF352">
        <v>63.9486</v>
      </c>
      <c r="KG352">
        <v>29.3261</v>
      </c>
      <c r="KH352">
        <v>807.633</v>
      </c>
      <c r="KI352">
        <v>15.6245</v>
      </c>
      <c r="KJ352">
        <v>101.003</v>
      </c>
      <c r="KK352">
        <v>100.393</v>
      </c>
    </row>
    <row r="353" spans="1:297">
      <c r="A353">
        <v>337</v>
      </c>
      <c r="B353">
        <v>1758996684.5</v>
      </c>
      <c r="C353">
        <v>9300.900000095367</v>
      </c>
      <c r="D353" t="s">
        <v>1120</v>
      </c>
      <c r="E353" t="s">
        <v>1121</v>
      </c>
      <c r="F353">
        <v>5</v>
      </c>
      <c r="G353" t="s">
        <v>1025</v>
      </c>
      <c r="H353" t="s">
        <v>436</v>
      </c>
      <c r="I353">
        <v>1758996676.714286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804.8862170476423</v>
      </c>
      <c r="AK353">
        <v>751.329290909091</v>
      </c>
      <c r="AL353">
        <v>3.374304674048787</v>
      </c>
      <c r="AM353">
        <v>65.24340889788627</v>
      </c>
      <c r="AN353">
        <f>(AP353 - AO353 + DY353*1E3/(8.314*(EA353+273.15)) * AR353/DX353 * AQ353) * DX353/(100*DL353) * 1000/(1000 - AP353)</f>
        <v>0</v>
      </c>
      <c r="AO353">
        <v>15.559760167792</v>
      </c>
      <c r="AP353">
        <v>23.55434424242425</v>
      </c>
      <c r="AQ353">
        <v>-0.005954404059767614</v>
      </c>
      <c r="AR353">
        <v>120.2195007177261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5.79</v>
      </c>
      <c r="DM353">
        <v>0.5</v>
      </c>
      <c r="DN353" t="s">
        <v>438</v>
      </c>
      <c r="DO353">
        <v>2</v>
      </c>
      <c r="DP353" t="b">
        <v>1</v>
      </c>
      <c r="DQ353">
        <v>1758996676.714286</v>
      </c>
      <c r="DR353">
        <v>709.6730357142858</v>
      </c>
      <c r="DS353">
        <v>776.6635714285713</v>
      </c>
      <c r="DT353">
        <v>23.591375</v>
      </c>
      <c r="DU353">
        <v>15.56022857142857</v>
      </c>
      <c r="DV353">
        <v>708.7458928571428</v>
      </c>
      <c r="DW353">
        <v>23.35796428571428</v>
      </c>
      <c r="DX353">
        <v>500.0055357142857</v>
      </c>
      <c r="DY353">
        <v>90.51819285714286</v>
      </c>
      <c r="DZ353">
        <v>0.05188119642857143</v>
      </c>
      <c r="EA353">
        <v>30.12020714285715</v>
      </c>
      <c r="EB353">
        <v>30.00459642857143</v>
      </c>
      <c r="EC353">
        <v>999.9000000000002</v>
      </c>
      <c r="ED353">
        <v>0</v>
      </c>
      <c r="EE353">
        <v>0</v>
      </c>
      <c r="EF353">
        <v>10006.53678571429</v>
      </c>
      <c r="EG353">
        <v>0</v>
      </c>
      <c r="EH353">
        <v>12.0809</v>
      </c>
      <c r="EI353">
        <v>-66.99049642857143</v>
      </c>
      <c r="EJ353">
        <v>726.8194642857143</v>
      </c>
      <c r="EK353">
        <v>788.9395714285714</v>
      </c>
      <c r="EL353">
        <v>8.031155</v>
      </c>
      <c r="EM353">
        <v>776.6635714285713</v>
      </c>
      <c r="EN353">
        <v>15.56022857142857</v>
      </c>
      <c r="EO353">
        <v>2.135449642857143</v>
      </c>
      <c r="EP353">
        <v>1.408483214285714</v>
      </c>
      <c r="EQ353">
        <v>18.48609285714286</v>
      </c>
      <c r="ER353">
        <v>12.009275</v>
      </c>
      <c r="ES353">
        <v>1999.995714285714</v>
      </c>
      <c r="ET353">
        <v>0.9799977857142854</v>
      </c>
      <c r="EU353">
        <v>0.02000182142857142</v>
      </c>
      <c r="EV353">
        <v>0</v>
      </c>
      <c r="EW353">
        <v>963.8001071428571</v>
      </c>
      <c r="EX353">
        <v>5.000560000000001</v>
      </c>
      <c r="EY353">
        <v>19505.66785714286</v>
      </c>
      <c r="EZ353">
        <v>17294.84285714286</v>
      </c>
      <c r="FA353">
        <v>41.31199999999999</v>
      </c>
      <c r="FB353">
        <v>41.43699999999999</v>
      </c>
      <c r="FC353">
        <v>41</v>
      </c>
      <c r="FD353">
        <v>40.56199999999999</v>
      </c>
      <c r="FE353">
        <v>42.06199999999999</v>
      </c>
      <c r="FF353">
        <v>1955.094285714286</v>
      </c>
      <c r="FG353">
        <v>39.9</v>
      </c>
      <c r="FH353">
        <v>0</v>
      </c>
      <c r="FI353">
        <v>1758996694.2</v>
      </c>
      <c r="FJ353">
        <v>0</v>
      </c>
      <c r="FK353">
        <v>964.0495999999999</v>
      </c>
      <c r="FL353">
        <v>10.1818461353967</v>
      </c>
      <c r="FM353">
        <v>213.6076923180703</v>
      </c>
      <c r="FN353">
        <v>19509.828</v>
      </c>
      <c r="FO353">
        <v>15</v>
      </c>
      <c r="FP353">
        <v>0</v>
      </c>
      <c r="FQ353" t="s">
        <v>439</v>
      </c>
      <c r="FR353">
        <v>1747148579.5</v>
      </c>
      <c r="FS353">
        <v>1747148584.5</v>
      </c>
      <c r="FT353">
        <v>0</v>
      </c>
      <c r="FU353">
        <v>0.162</v>
      </c>
      <c r="FV353">
        <v>-0.001</v>
      </c>
      <c r="FW353">
        <v>0.139</v>
      </c>
      <c r="FX353">
        <v>0.058</v>
      </c>
      <c r="FY353">
        <v>420</v>
      </c>
      <c r="FZ353">
        <v>16</v>
      </c>
      <c r="GA353">
        <v>0.19</v>
      </c>
      <c r="GB353">
        <v>0.02</v>
      </c>
      <c r="GC353">
        <v>-66.79045365853658</v>
      </c>
      <c r="GD353">
        <v>-4.047313588850178</v>
      </c>
      <c r="GE353">
        <v>0.4071040042685574</v>
      </c>
      <c r="GF353">
        <v>0</v>
      </c>
      <c r="GG353">
        <v>963.1149117647059</v>
      </c>
      <c r="GH353">
        <v>13.8466157272008</v>
      </c>
      <c r="GI353">
        <v>1.397286916674102</v>
      </c>
      <c r="GJ353">
        <v>0</v>
      </c>
      <c r="GK353">
        <v>8.030444634146342</v>
      </c>
      <c r="GL353">
        <v>-0.08656118466898492</v>
      </c>
      <c r="GM353">
        <v>0.01701484905254175</v>
      </c>
      <c r="GN353">
        <v>1</v>
      </c>
      <c r="GO353">
        <v>1</v>
      </c>
      <c r="GP353">
        <v>3</v>
      </c>
      <c r="GQ353" t="s">
        <v>451</v>
      </c>
      <c r="GR353">
        <v>3.12914</v>
      </c>
      <c r="GS353">
        <v>2.72976</v>
      </c>
      <c r="GT353">
        <v>0.127918</v>
      </c>
      <c r="GU353">
        <v>0.136448</v>
      </c>
      <c r="GV353">
        <v>0.105709</v>
      </c>
      <c r="GW353">
        <v>0.0793625</v>
      </c>
      <c r="GX353">
        <v>26173.8</v>
      </c>
      <c r="GY353">
        <v>25146.2</v>
      </c>
      <c r="GZ353">
        <v>30553</v>
      </c>
      <c r="HA353">
        <v>29372.4</v>
      </c>
      <c r="HB353">
        <v>37706.6</v>
      </c>
      <c r="HC353">
        <v>35587.9</v>
      </c>
      <c r="HD353">
        <v>46736.7</v>
      </c>
      <c r="HE353">
        <v>43646</v>
      </c>
      <c r="HF353">
        <v>1.83575</v>
      </c>
      <c r="HG353">
        <v>1.84635</v>
      </c>
      <c r="HH353">
        <v>0.135213</v>
      </c>
      <c r="HI353">
        <v>0</v>
      </c>
      <c r="HJ353">
        <v>27.8205</v>
      </c>
      <c r="HK353">
        <v>999.9</v>
      </c>
      <c r="HL353">
        <v>43</v>
      </c>
      <c r="HM353">
        <v>30.9</v>
      </c>
      <c r="HN353">
        <v>21.3107</v>
      </c>
      <c r="HO353">
        <v>63.1686</v>
      </c>
      <c r="HP353">
        <v>17.6322</v>
      </c>
      <c r="HQ353">
        <v>1</v>
      </c>
      <c r="HR353">
        <v>0.114515</v>
      </c>
      <c r="HS353">
        <v>-0.605202</v>
      </c>
      <c r="HT353">
        <v>20.2</v>
      </c>
      <c r="HU353">
        <v>5.22912</v>
      </c>
      <c r="HV353">
        <v>11.974</v>
      </c>
      <c r="HW353">
        <v>4.9705</v>
      </c>
      <c r="HX353">
        <v>3.28968</v>
      </c>
      <c r="HY353">
        <v>9999</v>
      </c>
      <c r="HZ353">
        <v>9999</v>
      </c>
      <c r="IA353">
        <v>9999</v>
      </c>
      <c r="IB353">
        <v>24.8</v>
      </c>
      <c r="IC353">
        <v>4.97296</v>
      </c>
      <c r="ID353">
        <v>1.87718</v>
      </c>
      <c r="IE353">
        <v>1.87531</v>
      </c>
      <c r="IF353">
        <v>1.87806</v>
      </c>
      <c r="IG353">
        <v>1.87478</v>
      </c>
      <c r="IH353">
        <v>1.87838</v>
      </c>
      <c r="II353">
        <v>1.87547</v>
      </c>
      <c r="IJ353">
        <v>1.87668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0.958</v>
      </c>
      <c r="IY353">
        <v>0.2325</v>
      </c>
      <c r="IZ353">
        <v>0.000996156149449386</v>
      </c>
      <c r="JA353">
        <v>0.001508328056841608</v>
      </c>
      <c r="JB353">
        <v>-4.279944224615399E-07</v>
      </c>
      <c r="JC353">
        <v>2.026670128534865E-10</v>
      </c>
      <c r="JD353">
        <v>-0.04486732872085866</v>
      </c>
      <c r="JE353">
        <v>-0.001179386599836408</v>
      </c>
      <c r="JF353">
        <v>0.0006983580007418804</v>
      </c>
      <c r="JG353">
        <v>-5.900263066608664E-06</v>
      </c>
      <c r="JH353">
        <v>1</v>
      </c>
      <c r="JI353">
        <v>2117</v>
      </c>
      <c r="JJ353">
        <v>1</v>
      </c>
      <c r="JK353">
        <v>26</v>
      </c>
      <c r="JL353">
        <v>197468.4</v>
      </c>
      <c r="JM353">
        <v>197468.3</v>
      </c>
      <c r="JN353">
        <v>1.87622</v>
      </c>
      <c r="JO353">
        <v>2.54761</v>
      </c>
      <c r="JP353">
        <v>1.39893</v>
      </c>
      <c r="JQ353">
        <v>2.3291</v>
      </c>
      <c r="JR353">
        <v>1.44897</v>
      </c>
      <c r="JS353">
        <v>2.45361</v>
      </c>
      <c r="JT353">
        <v>36.9556</v>
      </c>
      <c r="JU353">
        <v>23.9649</v>
      </c>
      <c r="JV353">
        <v>18</v>
      </c>
      <c r="JW353">
        <v>482.142</v>
      </c>
      <c r="JX353">
        <v>459.048</v>
      </c>
      <c r="JY353">
        <v>29.2977</v>
      </c>
      <c r="JZ353">
        <v>28.6511</v>
      </c>
      <c r="KA353">
        <v>30.0001</v>
      </c>
      <c r="KB353">
        <v>28.3642</v>
      </c>
      <c r="KC353">
        <v>28.4333</v>
      </c>
      <c r="KD353">
        <v>37.6245</v>
      </c>
      <c r="KE353">
        <v>28.3246</v>
      </c>
      <c r="KF353">
        <v>63.9486</v>
      </c>
      <c r="KG353">
        <v>29.2181</v>
      </c>
      <c r="KH353">
        <v>827.676</v>
      </c>
      <c r="KI353">
        <v>15.6491</v>
      </c>
      <c r="KJ353">
        <v>101.004</v>
      </c>
      <c r="KK353">
        <v>100.393</v>
      </c>
    </row>
    <row r="354" spans="1:297">
      <c r="A354">
        <v>338</v>
      </c>
      <c r="B354">
        <v>1758996689</v>
      </c>
      <c r="C354">
        <v>9305.400000095367</v>
      </c>
      <c r="D354" t="s">
        <v>1122</v>
      </c>
      <c r="E354" t="s">
        <v>1123</v>
      </c>
      <c r="F354">
        <v>5</v>
      </c>
      <c r="G354" t="s">
        <v>1025</v>
      </c>
      <c r="H354" t="s">
        <v>436</v>
      </c>
      <c r="I354">
        <v>1758996681.160714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820.105495865603</v>
      </c>
      <c r="AK354">
        <v>766.4968666666664</v>
      </c>
      <c r="AL354">
        <v>3.376545888846652</v>
      </c>
      <c r="AM354">
        <v>65.24340889788627</v>
      </c>
      <c r="AN354">
        <f>(AP354 - AO354 + DY354*1E3/(8.314*(EA354+273.15)) * AR354/DX354 * AQ354) * DX354/(100*DL354) * 1000/(1000 - AP354)</f>
        <v>0</v>
      </c>
      <c r="AO354">
        <v>15.58074162889034</v>
      </c>
      <c r="AP354">
        <v>23.53313939393939</v>
      </c>
      <c r="AQ354">
        <v>-0.002175177139680273</v>
      </c>
      <c r="AR354">
        <v>120.2195007177261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5.79</v>
      </c>
      <c r="DM354">
        <v>0.5</v>
      </c>
      <c r="DN354" t="s">
        <v>438</v>
      </c>
      <c r="DO354">
        <v>2</v>
      </c>
      <c r="DP354" t="b">
        <v>1</v>
      </c>
      <c r="DQ354">
        <v>1758996681.160714</v>
      </c>
      <c r="DR354">
        <v>724.2970714285714</v>
      </c>
      <c r="DS354">
        <v>791.5311785714285</v>
      </c>
      <c r="DT354">
        <v>23.56896071428571</v>
      </c>
      <c r="DU354">
        <v>15.56236428571428</v>
      </c>
      <c r="DV354">
        <v>723.3522142857142</v>
      </c>
      <c r="DW354">
        <v>23.336025</v>
      </c>
      <c r="DX354">
        <v>500.0241785714286</v>
      </c>
      <c r="DY354">
        <v>90.51920357142855</v>
      </c>
      <c r="DZ354">
        <v>0.05190294285714285</v>
      </c>
      <c r="EA354">
        <v>30.12590714285714</v>
      </c>
      <c r="EB354">
        <v>30.01522857142857</v>
      </c>
      <c r="EC354">
        <v>999.9000000000002</v>
      </c>
      <c r="ED354">
        <v>0</v>
      </c>
      <c r="EE354">
        <v>0</v>
      </c>
      <c r="EF354">
        <v>10008.84107142857</v>
      </c>
      <c r="EG354">
        <v>0</v>
      </c>
      <c r="EH354">
        <v>12.0809</v>
      </c>
      <c r="EI354">
        <v>-67.23416071428572</v>
      </c>
      <c r="EJ354">
        <v>741.7797142857142</v>
      </c>
      <c r="EK354">
        <v>804.0441071428571</v>
      </c>
      <c r="EL354">
        <v>8.006605357142856</v>
      </c>
      <c r="EM354">
        <v>791.5311785714285</v>
      </c>
      <c r="EN354">
        <v>15.56236428571428</v>
      </c>
      <c r="EO354">
        <v>2.133444642857143</v>
      </c>
      <c r="EP354">
        <v>1.408692142857143</v>
      </c>
      <c r="EQ354">
        <v>18.47109285714286</v>
      </c>
      <c r="ER354">
        <v>12.01151785714286</v>
      </c>
      <c r="ES354">
        <v>1999.993928571428</v>
      </c>
      <c r="ET354">
        <v>0.9799977857142854</v>
      </c>
      <c r="EU354">
        <v>0.02000182142857142</v>
      </c>
      <c r="EV354">
        <v>0</v>
      </c>
      <c r="EW354">
        <v>964.5276785714285</v>
      </c>
      <c r="EX354">
        <v>5.000560000000001</v>
      </c>
      <c r="EY354">
        <v>19520.45714285714</v>
      </c>
      <c r="EZ354">
        <v>17294.825</v>
      </c>
      <c r="FA354">
        <v>41.31199999999999</v>
      </c>
      <c r="FB354">
        <v>41.43699999999999</v>
      </c>
      <c r="FC354">
        <v>41</v>
      </c>
      <c r="FD354">
        <v>40.56199999999999</v>
      </c>
      <c r="FE354">
        <v>42.06199999999999</v>
      </c>
      <c r="FF354">
        <v>1955.0925</v>
      </c>
      <c r="FG354">
        <v>39.9</v>
      </c>
      <c r="FH354">
        <v>0</v>
      </c>
      <c r="FI354">
        <v>1758996698.4</v>
      </c>
      <c r="FJ354">
        <v>0</v>
      </c>
      <c r="FK354">
        <v>964.6264615384615</v>
      </c>
      <c r="FL354">
        <v>7.90276921382736</v>
      </c>
      <c r="FM354">
        <v>152.0786324542205</v>
      </c>
      <c r="FN354">
        <v>19521.69615384615</v>
      </c>
      <c r="FO354">
        <v>15</v>
      </c>
      <c r="FP354">
        <v>0</v>
      </c>
      <c r="FQ354" t="s">
        <v>439</v>
      </c>
      <c r="FR354">
        <v>1747148579.5</v>
      </c>
      <c r="FS354">
        <v>1747148584.5</v>
      </c>
      <c r="FT354">
        <v>0</v>
      </c>
      <c r="FU354">
        <v>0.162</v>
      </c>
      <c r="FV354">
        <v>-0.001</v>
      </c>
      <c r="FW354">
        <v>0.139</v>
      </c>
      <c r="FX354">
        <v>0.058</v>
      </c>
      <c r="FY354">
        <v>420</v>
      </c>
      <c r="FZ354">
        <v>16</v>
      </c>
      <c r="GA354">
        <v>0.19</v>
      </c>
      <c r="GB354">
        <v>0.02</v>
      </c>
      <c r="GC354">
        <v>-67.05331951219512</v>
      </c>
      <c r="GD354">
        <v>-3.573434843205454</v>
      </c>
      <c r="GE354">
        <v>0.3578593007474709</v>
      </c>
      <c r="GF354">
        <v>0</v>
      </c>
      <c r="GG354">
        <v>963.9926470588235</v>
      </c>
      <c r="GH354">
        <v>10.53246752901491</v>
      </c>
      <c r="GI354">
        <v>1.076555178290048</v>
      </c>
      <c r="GJ354">
        <v>0</v>
      </c>
      <c r="GK354">
        <v>8.019518048780489</v>
      </c>
      <c r="GL354">
        <v>-0.2671365156794411</v>
      </c>
      <c r="GM354">
        <v>0.02968747130171748</v>
      </c>
      <c r="GN354">
        <v>0</v>
      </c>
      <c r="GO354">
        <v>0</v>
      </c>
      <c r="GP354">
        <v>3</v>
      </c>
      <c r="GQ354" t="s">
        <v>472</v>
      </c>
      <c r="GR354">
        <v>3.12929</v>
      </c>
      <c r="GS354">
        <v>2.72979</v>
      </c>
      <c r="GT354">
        <v>0.129653</v>
      </c>
      <c r="GU354">
        <v>0.13815</v>
      </c>
      <c r="GV354">
        <v>0.105639</v>
      </c>
      <c r="GW354">
        <v>0.0794748</v>
      </c>
      <c r="GX354">
        <v>26121.2</v>
      </c>
      <c r="GY354">
        <v>25096.7</v>
      </c>
      <c r="GZ354">
        <v>30552.5</v>
      </c>
      <c r="HA354">
        <v>29372.5</v>
      </c>
      <c r="HB354">
        <v>37708.9</v>
      </c>
      <c r="HC354">
        <v>35583.4</v>
      </c>
      <c r="HD354">
        <v>46735.8</v>
      </c>
      <c r="HE354">
        <v>43645.8</v>
      </c>
      <c r="HF354">
        <v>1.83598</v>
      </c>
      <c r="HG354">
        <v>1.84623</v>
      </c>
      <c r="HH354">
        <v>0.136007</v>
      </c>
      <c r="HI354">
        <v>0</v>
      </c>
      <c r="HJ354">
        <v>27.8258</v>
      </c>
      <c r="HK354">
        <v>999.9</v>
      </c>
      <c r="HL354">
        <v>42.9</v>
      </c>
      <c r="HM354">
        <v>30.9</v>
      </c>
      <c r="HN354">
        <v>21.2598</v>
      </c>
      <c r="HO354">
        <v>61.6186</v>
      </c>
      <c r="HP354">
        <v>17.3718</v>
      </c>
      <c r="HQ354">
        <v>1</v>
      </c>
      <c r="HR354">
        <v>0.114754</v>
      </c>
      <c r="HS354">
        <v>-0.6868109999999999</v>
      </c>
      <c r="HT354">
        <v>20.1998</v>
      </c>
      <c r="HU354">
        <v>5.22927</v>
      </c>
      <c r="HV354">
        <v>11.974</v>
      </c>
      <c r="HW354">
        <v>4.97065</v>
      </c>
      <c r="HX354">
        <v>3.28968</v>
      </c>
      <c r="HY354">
        <v>9999</v>
      </c>
      <c r="HZ354">
        <v>9999</v>
      </c>
      <c r="IA354">
        <v>9999</v>
      </c>
      <c r="IB354">
        <v>24.8</v>
      </c>
      <c r="IC354">
        <v>4.97295</v>
      </c>
      <c r="ID354">
        <v>1.87717</v>
      </c>
      <c r="IE354">
        <v>1.87528</v>
      </c>
      <c r="IF354">
        <v>1.87805</v>
      </c>
      <c r="IG354">
        <v>1.87477</v>
      </c>
      <c r="IH354">
        <v>1.87836</v>
      </c>
      <c r="II354">
        <v>1.87547</v>
      </c>
      <c r="IJ354">
        <v>1.87667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0.976</v>
      </c>
      <c r="IY354">
        <v>0.2321</v>
      </c>
      <c r="IZ354">
        <v>0.000996156149449386</v>
      </c>
      <c r="JA354">
        <v>0.001508328056841608</v>
      </c>
      <c r="JB354">
        <v>-4.279944224615399E-07</v>
      </c>
      <c r="JC354">
        <v>2.026670128534865E-10</v>
      </c>
      <c r="JD354">
        <v>-0.04486732872085866</v>
      </c>
      <c r="JE354">
        <v>-0.001179386599836408</v>
      </c>
      <c r="JF354">
        <v>0.0006983580007418804</v>
      </c>
      <c r="JG354">
        <v>-5.900263066608664E-06</v>
      </c>
      <c r="JH354">
        <v>1</v>
      </c>
      <c r="JI354">
        <v>2117</v>
      </c>
      <c r="JJ354">
        <v>1</v>
      </c>
      <c r="JK354">
        <v>26</v>
      </c>
      <c r="JL354">
        <v>197468.5</v>
      </c>
      <c r="JM354">
        <v>197468.4</v>
      </c>
      <c r="JN354">
        <v>1.90308</v>
      </c>
      <c r="JO354">
        <v>2.55127</v>
      </c>
      <c r="JP354">
        <v>1.39893</v>
      </c>
      <c r="JQ354">
        <v>2.3291</v>
      </c>
      <c r="JR354">
        <v>1.44897</v>
      </c>
      <c r="JS354">
        <v>2.4939</v>
      </c>
      <c r="JT354">
        <v>36.9317</v>
      </c>
      <c r="JU354">
        <v>23.9649</v>
      </c>
      <c r="JV354">
        <v>18</v>
      </c>
      <c r="JW354">
        <v>482.266</v>
      </c>
      <c r="JX354">
        <v>458.968</v>
      </c>
      <c r="JY354">
        <v>29.2135</v>
      </c>
      <c r="JZ354">
        <v>28.6511</v>
      </c>
      <c r="KA354">
        <v>30.0002</v>
      </c>
      <c r="KB354">
        <v>28.3642</v>
      </c>
      <c r="KC354">
        <v>28.4333</v>
      </c>
      <c r="KD354">
        <v>38.2335</v>
      </c>
      <c r="KE354">
        <v>28.3246</v>
      </c>
      <c r="KF354">
        <v>63.5748</v>
      </c>
      <c r="KG354">
        <v>29.1926</v>
      </c>
      <c r="KH354">
        <v>841.051</v>
      </c>
      <c r="KI354">
        <v>15.6814</v>
      </c>
      <c r="KJ354">
        <v>101.002</v>
      </c>
      <c r="KK354">
        <v>100.393</v>
      </c>
    </row>
    <row r="355" spans="1:297">
      <c r="A355">
        <v>339</v>
      </c>
      <c r="B355">
        <v>1758996694</v>
      </c>
      <c r="C355">
        <v>9310.400000095367</v>
      </c>
      <c r="D355" t="s">
        <v>1124</v>
      </c>
      <c r="E355" t="s">
        <v>1125</v>
      </c>
      <c r="F355">
        <v>5</v>
      </c>
      <c r="G355" t="s">
        <v>1025</v>
      </c>
      <c r="H355" t="s">
        <v>436</v>
      </c>
      <c r="I355">
        <v>1758996686.462963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837.2617314464953</v>
      </c>
      <c r="AK355">
        <v>783.4630424242423</v>
      </c>
      <c r="AL355">
        <v>3.389423910677996</v>
      </c>
      <c r="AM355">
        <v>65.24340889788627</v>
      </c>
      <c r="AN355">
        <f>(AP355 - AO355 + DY355*1E3/(8.314*(EA355+273.15)) * AR355/DX355 * AQ355) * DX355/(100*DL355) * 1000/(1000 - AP355)</f>
        <v>0</v>
      </c>
      <c r="AO355">
        <v>15.58421276549916</v>
      </c>
      <c r="AP355">
        <v>23.50121939393939</v>
      </c>
      <c r="AQ355">
        <v>-0.007047017333120346</v>
      </c>
      <c r="AR355">
        <v>120.2195007177261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5.79</v>
      </c>
      <c r="DM355">
        <v>0.5</v>
      </c>
      <c r="DN355" t="s">
        <v>438</v>
      </c>
      <c r="DO355">
        <v>2</v>
      </c>
      <c r="DP355" t="b">
        <v>1</v>
      </c>
      <c r="DQ355">
        <v>1758996686.462963</v>
      </c>
      <c r="DR355">
        <v>741.7649629629627</v>
      </c>
      <c r="DS355">
        <v>809.3106666666666</v>
      </c>
      <c r="DT355">
        <v>23.54175185185186</v>
      </c>
      <c r="DU355">
        <v>15.57349259259259</v>
      </c>
      <c r="DV355">
        <v>740.799037037037</v>
      </c>
      <c r="DW355">
        <v>23.3094037037037</v>
      </c>
      <c r="DX355">
        <v>500.0865185185186</v>
      </c>
      <c r="DY355">
        <v>90.52005185185183</v>
      </c>
      <c r="DZ355">
        <v>0.0515446925925926</v>
      </c>
      <c r="EA355">
        <v>30.13262962962963</v>
      </c>
      <c r="EB355">
        <v>30.03312592592593</v>
      </c>
      <c r="EC355">
        <v>999.9000000000001</v>
      </c>
      <c r="ED355">
        <v>0</v>
      </c>
      <c r="EE355">
        <v>0</v>
      </c>
      <c r="EF355">
        <v>10018.31555555556</v>
      </c>
      <c r="EG355">
        <v>0</v>
      </c>
      <c r="EH355">
        <v>12.0809</v>
      </c>
      <c r="EI355">
        <v>-67.54578148148148</v>
      </c>
      <c r="EJ355">
        <v>759.6480370370368</v>
      </c>
      <c r="EK355">
        <v>822.114</v>
      </c>
      <c r="EL355">
        <v>7.968271111111112</v>
      </c>
      <c r="EM355">
        <v>809.3106666666666</v>
      </c>
      <c r="EN355">
        <v>15.57349259259259</v>
      </c>
      <c r="EO355">
        <v>2.131001851851852</v>
      </c>
      <c r="EP355">
        <v>1.409712592592593</v>
      </c>
      <c r="EQ355">
        <v>18.45281111111111</v>
      </c>
      <c r="ER355">
        <v>12.0225</v>
      </c>
      <c r="ES355">
        <v>1999.99962962963</v>
      </c>
      <c r="ET355">
        <v>0.9799978888888886</v>
      </c>
      <c r="EU355">
        <v>0.02000171481481481</v>
      </c>
      <c r="EV355">
        <v>0</v>
      </c>
      <c r="EW355">
        <v>965.110074074074</v>
      </c>
      <c r="EX355">
        <v>5.000560000000001</v>
      </c>
      <c r="EY355">
        <v>19531.14444444445</v>
      </c>
      <c r="EZ355">
        <v>17294.87407407408</v>
      </c>
      <c r="FA355">
        <v>41.31199999999999</v>
      </c>
      <c r="FB355">
        <v>41.43699999999999</v>
      </c>
      <c r="FC355">
        <v>41</v>
      </c>
      <c r="FD355">
        <v>40.56199999999999</v>
      </c>
      <c r="FE355">
        <v>42.06433333333333</v>
      </c>
      <c r="FF355">
        <v>1955.098518518518</v>
      </c>
      <c r="FG355">
        <v>39.9</v>
      </c>
      <c r="FH355">
        <v>0</v>
      </c>
      <c r="FI355">
        <v>1758996703.2</v>
      </c>
      <c r="FJ355">
        <v>0</v>
      </c>
      <c r="FK355">
        <v>965.1005769230768</v>
      </c>
      <c r="FL355">
        <v>4.490974364716266</v>
      </c>
      <c r="FM355">
        <v>83.67863254769981</v>
      </c>
      <c r="FN355">
        <v>19530.81538461538</v>
      </c>
      <c r="FO355">
        <v>15</v>
      </c>
      <c r="FP355">
        <v>0</v>
      </c>
      <c r="FQ355" t="s">
        <v>439</v>
      </c>
      <c r="FR355">
        <v>1747148579.5</v>
      </c>
      <c r="FS355">
        <v>1747148584.5</v>
      </c>
      <c r="FT355">
        <v>0</v>
      </c>
      <c r="FU355">
        <v>0.162</v>
      </c>
      <c r="FV355">
        <v>-0.001</v>
      </c>
      <c r="FW355">
        <v>0.139</v>
      </c>
      <c r="FX355">
        <v>0.058</v>
      </c>
      <c r="FY355">
        <v>420</v>
      </c>
      <c r="FZ355">
        <v>16</v>
      </c>
      <c r="GA355">
        <v>0.19</v>
      </c>
      <c r="GB355">
        <v>0.02</v>
      </c>
      <c r="GC355">
        <v>-67.376125</v>
      </c>
      <c r="GD355">
        <v>-3.524053283301977</v>
      </c>
      <c r="GE355">
        <v>0.3410800739928956</v>
      </c>
      <c r="GF355">
        <v>0</v>
      </c>
      <c r="GG355">
        <v>964.7392352941176</v>
      </c>
      <c r="GH355">
        <v>6.475233001637927</v>
      </c>
      <c r="GI355">
        <v>0.6998198112129259</v>
      </c>
      <c r="GJ355">
        <v>0</v>
      </c>
      <c r="GK355">
        <v>7.98666225</v>
      </c>
      <c r="GL355">
        <v>-0.4389905065666401</v>
      </c>
      <c r="GM355">
        <v>0.04278697649329167</v>
      </c>
      <c r="GN355">
        <v>0</v>
      </c>
      <c r="GO355">
        <v>0</v>
      </c>
      <c r="GP355">
        <v>3</v>
      </c>
      <c r="GQ355" t="s">
        <v>472</v>
      </c>
      <c r="GR355">
        <v>3.12903</v>
      </c>
      <c r="GS355">
        <v>2.72894</v>
      </c>
      <c r="GT355">
        <v>0.131563</v>
      </c>
      <c r="GU355">
        <v>0.140016</v>
      </c>
      <c r="GV355">
        <v>0.105536</v>
      </c>
      <c r="GW355">
        <v>0.0794166</v>
      </c>
      <c r="GX355">
        <v>26063.6</v>
      </c>
      <c r="GY355">
        <v>25042.1</v>
      </c>
      <c r="GZ355">
        <v>30552.1</v>
      </c>
      <c r="HA355">
        <v>29372.2</v>
      </c>
      <c r="HB355">
        <v>37713</v>
      </c>
      <c r="HC355">
        <v>35585.6</v>
      </c>
      <c r="HD355">
        <v>46735.2</v>
      </c>
      <c r="HE355">
        <v>43645.5</v>
      </c>
      <c r="HF355">
        <v>1.8357</v>
      </c>
      <c r="HG355">
        <v>1.8467</v>
      </c>
      <c r="HH355">
        <v>0.135712</v>
      </c>
      <c r="HI355">
        <v>0</v>
      </c>
      <c r="HJ355">
        <v>27.8318</v>
      </c>
      <c r="HK355">
        <v>999.9</v>
      </c>
      <c r="HL355">
        <v>42.9</v>
      </c>
      <c r="HM355">
        <v>30.9</v>
      </c>
      <c r="HN355">
        <v>21.2588</v>
      </c>
      <c r="HO355">
        <v>62.9486</v>
      </c>
      <c r="HP355">
        <v>17.508</v>
      </c>
      <c r="HQ355">
        <v>1</v>
      </c>
      <c r="HR355">
        <v>0.114421</v>
      </c>
      <c r="HS355">
        <v>-0.678565</v>
      </c>
      <c r="HT355">
        <v>20.1999</v>
      </c>
      <c r="HU355">
        <v>5.22837</v>
      </c>
      <c r="HV355">
        <v>11.974</v>
      </c>
      <c r="HW355">
        <v>4.97005</v>
      </c>
      <c r="HX355">
        <v>3.2895</v>
      </c>
      <c r="HY355">
        <v>9999</v>
      </c>
      <c r="HZ355">
        <v>9999</v>
      </c>
      <c r="IA355">
        <v>9999</v>
      </c>
      <c r="IB355">
        <v>24.8</v>
      </c>
      <c r="IC355">
        <v>4.97295</v>
      </c>
      <c r="ID355">
        <v>1.87714</v>
      </c>
      <c r="IE355">
        <v>1.87531</v>
      </c>
      <c r="IF355">
        <v>1.87805</v>
      </c>
      <c r="IG355">
        <v>1.8748</v>
      </c>
      <c r="IH355">
        <v>1.87836</v>
      </c>
      <c r="II355">
        <v>1.87546</v>
      </c>
      <c r="IJ355">
        <v>1.87668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0.996</v>
      </c>
      <c r="IY355">
        <v>0.2314</v>
      </c>
      <c r="IZ355">
        <v>0.000996156149449386</v>
      </c>
      <c r="JA355">
        <v>0.001508328056841608</v>
      </c>
      <c r="JB355">
        <v>-4.279944224615399E-07</v>
      </c>
      <c r="JC355">
        <v>2.026670128534865E-10</v>
      </c>
      <c r="JD355">
        <v>-0.04486732872085866</v>
      </c>
      <c r="JE355">
        <v>-0.001179386599836408</v>
      </c>
      <c r="JF355">
        <v>0.0006983580007418804</v>
      </c>
      <c r="JG355">
        <v>-5.900263066608664E-06</v>
      </c>
      <c r="JH355">
        <v>1</v>
      </c>
      <c r="JI355">
        <v>2117</v>
      </c>
      <c r="JJ355">
        <v>1</v>
      </c>
      <c r="JK355">
        <v>26</v>
      </c>
      <c r="JL355">
        <v>197468.6</v>
      </c>
      <c r="JM355">
        <v>197468.5</v>
      </c>
      <c r="JN355">
        <v>1.93604</v>
      </c>
      <c r="JO355">
        <v>2.54395</v>
      </c>
      <c r="JP355">
        <v>1.39893</v>
      </c>
      <c r="JQ355">
        <v>2.3291</v>
      </c>
      <c r="JR355">
        <v>1.44897</v>
      </c>
      <c r="JS355">
        <v>2.5769</v>
      </c>
      <c r="JT355">
        <v>36.9556</v>
      </c>
      <c r="JU355">
        <v>23.9649</v>
      </c>
      <c r="JV355">
        <v>18</v>
      </c>
      <c r="JW355">
        <v>482.115</v>
      </c>
      <c r="JX355">
        <v>459.272</v>
      </c>
      <c r="JY355">
        <v>29.1708</v>
      </c>
      <c r="JZ355">
        <v>28.6511</v>
      </c>
      <c r="KA355">
        <v>30.0001</v>
      </c>
      <c r="KB355">
        <v>28.3642</v>
      </c>
      <c r="KC355">
        <v>28.4333</v>
      </c>
      <c r="KD355">
        <v>38.8216</v>
      </c>
      <c r="KE355">
        <v>27.7502</v>
      </c>
      <c r="KF355">
        <v>63.5748</v>
      </c>
      <c r="KG355">
        <v>29.1515</v>
      </c>
      <c r="KH355">
        <v>854.408</v>
      </c>
      <c r="KI355">
        <v>15.7311</v>
      </c>
      <c r="KJ355">
        <v>101</v>
      </c>
      <c r="KK355">
        <v>100.392</v>
      </c>
    </row>
    <row r="356" spans="1:297">
      <c r="A356">
        <v>340</v>
      </c>
      <c r="B356">
        <v>1758996699</v>
      </c>
      <c r="C356">
        <v>9315.400000095367</v>
      </c>
      <c r="D356" t="s">
        <v>1126</v>
      </c>
      <c r="E356" t="s">
        <v>1127</v>
      </c>
      <c r="F356">
        <v>5</v>
      </c>
      <c r="G356" t="s">
        <v>1025</v>
      </c>
      <c r="H356" t="s">
        <v>436</v>
      </c>
      <c r="I356">
        <v>1758996691.481482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854.2817303059528</v>
      </c>
      <c r="AK356">
        <v>800.3927151515149</v>
      </c>
      <c r="AL356">
        <v>3.379916444147909</v>
      </c>
      <c r="AM356">
        <v>65.24340889788627</v>
      </c>
      <c r="AN356">
        <f>(AP356 - AO356 + DY356*1E3/(8.314*(EA356+273.15)) * AR356/DX356 * AQ356) * DX356/(100*DL356) * 1000/(1000 - AP356)</f>
        <v>0</v>
      </c>
      <c r="AO356">
        <v>15.63417260807497</v>
      </c>
      <c r="AP356">
        <v>23.46843878787878</v>
      </c>
      <c r="AQ356">
        <v>-0.00328342815504646</v>
      </c>
      <c r="AR356">
        <v>120.2195007177261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5.79</v>
      </c>
      <c r="DM356">
        <v>0.5</v>
      </c>
      <c r="DN356" t="s">
        <v>438</v>
      </c>
      <c r="DO356">
        <v>2</v>
      </c>
      <c r="DP356" t="b">
        <v>1</v>
      </c>
      <c r="DQ356">
        <v>1758996691.481482</v>
      </c>
      <c r="DR356">
        <v>758.3595185185185</v>
      </c>
      <c r="DS356">
        <v>826.1396296296296</v>
      </c>
      <c r="DT356">
        <v>23.51143703703704</v>
      </c>
      <c r="DU356">
        <v>15.59151851851852</v>
      </c>
      <c r="DV356">
        <v>757.3735925925929</v>
      </c>
      <c r="DW356">
        <v>23.27972592592593</v>
      </c>
      <c r="DX356">
        <v>500.0674444444444</v>
      </c>
      <c r="DY356">
        <v>90.52012222222221</v>
      </c>
      <c r="DZ356">
        <v>0.05147596296296297</v>
      </c>
      <c r="EA356">
        <v>30.13736666666667</v>
      </c>
      <c r="EB356">
        <v>30.04328518518518</v>
      </c>
      <c r="EC356">
        <v>999.9000000000001</v>
      </c>
      <c r="ED356">
        <v>0</v>
      </c>
      <c r="EE356">
        <v>0</v>
      </c>
      <c r="EF356">
        <v>10005.23518518518</v>
      </c>
      <c r="EG356">
        <v>0</v>
      </c>
      <c r="EH356">
        <v>12.0809</v>
      </c>
      <c r="EI356">
        <v>-67.78007777777779</v>
      </c>
      <c r="EJ356">
        <v>776.6184814814815</v>
      </c>
      <c r="EK356">
        <v>839.2246296296297</v>
      </c>
      <c r="EL356">
        <v>7.919921111111112</v>
      </c>
      <c r="EM356">
        <v>826.1396296296296</v>
      </c>
      <c r="EN356">
        <v>15.59151851851852</v>
      </c>
      <c r="EO356">
        <v>2.12825925925926</v>
      </c>
      <c r="EP356">
        <v>1.411346296296296</v>
      </c>
      <c r="EQ356">
        <v>18.43225925925926</v>
      </c>
      <c r="ER356">
        <v>12.04006666666667</v>
      </c>
      <c r="ES356">
        <v>2000.003703703704</v>
      </c>
      <c r="ET356">
        <v>0.9799979999999998</v>
      </c>
      <c r="EU356">
        <v>0.0200016</v>
      </c>
      <c r="EV356">
        <v>0</v>
      </c>
      <c r="EW356">
        <v>965.2553333333335</v>
      </c>
      <c r="EX356">
        <v>5.000560000000001</v>
      </c>
      <c r="EY356">
        <v>19535.32222222222</v>
      </c>
      <c r="EZ356">
        <v>17294.91111111111</v>
      </c>
      <c r="FA356">
        <v>41.31199999999999</v>
      </c>
      <c r="FB356">
        <v>41.43699999999999</v>
      </c>
      <c r="FC356">
        <v>41</v>
      </c>
      <c r="FD356">
        <v>40.56199999999999</v>
      </c>
      <c r="FE356">
        <v>42.06433333333332</v>
      </c>
      <c r="FF356">
        <v>1955.103703703703</v>
      </c>
      <c r="FG356">
        <v>39.9</v>
      </c>
      <c r="FH356">
        <v>0</v>
      </c>
      <c r="FI356">
        <v>1758996708</v>
      </c>
      <c r="FJ356">
        <v>0</v>
      </c>
      <c r="FK356">
        <v>965.2618846153848</v>
      </c>
      <c r="FL356">
        <v>0.05138461816413626</v>
      </c>
      <c r="FM356">
        <v>15.38803421093868</v>
      </c>
      <c r="FN356">
        <v>19534.97307692308</v>
      </c>
      <c r="FO356">
        <v>15</v>
      </c>
      <c r="FP356">
        <v>0</v>
      </c>
      <c r="FQ356" t="s">
        <v>439</v>
      </c>
      <c r="FR356">
        <v>1747148579.5</v>
      </c>
      <c r="FS356">
        <v>1747148584.5</v>
      </c>
      <c r="FT356">
        <v>0</v>
      </c>
      <c r="FU356">
        <v>0.162</v>
      </c>
      <c r="FV356">
        <v>-0.001</v>
      </c>
      <c r="FW356">
        <v>0.139</v>
      </c>
      <c r="FX356">
        <v>0.058</v>
      </c>
      <c r="FY356">
        <v>420</v>
      </c>
      <c r="FZ356">
        <v>16</v>
      </c>
      <c r="GA356">
        <v>0.19</v>
      </c>
      <c r="GB356">
        <v>0.02</v>
      </c>
      <c r="GC356">
        <v>-67.5946975</v>
      </c>
      <c r="GD356">
        <v>-2.968019887429486</v>
      </c>
      <c r="GE356">
        <v>0.2883189436088957</v>
      </c>
      <c r="GF356">
        <v>0</v>
      </c>
      <c r="GG356">
        <v>965.0599117647058</v>
      </c>
      <c r="GH356">
        <v>2.947364403505548</v>
      </c>
      <c r="GI356">
        <v>0.4227179123138838</v>
      </c>
      <c r="GJ356">
        <v>0</v>
      </c>
      <c r="GK356">
        <v>7.955307500000001</v>
      </c>
      <c r="GL356">
        <v>-0.5167220262664302</v>
      </c>
      <c r="GM356">
        <v>0.05089300004666657</v>
      </c>
      <c r="GN356">
        <v>0</v>
      </c>
      <c r="GO356">
        <v>0</v>
      </c>
      <c r="GP356">
        <v>3</v>
      </c>
      <c r="GQ356" t="s">
        <v>472</v>
      </c>
      <c r="GR356">
        <v>3.12912</v>
      </c>
      <c r="GS356">
        <v>2.72941</v>
      </c>
      <c r="GT356">
        <v>0.133454</v>
      </c>
      <c r="GU356">
        <v>0.141859</v>
      </c>
      <c r="GV356">
        <v>0.105449</v>
      </c>
      <c r="GW356">
        <v>0.0797244</v>
      </c>
      <c r="GX356">
        <v>26006.9</v>
      </c>
      <c r="GY356">
        <v>24988.4</v>
      </c>
      <c r="GZ356">
        <v>30552.3</v>
      </c>
      <c r="HA356">
        <v>29372.2</v>
      </c>
      <c r="HB356">
        <v>37716.9</v>
      </c>
      <c r="HC356">
        <v>35573.8</v>
      </c>
      <c r="HD356">
        <v>46735.3</v>
      </c>
      <c r="HE356">
        <v>43645.5</v>
      </c>
      <c r="HF356">
        <v>1.83547</v>
      </c>
      <c r="HG356">
        <v>1.84658</v>
      </c>
      <c r="HH356">
        <v>0.135943</v>
      </c>
      <c r="HI356">
        <v>0</v>
      </c>
      <c r="HJ356">
        <v>27.8374</v>
      </c>
      <c r="HK356">
        <v>999.9</v>
      </c>
      <c r="HL356">
        <v>42.9</v>
      </c>
      <c r="HM356">
        <v>30.8</v>
      </c>
      <c r="HN356">
        <v>21.1376</v>
      </c>
      <c r="HO356">
        <v>63.1386</v>
      </c>
      <c r="HP356">
        <v>17.52</v>
      </c>
      <c r="HQ356">
        <v>1</v>
      </c>
      <c r="HR356">
        <v>0.114715</v>
      </c>
      <c r="HS356">
        <v>-0.650357</v>
      </c>
      <c r="HT356">
        <v>20.2002</v>
      </c>
      <c r="HU356">
        <v>5.22852</v>
      </c>
      <c r="HV356">
        <v>11.974</v>
      </c>
      <c r="HW356">
        <v>4.9699</v>
      </c>
      <c r="HX356">
        <v>3.28953</v>
      </c>
      <c r="HY356">
        <v>9999</v>
      </c>
      <c r="HZ356">
        <v>9999</v>
      </c>
      <c r="IA356">
        <v>9999</v>
      </c>
      <c r="IB356">
        <v>24.8</v>
      </c>
      <c r="IC356">
        <v>4.97294</v>
      </c>
      <c r="ID356">
        <v>1.87727</v>
      </c>
      <c r="IE356">
        <v>1.87531</v>
      </c>
      <c r="IF356">
        <v>1.87815</v>
      </c>
      <c r="IG356">
        <v>1.87485</v>
      </c>
      <c r="IH356">
        <v>1.87839</v>
      </c>
      <c r="II356">
        <v>1.87554</v>
      </c>
      <c r="IJ356">
        <v>1.8767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1.016</v>
      </c>
      <c r="IY356">
        <v>0.2308</v>
      </c>
      <c r="IZ356">
        <v>0.000996156149449386</v>
      </c>
      <c r="JA356">
        <v>0.001508328056841608</v>
      </c>
      <c r="JB356">
        <v>-4.279944224615399E-07</v>
      </c>
      <c r="JC356">
        <v>2.026670128534865E-10</v>
      </c>
      <c r="JD356">
        <v>-0.04486732872085866</v>
      </c>
      <c r="JE356">
        <v>-0.001179386599836408</v>
      </c>
      <c r="JF356">
        <v>0.0006983580007418804</v>
      </c>
      <c r="JG356">
        <v>-5.900263066608664E-06</v>
      </c>
      <c r="JH356">
        <v>1</v>
      </c>
      <c r="JI356">
        <v>2117</v>
      </c>
      <c r="JJ356">
        <v>1</v>
      </c>
      <c r="JK356">
        <v>26</v>
      </c>
      <c r="JL356">
        <v>197468.7</v>
      </c>
      <c r="JM356">
        <v>197468.6</v>
      </c>
      <c r="JN356">
        <v>1.96533</v>
      </c>
      <c r="JO356">
        <v>2.53174</v>
      </c>
      <c r="JP356">
        <v>1.39893</v>
      </c>
      <c r="JQ356">
        <v>2.3291</v>
      </c>
      <c r="JR356">
        <v>1.44897</v>
      </c>
      <c r="JS356">
        <v>2.56836</v>
      </c>
      <c r="JT356">
        <v>36.9556</v>
      </c>
      <c r="JU356">
        <v>23.9737</v>
      </c>
      <c r="JV356">
        <v>18</v>
      </c>
      <c r="JW356">
        <v>481.975</v>
      </c>
      <c r="JX356">
        <v>459.192</v>
      </c>
      <c r="JY356">
        <v>29.1261</v>
      </c>
      <c r="JZ356">
        <v>28.6511</v>
      </c>
      <c r="KA356">
        <v>30</v>
      </c>
      <c r="KB356">
        <v>28.3618</v>
      </c>
      <c r="KC356">
        <v>28.4333</v>
      </c>
      <c r="KD356">
        <v>39.4648</v>
      </c>
      <c r="KE356">
        <v>27.4659</v>
      </c>
      <c r="KF356">
        <v>63.5748</v>
      </c>
      <c r="KG356">
        <v>29.1049</v>
      </c>
      <c r="KH356">
        <v>874.443</v>
      </c>
      <c r="KI356">
        <v>15.7759</v>
      </c>
      <c r="KJ356">
        <v>101.001</v>
      </c>
      <c r="KK356">
        <v>100.392</v>
      </c>
    </row>
    <row r="357" spans="1:297">
      <c r="A357">
        <v>341</v>
      </c>
      <c r="B357">
        <v>1758996704</v>
      </c>
      <c r="C357">
        <v>9320.400000095367</v>
      </c>
      <c r="D357" t="s">
        <v>1128</v>
      </c>
      <c r="E357" t="s">
        <v>1129</v>
      </c>
      <c r="F357">
        <v>5</v>
      </c>
      <c r="G357" t="s">
        <v>1025</v>
      </c>
      <c r="H357" t="s">
        <v>436</v>
      </c>
      <c r="I357">
        <v>1758996696.5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871.4431796143402</v>
      </c>
      <c r="AK357">
        <v>817.3021090909093</v>
      </c>
      <c r="AL357">
        <v>3.373786727610577</v>
      </c>
      <c r="AM357">
        <v>65.24340889788627</v>
      </c>
      <c r="AN357">
        <f>(AP357 - AO357 + DY357*1E3/(8.314*(EA357+273.15)) * AR357/DX357 * AQ357) * DX357/(100*DL357) * 1000/(1000 - AP357)</f>
        <v>0</v>
      </c>
      <c r="AO357">
        <v>15.68995508197152</v>
      </c>
      <c r="AP357">
        <v>23.45955878787877</v>
      </c>
      <c r="AQ357">
        <v>-0.0005133138515333038</v>
      </c>
      <c r="AR357">
        <v>120.2195007177261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5.79</v>
      </c>
      <c r="DM357">
        <v>0.5</v>
      </c>
      <c r="DN357" t="s">
        <v>438</v>
      </c>
      <c r="DO357">
        <v>2</v>
      </c>
      <c r="DP357" t="b">
        <v>1</v>
      </c>
      <c r="DQ357">
        <v>1758996696.5</v>
      </c>
      <c r="DR357">
        <v>774.9883703703701</v>
      </c>
      <c r="DS357">
        <v>842.9932222222222</v>
      </c>
      <c r="DT357">
        <v>23.48532592592592</v>
      </c>
      <c r="DU357">
        <v>15.62728148148148</v>
      </c>
      <c r="DV357">
        <v>773.9823703703703</v>
      </c>
      <c r="DW357">
        <v>23.25417037037037</v>
      </c>
      <c r="DX357">
        <v>500.0523703703705</v>
      </c>
      <c r="DY357">
        <v>90.5198222222222</v>
      </c>
      <c r="DZ357">
        <v>0.0513941037037037</v>
      </c>
      <c r="EA357">
        <v>30.13879259259259</v>
      </c>
      <c r="EB357">
        <v>30.05052222222222</v>
      </c>
      <c r="EC357">
        <v>999.9000000000001</v>
      </c>
      <c r="ED357">
        <v>0</v>
      </c>
      <c r="EE357">
        <v>0</v>
      </c>
      <c r="EF357">
        <v>9997.826296296296</v>
      </c>
      <c r="EG357">
        <v>0</v>
      </c>
      <c r="EH357">
        <v>12.0809</v>
      </c>
      <c r="EI357">
        <v>-68.00478518518518</v>
      </c>
      <c r="EJ357">
        <v>793.6265925925926</v>
      </c>
      <c r="EK357">
        <v>856.3766296296295</v>
      </c>
      <c r="EL357">
        <v>7.85805037037037</v>
      </c>
      <c r="EM357">
        <v>842.9932222222222</v>
      </c>
      <c r="EN357">
        <v>15.62728148148148</v>
      </c>
      <c r="EO357">
        <v>2.125888888888888</v>
      </c>
      <c r="EP357">
        <v>1.414578888888889</v>
      </c>
      <c r="EQ357">
        <v>18.41448518518519</v>
      </c>
      <c r="ER357">
        <v>12.07476666666667</v>
      </c>
      <c r="ES357">
        <v>1999.999629629629</v>
      </c>
      <c r="ET357">
        <v>0.9799979999999998</v>
      </c>
      <c r="EU357">
        <v>0.0200016</v>
      </c>
      <c r="EV357">
        <v>0</v>
      </c>
      <c r="EW357">
        <v>965.1172592592592</v>
      </c>
      <c r="EX357">
        <v>5.000560000000001</v>
      </c>
      <c r="EY357">
        <v>19534.26296296296</v>
      </c>
      <c r="EZ357">
        <v>17294.87037037037</v>
      </c>
      <c r="FA357">
        <v>41.31199999999999</v>
      </c>
      <c r="FB357">
        <v>41.43699999999999</v>
      </c>
      <c r="FC357">
        <v>41</v>
      </c>
      <c r="FD357">
        <v>40.56199999999999</v>
      </c>
      <c r="FE357">
        <v>42.06433333333332</v>
      </c>
      <c r="FF357">
        <v>1955.099629629629</v>
      </c>
      <c r="FG357">
        <v>39.9</v>
      </c>
      <c r="FH357">
        <v>0</v>
      </c>
      <c r="FI357">
        <v>1758996713.4</v>
      </c>
      <c r="FJ357">
        <v>0</v>
      </c>
      <c r="FK357">
        <v>965.12916</v>
      </c>
      <c r="FL357">
        <v>-3.156999991411242</v>
      </c>
      <c r="FM357">
        <v>-42.79230760483907</v>
      </c>
      <c r="FN357">
        <v>19533.772</v>
      </c>
      <c r="FO357">
        <v>15</v>
      </c>
      <c r="FP357">
        <v>0</v>
      </c>
      <c r="FQ357" t="s">
        <v>439</v>
      </c>
      <c r="FR357">
        <v>1747148579.5</v>
      </c>
      <c r="FS357">
        <v>1747148584.5</v>
      </c>
      <c r="FT357">
        <v>0</v>
      </c>
      <c r="FU357">
        <v>0.162</v>
      </c>
      <c r="FV357">
        <v>-0.001</v>
      </c>
      <c r="FW357">
        <v>0.139</v>
      </c>
      <c r="FX357">
        <v>0.058</v>
      </c>
      <c r="FY357">
        <v>420</v>
      </c>
      <c r="FZ357">
        <v>16</v>
      </c>
      <c r="GA357">
        <v>0.19</v>
      </c>
      <c r="GB357">
        <v>0.02</v>
      </c>
      <c r="GC357">
        <v>-67.84655853658536</v>
      </c>
      <c r="GD357">
        <v>-2.720205574912952</v>
      </c>
      <c r="GE357">
        <v>0.271091416473601</v>
      </c>
      <c r="GF357">
        <v>0</v>
      </c>
      <c r="GG357">
        <v>965.1714705882354</v>
      </c>
      <c r="GH357">
        <v>-1.059495800085513</v>
      </c>
      <c r="GI357">
        <v>0.2819527740278636</v>
      </c>
      <c r="GJ357">
        <v>0</v>
      </c>
      <c r="GK357">
        <v>7.897214878048779</v>
      </c>
      <c r="GL357">
        <v>-0.7154732404181149</v>
      </c>
      <c r="GM357">
        <v>0.07236981566998135</v>
      </c>
      <c r="GN357">
        <v>0</v>
      </c>
      <c r="GO357">
        <v>0</v>
      </c>
      <c r="GP357">
        <v>3</v>
      </c>
      <c r="GQ357" t="s">
        <v>472</v>
      </c>
      <c r="GR357">
        <v>3.12917</v>
      </c>
      <c r="GS357">
        <v>2.72918</v>
      </c>
      <c r="GT357">
        <v>0.135317</v>
      </c>
      <c r="GU357">
        <v>0.143675</v>
      </c>
      <c r="GV357">
        <v>0.105417</v>
      </c>
      <c r="GW357">
        <v>0.0799272</v>
      </c>
      <c r="GX357">
        <v>25950.8</v>
      </c>
      <c r="GY357">
        <v>24935.8</v>
      </c>
      <c r="GZ357">
        <v>30552</v>
      </c>
      <c r="HA357">
        <v>29372.5</v>
      </c>
      <c r="HB357">
        <v>37718.3</v>
      </c>
      <c r="HC357">
        <v>35566.4</v>
      </c>
      <c r="HD357">
        <v>46735.1</v>
      </c>
      <c r="HE357">
        <v>43646</v>
      </c>
      <c r="HF357">
        <v>1.83552</v>
      </c>
      <c r="HG357">
        <v>1.84675</v>
      </c>
      <c r="HH357">
        <v>0.136171</v>
      </c>
      <c r="HI357">
        <v>0</v>
      </c>
      <c r="HJ357">
        <v>27.8415</v>
      </c>
      <c r="HK357">
        <v>999.9</v>
      </c>
      <c r="HL357">
        <v>42.9</v>
      </c>
      <c r="HM357">
        <v>30.8</v>
      </c>
      <c r="HN357">
        <v>21.1361</v>
      </c>
      <c r="HO357">
        <v>62.8786</v>
      </c>
      <c r="HP357">
        <v>17.3438</v>
      </c>
      <c r="HQ357">
        <v>1</v>
      </c>
      <c r="HR357">
        <v>0.114654</v>
      </c>
      <c r="HS357">
        <v>-0.599055</v>
      </c>
      <c r="HT357">
        <v>20.2002</v>
      </c>
      <c r="HU357">
        <v>5.22867</v>
      </c>
      <c r="HV357">
        <v>11.974</v>
      </c>
      <c r="HW357">
        <v>4.9701</v>
      </c>
      <c r="HX357">
        <v>3.2895</v>
      </c>
      <c r="HY357">
        <v>9999</v>
      </c>
      <c r="HZ357">
        <v>9999</v>
      </c>
      <c r="IA357">
        <v>9999</v>
      </c>
      <c r="IB357">
        <v>24.8</v>
      </c>
      <c r="IC357">
        <v>4.97293</v>
      </c>
      <c r="ID357">
        <v>1.87724</v>
      </c>
      <c r="IE357">
        <v>1.87531</v>
      </c>
      <c r="IF357">
        <v>1.87811</v>
      </c>
      <c r="IG357">
        <v>1.87484</v>
      </c>
      <c r="IH357">
        <v>1.87839</v>
      </c>
      <c r="II357">
        <v>1.87547</v>
      </c>
      <c r="IJ357">
        <v>1.87669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1.036</v>
      </c>
      <c r="IY357">
        <v>0.2305</v>
      </c>
      <c r="IZ357">
        <v>0.000996156149449386</v>
      </c>
      <c r="JA357">
        <v>0.001508328056841608</v>
      </c>
      <c r="JB357">
        <v>-4.279944224615399E-07</v>
      </c>
      <c r="JC357">
        <v>2.026670128534865E-10</v>
      </c>
      <c r="JD357">
        <v>-0.04486732872085866</v>
      </c>
      <c r="JE357">
        <v>-0.001179386599836408</v>
      </c>
      <c r="JF357">
        <v>0.0006983580007418804</v>
      </c>
      <c r="JG357">
        <v>-5.900263066608664E-06</v>
      </c>
      <c r="JH357">
        <v>1</v>
      </c>
      <c r="JI357">
        <v>2117</v>
      </c>
      <c r="JJ357">
        <v>1</v>
      </c>
      <c r="JK357">
        <v>26</v>
      </c>
      <c r="JL357">
        <v>197468.7</v>
      </c>
      <c r="JM357">
        <v>197468.7</v>
      </c>
      <c r="JN357">
        <v>1.99829</v>
      </c>
      <c r="JO357">
        <v>2.54639</v>
      </c>
      <c r="JP357">
        <v>1.39893</v>
      </c>
      <c r="JQ357">
        <v>2.3291</v>
      </c>
      <c r="JR357">
        <v>1.44897</v>
      </c>
      <c r="JS357">
        <v>2.4585</v>
      </c>
      <c r="JT357">
        <v>36.9556</v>
      </c>
      <c r="JU357">
        <v>23.9737</v>
      </c>
      <c r="JV357">
        <v>18</v>
      </c>
      <c r="JW357">
        <v>482.003</v>
      </c>
      <c r="JX357">
        <v>459.304</v>
      </c>
      <c r="JY357">
        <v>29.0784</v>
      </c>
      <c r="JZ357">
        <v>28.6534</v>
      </c>
      <c r="KA357">
        <v>30.0002</v>
      </c>
      <c r="KB357">
        <v>28.3618</v>
      </c>
      <c r="KC357">
        <v>28.4333</v>
      </c>
      <c r="KD357">
        <v>40.0477</v>
      </c>
      <c r="KE357">
        <v>27.4659</v>
      </c>
      <c r="KF357">
        <v>63.5748</v>
      </c>
      <c r="KG357">
        <v>29.0516</v>
      </c>
      <c r="KH357">
        <v>887.798</v>
      </c>
      <c r="KI357">
        <v>15.8262</v>
      </c>
      <c r="KJ357">
        <v>101</v>
      </c>
      <c r="KK357">
        <v>100.393</v>
      </c>
    </row>
    <row r="358" spans="1:297">
      <c r="A358">
        <v>342</v>
      </c>
      <c r="B358">
        <v>1758996709</v>
      </c>
      <c r="C358">
        <v>9325.400000095367</v>
      </c>
      <c r="D358" t="s">
        <v>1130</v>
      </c>
      <c r="E358" t="s">
        <v>1131</v>
      </c>
      <c r="F358">
        <v>5</v>
      </c>
      <c r="G358" t="s">
        <v>1025</v>
      </c>
      <c r="H358" t="s">
        <v>436</v>
      </c>
      <c r="I358">
        <v>1758996701.214286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888.5071411751949</v>
      </c>
      <c r="AK358">
        <v>834.3395696969696</v>
      </c>
      <c r="AL358">
        <v>3.411833858949371</v>
      </c>
      <c r="AM358">
        <v>65.24340889788627</v>
      </c>
      <c r="AN358">
        <f>(AP358 - AO358 + DY358*1E3/(8.314*(EA358+273.15)) * AR358/DX358 * AQ358) * DX358/(100*DL358) * 1000/(1000 - AP358)</f>
        <v>0</v>
      </c>
      <c r="AO358">
        <v>15.75435117412468</v>
      </c>
      <c r="AP358">
        <v>23.44687878787877</v>
      </c>
      <c r="AQ358">
        <v>-0.0003659340312353411</v>
      </c>
      <c r="AR358">
        <v>120.2195007177261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5.79</v>
      </c>
      <c r="DM358">
        <v>0.5</v>
      </c>
      <c r="DN358" t="s">
        <v>438</v>
      </c>
      <c r="DO358">
        <v>2</v>
      </c>
      <c r="DP358" t="b">
        <v>1</v>
      </c>
      <c r="DQ358">
        <v>1758996701.214286</v>
      </c>
      <c r="DR358">
        <v>790.6005714285715</v>
      </c>
      <c r="DS358">
        <v>858.8061071428573</v>
      </c>
      <c r="DT358">
        <v>23.46544642857143</v>
      </c>
      <c r="DU358">
        <v>15.67586785714286</v>
      </c>
      <c r="DV358">
        <v>789.5756785714287</v>
      </c>
      <c r="DW358">
        <v>23.23471428571429</v>
      </c>
      <c r="DX358">
        <v>499.9578571428571</v>
      </c>
      <c r="DY358">
        <v>90.52040714285714</v>
      </c>
      <c r="DZ358">
        <v>0.05166862500000001</v>
      </c>
      <c r="EA358">
        <v>30.13680357142857</v>
      </c>
      <c r="EB358">
        <v>30.05739642857143</v>
      </c>
      <c r="EC358">
        <v>999.9000000000002</v>
      </c>
      <c r="ED358">
        <v>0</v>
      </c>
      <c r="EE358">
        <v>0</v>
      </c>
      <c r="EF358">
        <v>9977.344285714285</v>
      </c>
      <c r="EG358">
        <v>0</v>
      </c>
      <c r="EH358">
        <v>12.0809</v>
      </c>
      <c r="EI358">
        <v>-68.20547142857143</v>
      </c>
      <c r="EJ358">
        <v>809.5978928571429</v>
      </c>
      <c r="EK358">
        <v>872.4839642857143</v>
      </c>
      <c r="EL358">
        <v>7.789588214285714</v>
      </c>
      <c r="EM358">
        <v>858.8061071428573</v>
      </c>
      <c r="EN358">
        <v>15.67586785714286</v>
      </c>
      <c r="EO358">
        <v>2.124102857142857</v>
      </c>
      <c r="EP358">
        <v>1.418985714285714</v>
      </c>
      <c r="EQ358">
        <v>18.40108571428572</v>
      </c>
      <c r="ER358">
        <v>12.12195714285714</v>
      </c>
      <c r="ES358">
        <v>1999.993214285715</v>
      </c>
      <c r="ET358">
        <v>0.9799979999999998</v>
      </c>
      <c r="EU358">
        <v>0.0200016</v>
      </c>
      <c r="EV358">
        <v>0</v>
      </c>
      <c r="EW358">
        <v>964.8361071428571</v>
      </c>
      <c r="EX358">
        <v>5.000560000000001</v>
      </c>
      <c r="EY358">
        <v>19529.675</v>
      </c>
      <c r="EZ358">
        <v>17294.80357142857</v>
      </c>
      <c r="FA358">
        <v>41.31199999999999</v>
      </c>
      <c r="FB358">
        <v>41.43699999999999</v>
      </c>
      <c r="FC358">
        <v>41</v>
      </c>
      <c r="FD358">
        <v>40.56199999999999</v>
      </c>
      <c r="FE358">
        <v>42.06424999999998</v>
      </c>
      <c r="FF358">
        <v>1955.093214285714</v>
      </c>
      <c r="FG358">
        <v>39.9</v>
      </c>
      <c r="FH358">
        <v>0</v>
      </c>
      <c r="FI358">
        <v>1758996718.2</v>
      </c>
      <c r="FJ358">
        <v>0</v>
      </c>
      <c r="FK358">
        <v>964.8154799999998</v>
      </c>
      <c r="FL358">
        <v>-3.98123076817895</v>
      </c>
      <c r="FM358">
        <v>-83.02307689190029</v>
      </c>
      <c r="FN358">
        <v>19528.808</v>
      </c>
      <c r="FO358">
        <v>15</v>
      </c>
      <c r="FP358">
        <v>0</v>
      </c>
      <c r="FQ358" t="s">
        <v>439</v>
      </c>
      <c r="FR358">
        <v>1747148579.5</v>
      </c>
      <c r="FS358">
        <v>1747148584.5</v>
      </c>
      <c r="FT358">
        <v>0</v>
      </c>
      <c r="FU358">
        <v>0.162</v>
      </c>
      <c r="FV358">
        <v>-0.001</v>
      </c>
      <c r="FW358">
        <v>0.139</v>
      </c>
      <c r="FX358">
        <v>0.058</v>
      </c>
      <c r="FY358">
        <v>420</v>
      </c>
      <c r="FZ358">
        <v>16</v>
      </c>
      <c r="GA358">
        <v>0.19</v>
      </c>
      <c r="GB358">
        <v>0.02</v>
      </c>
      <c r="GC358">
        <v>-68.1009325</v>
      </c>
      <c r="GD358">
        <v>-2.515845028142581</v>
      </c>
      <c r="GE358">
        <v>0.2445766059821542</v>
      </c>
      <c r="GF358">
        <v>0</v>
      </c>
      <c r="GG358">
        <v>965.0034411764706</v>
      </c>
      <c r="GH358">
        <v>-3.466508785771809</v>
      </c>
      <c r="GI358">
        <v>0.3970351289226385</v>
      </c>
      <c r="GJ358">
        <v>0</v>
      </c>
      <c r="GK358">
        <v>7.82329775</v>
      </c>
      <c r="GL358">
        <v>-0.878309380863047</v>
      </c>
      <c r="GM358">
        <v>0.08567426067634029</v>
      </c>
      <c r="GN358">
        <v>0</v>
      </c>
      <c r="GO358">
        <v>0</v>
      </c>
      <c r="GP358">
        <v>3</v>
      </c>
      <c r="GQ358" t="s">
        <v>472</v>
      </c>
      <c r="GR358">
        <v>3.12888</v>
      </c>
      <c r="GS358">
        <v>2.72959</v>
      </c>
      <c r="GT358">
        <v>0.137174</v>
      </c>
      <c r="GU358">
        <v>0.145497</v>
      </c>
      <c r="GV358">
        <v>0.10538</v>
      </c>
      <c r="GW358">
        <v>0.0800864</v>
      </c>
      <c r="GX358">
        <v>25894.8</v>
      </c>
      <c r="GY358">
        <v>24882.4</v>
      </c>
      <c r="GZ358">
        <v>30551.8</v>
      </c>
      <c r="HA358">
        <v>29372.2</v>
      </c>
      <c r="HB358">
        <v>37719.8</v>
      </c>
      <c r="HC358">
        <v>35559.9</v>
      </c>
      <c r="HD358">
        <v>46734.9</v>
      </c>
      <c r="HE358">
        <v>43645.6</v>
      </c>
      <c r="HF358">
        <v>1.83498</v>
      </c>
      <c r="HG358">
        <v>1.84737</v>
      </c>
      <c r="HH358">
        <v>0.136532</v>
      </c>
      <c r="HI358">
        <v>0</v>
      </c>
      <c r="HJ358">
        <v>27.8469</v>
      </c>
      <c r="HK358">
        <v>999.9</v>
      </c>
      <c r="HL358">
        <v>42.8</v>
      </c>
      <c r="HM358">
        <v>30.8</v>
      </c>
      <c r="HN358">
        <v>21.0887</v>
      </c>
      <c r="HO358">
        <v>63.2786</v>
      </c>
      <c r="HP358">
        <v>17.5521</v>
      </c>
      <c r="HQ358">
        <v>1</v>
      </c>
      <c r="HR358">
        <v>0.114672</v>
      </c>
      <c r="HS358">
        <v>-0.53424</v>
      </c>
      <c r="HT358">
        <v>20.2003</v>
      </c>
      <c r="HU358">
        <v>5.22882</v>
      </c>
      <c r="HV358">
        <v>11.974</v>
      </c>
      <c r="HW358">
        <v>4.9703</v>
      </c>
      <c r="HX358">
        <v>3.28965</v>
      </c>
      <c r="HY358">
        <v>9999</v>
      </c>
      <c r="HZ358">
        <v>9999</v>
      </c>
      <c r="IA358">
        <v>9999</v>
      </c>
      <c r="IB358">
        <v>24.8</v>
      </c>
      <c r="IC358">
        <v>4.97296</v>
      </c>
      <c r="ID358">
        <v>1.87728</v>
      </c>
      <c r="IE358">
        <v>1.87532</v>
      </c>
      <c r="IF358">
        <v>1.87815</v>
      </c>
      <c r="IG358">
        <v>1.87485</v>
      </c>
      <c r="IH358">
        <v>1.8784</v>
      </c>
      <c r="II358">
        <v>1.87556</v>
      </c>
      <c r="IJ358">
        <v>1.8767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1.056</v>
      </c>
      <c r="IY358">
        <v>0.2303</v>
      </c>
      <c r="IZ358">
        <v>0.000996156149449386</v>
      </c>
      <c r="JA358">
        <v>0.001508328056841608</v>
      </c>
      <c r="JB358">
        <v>-4.279944224615399E-07</v>
      </c>
      <c r="JC358">
        <v>2.026670128534865E-10</v>
      </c>
      <c r="JD358">
        <v>-0.04486732872085866</v>
      </c>
      <c r="JE358">
        <v>-0.001179386599836408</v>
      </c>
      <c r="JF358">
        <v>0.0006983580007418804</v>
      </c>
      <c r="JG358">
        <v>-5.900263066608664E-06</v>
      </c>
      <c r="JH358">
        <v>1</v>
      </c>
      <c r="JI358">
        <v>2117</v>
      </c>
      <c r="JJ358">
        <v>1</v>
      </c>
      <c r="JK358">
        <v>26</v>
      </c>
      <c r="JL358">
        <v>197468.8</v>
      </c>
      <c r="JM358">
        <v>197468.7</v>
      </c>
      <c r="JN358">
        <v>2.02637</v>
      </c>
      <c r="JO358">
        <v>2.54883</v>
      </c>
      <c r="JP358">
        <v>1.39893</v>
      </c>
      <c r="JQ358">
        <v>2.3291</v>
      </c>
      <c r="JR358">
        <v>1.44897</v>
      </c>
      <c r="JS358">
        <v>2.56592</v>
      </c>
      <c r="JT358">
        <v>36.9556</v>
      </c>
      <c r="JU358">
        <v>23.9649</v>
      </c>
      <c r="JV358">
        <v>18</v>
      </c>
      <c r="JW358">
        <v>481.701</v>
      </c>
      <c r="JX358">
        <v>459.697</v>
      </c>
      <c r="JY358">
        <v>29.0235</v>
      </c>
      <c r="JZ358">
        <v>28.6535</v>
      </c>
      <c r="KA358">
        <v>30</v>
      </c>
      <c r="KB358">
        <v>28.3618</v>
      </c>
      <c r="KC358">
        <v>28.4324</v>
      </c>
      <c r="KD358">
        <v>40.69</v>
      </c>
      <c r="KE358">
        <v>27.1945</v>
      </c>
      <c r="KF358">
        <v>63.5748</v>
      </c>
      <c r="KG358">
        <v>28.9917</v>
      </c>
      <c r="KH358">
        <v>907.837</v>
      </c>
      <c r="KI358">
        <v>15.8763</v>
      </c>
      <c r="KJ358">
        <v>101</v>
      </c>
      <c r="KK358">
        <v>100.392</v>
      </c>
    </row>
    <row r="359" spans="1:297">
      <c r="A359">
        <v>343</v>
      </c>
      <c r="B359">
        <v>1758996714</v>
      </c>
      <c r="C359">
        <v>9330.400000095367</v>
      </c>
      <c r="D359" t="s">
        <v>1132</v>
      </c>
      <c r="E359" t="s">
        <v>1133</v>
      </c>
      <c r="F359">
        <v>5</v>
      </c>
      <c r="G359" t="s">
        <v>1025</v>
      </c>
      <c r="H359" t="s">
        <v>436</v>
      </c>
      <c r="I359">
        <v>1758996706.5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905.4750191820772</v>
      </c>
      <c r="AK359">
        <v>851.1567636363634</v>
      </c>
      <c r="AL359">
        <v>3.362243753501805</v>
      </c>
      <c r="AM359">
        <v>65.24340889788627</v>
      </c>
      <c r="AN359">
        <f>(AP359 - AO359 + DY359*1E3/(8.314*(EA359+273.15)) * AR359/DX359 * AQ359) * DX359/(100*DL359) * 1000/(1000 - AP359)</f>
        <v>0</v>
      </c>
      <c r="AO359">
        <v>15.78581882115877</v>
      </c>
      <c r="AP359">
        <v>23.42837333333333</v>
      </c>
      <c r="AQ359">
        <v>-0.0004721390674226938</v>
      </c>
      <c r="AR359">
        <v>120.2195007177261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5.79</v>
      </c>
      <c r="DM359">
        <v>0.5</v>
      </c>
      <c r="DN359" t="s">
        <v>438</v>
      </c>
      <c r="DO359">
        <v>2</v>
      </c>
      <c r="DP359" t="b">
        <v>1</v>
      </c>
      <c r="DQ359">
        <v>1758996706.5</v>
      </c>
      <c r="DR359">
        <v>808.0921111111112</v>
      </c>
      <c r="DS359">
        <v>876.5022592592592</v>
      </c>
      <c r="DT359">
        <v>23.45037777777778</v>
      </c>
      <c r="DU359">
        <v>15.73432962962963</v>
      </c>
      <c r="DV359">
        <v>807.0460370370371</v>
      </c>
      <c r="DW359">
        <v>23.21996666666666</v>
      </c>
      <c r="DX359">
        <v>499.9645555555555</v>
      </c>
      <c r="DY359">
        <v>90.52117407407407</v>
      </c>
      <c r="DZ359">
        <v>0.05168861481481483</v>
      </c>
      <c r="EA359">
        <v>30.13441481481481</v>
      </c>
      <c r="EB359">
        <v>30.06676666666667</v>
      </c>
      <c r="EC359">
        <v>999.9000000000001</v>
      </c>
      <c r="ED359">
        <v>0</v>
      </c>
      <c r="EE359">
        <v>0</v>
      </c>
      <c r="EF359">
        <v>9990.970740740742</v>
      </c>
      <c r="EG359">
        <v>0</v>
      </c>
      <c r="EH359">
        <v>12.0809</v>
      </c>
      <c r="EI359">
        <v>-68.41008518518518</v>
      </c>
      <c r="EJ359">
        <v>827.497074074074</v>
      </c>
      <c r="EK359">
        <v>890.5145555555556</v>
      </c>
      <c r="EL359">
        <v>7.716052222222223</v>
      </c>
      <c r="EM359">
        <v>876.5022592592592</v>
      </c>
      <c r="EN359">
        <v>15.73432962962963</v>
      </c>
      <c r="EO359">
        <v>2.122755925925925</v>
      </c>
      <c r="EP359">
        <v>1.42429</v>
      </c>
      <c r="EQ359">
        <v>18.39097407407407</v>
      </c>
      <c r="ER359">
        <v>12.17868148148148</v>
      </c>
      <c r="ES359">
        <v>1999.986296296297</v>
      </c>
      <c r="ET359">
        <v>0.9799979999999998</v>
      </c>
      <c r="EU359">
        <v>0.0200016</v>
      </c>
      <c r="EV359">
        <v>0</v>
      </c>
      <c r="EW359">
        <v>964.369814814815</v>
      </c>
      <c r="EX359">
        <v>5.000560000000001</v>
      </c>
      <c r="EY359">
        <v>19521.45925925926</v>
      </c>
      <c r="EZ359">
        <v>17294.73703703704</v>
      </c>
      <c r="FA359">
        <v>41.31199999999999</v>
      </c>
      <c r="FB359">
        <v>41.43699999999999</v>
      </c>
      <c r="FC359">
        <v>41</v>
      </c>
      <c r="FD359">
        <v>40.56199999999999</v>
      </c>
      <c r="FE359">
        <v>42.06199999999999</v>
      </c>
      <c r="FF359">
        <v>1955.086296296296</v>
      </c>
      <c r="FG359">
        <v>39.9</v>
      </c>
      <c r="FH359">
        <v>0</v>
      </c>
      <c r="FI359">
        <v>1758996723</v>
      </c>
      <c r="FJ359">
        <v>0</v>
      </c>
      <c r="FK359">
        <v>964.3741199999999</v>
      </c>
      <c r="FL359">
        <v>-6.129307681194699</v>
      </c>
      <c r="FM359">
        <v>-109.815384430194</v>
      </c>
      <c r="FN359">
        <v>19521.172</v>
      </c>
      <c r="FO359">
        <v>15</v>
      </c>
      <c r="FP359">
        <v>0</v>
      </c>
      <c r="FQ359" t="s">
        <v>439</v>
      </c>
      <c r="FR359">
        <v>1747148579.5</v>
      </c>
      <c r="FS359">
        <v>1747148584.5</v>
      </c>
      <c r="FT359">
        <v>0</v>
      </c>
      <c r="FU359">
        <v>0.162</v>
      </c>
      <c r="FV359">
        <v>-0.001</v>
      </c>
      <c r="FW359">
        <v>0.139</v>
      </c>
      <c r="FX359">
        <v>0.058</v>
      </c>
      <c r="FY359">
        <v>420</v>
      </c>
      <c r="FZ359">
        <v>16</v>
      </c>
      <c r="GA359">
        <v>0.19</v>
      </c>
      <c r="GB359">
        <v>0.02</v>
      </c>
      <c r="GC359">
        <v>-68.26830975609757</v>
      </c>
      <c r="GD359">
        <v>-2.323795818815362</v>
      </c>
      <c r="GE359">
        <v>0.2327469585925604</v>
      </c>
      <c r="GF359">
        <v>0</v>
      </c>
      <c r="GG359">
        <v>964.6410882352941</v>
      </c>
      <c r="GH359">
        <v>-5.244201673983215</v>
      </c>
      <c r="GI359">
        <v>0.5600414043331705</v>
      </c>
      <c r="GJ359">
        <v>0</v>
      </c>
      <c r="GK359">
        <v>7.768161219512194</v>
      </c>
      <c r="GL359">
        <v>-0.8672019512195103</v>
      </c>
      <c r="GM359">
        <v>0.08660497172669177</v>
      </c>
      <c r="GN359">
        <v>0</v>
      </c>
      <c r="GO359">
        <v>0</v>
      </c>
      <c r="GP359">
        <v>3</v>
      </c>
      <c r="GQ359" t="s">
        <v>472</v>
      </c>
      <c r="GR359">
        <v>3.12913</v>
      </c>
      <c r="GS359">
        <v>2.72938</v>
      </c>
      <c r="GT359">
        <v>0.138995</v>
      </c>
      <c r="GU359">
        <v>0.147269</v>
      </c>
      <c r="GV359">
        <v>0.105319</v>
      </c>
      <c r="GW359">
        <v>0.0802447</v>
      </c>
      <c r="GX359">
        <v>25840.2</v>
      </c>
      <c r="GY359">
        <v>24830.9</v>
      </c>
      <c r="GZ359">
        <v>30551.8</v>
      </c>
      <c r="HA359">
        <v>29372.2</v>
      </c>
      <c r="HB359">
        <v>37722.4</v>
      </c>
      <c r="HC359">
        <v>35553.9</v>
      </c>
      <c r="HD359">
        <v>46734.7</v>
      </c>
      <c r="HE359">
        <v>43645.5</v>
      </c>
      <c r="HF359">
        <v>1.8354</v>
      </c>
      <c r="HG359">
        <v>1.84708</v>
      </c>
      <c r="HH359">
        <v>0.136804</v>
      </c>
      <c r="HI359">
        <v>0</v>
      </c>
      <c r="HJ359">
        <v>27.8519</v>
      </c>
      <c r="HK359">
        <v>999.9</v>
      </c>
      <c r="HL359">
        <v>42.8</v>
      </c>
      <c r="HM359">
        <v>30.8</v>
      </c>
      <c r="HN359">
        <v>21.0891</v>
      </c>
      <c r="HO359">
        <v>63.0786</v>
      </c>
      <c r="HP359">
        <v>17.6683</v>
      </c>
      <c r="HQ359">
        <v>1</v>
      </c>
      <c r="HR359">
        <v>0.114934</v>
      </c>
      <c r="HS359">
        <v>-0.446457</v>
      </c>
      <c r="HT359">
        <v>20.2006</v>
      </c>
      <c r="HU359">
        <v>5.22837</v>
      </c>
      <c r="HV359">
        <v>11.974</v>
      </c>
      <c r="HW359">
        <v>4.97</v>
      </c>
      <c r="HX359">
        <v>3.28953</v>
      </c>
      <c r="HY359">
        <v>9999</v>
      </c>
      <c r="HZ359">
        <v>9999</v>
      </c>
      <c r="IA359">
        <v>9999</v>
      </c>
      <c r="IB359">
        <v>24.8</v>
      </c>
      <c r="IC359">
        <v>4.97295</v>
      </c>
      <c r="ID359">
        <v>1.87723</v>
      </c>
      <c r="IE359">
        <v>1.87531</v>
      </c>
      <c r="IF359">
        <v>1.87808</v>
      </c>
      <c r="IG359">
        <v>1.87483</v>
      </c>
      <c r="IH359">
        <v>1.87838</v>
      </c>
      <c r="II359">
        <v>1.8755</v>
      </c>
      <c r="IJ359">
        <v>1.87669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1.077</v>
      </c>
      <c r="IY359">
        <v>0.2299</v>
      </c>
      <c r="IZ359">
        <v>0.000996156149449386</v>
      </c>
      <c r="JA359">
        <v>0.001508328056841608</v>
      </c>
      <c r="JB359">
        <v>-4.279944224615399E-07</v>
      </c>
      <c r="JC359">
        <v>2.026670128534865E-10</v>
      </c>
      <c r="JD359">
        <v>-0.04486732872085866</v>
      </c>
      <c r="JE359">
        <v>-0.001179386599836408</v>
      </c>
      <c r="JF359">
        <v>0.0006983580007418804</v>
      </c>
      <c r="JG359">
        <v>-5.900263066608664E-06</v>
      </c>
      <c r="JH359">
        <v>1</v>
      </c>
      <c r="JI359">
        <v>2117</v>
      </c>
      <c r="JJ359">
        <v>1</v>
      </c>
      <c r="JK359">
        <v>26</v>
      </c>
      <c r="JL359">
        <v>197468.9</v>
      </c>
      <c r="JM359">
        <v>197468.8</v>
      </c>
      <c r="JN359">
        <v>2.05933</v>
      </c>
      <c r="JO359">
        <v>2.54028</v>
      </c>
      <c r="JP359">
        <v>1.39893</v>
      </c>
      <c r="JQ359">
        <v>2.3291</v>
      </c>
      <c r="JR359">
        <v>1.44897</v>
      </c>
      <c r="JS359">
        <v>2.59644</v>
      </c>
      <c r="JT359">
        <v>36.9317</v>
      </c>
      <c r="JU359">
        <v>23.9824</v>
      </c>
      <c r="JV359">
        <v>18</v>
      </c>
      <c r="JW359">
        <v>481.934</v>
      </c>
      <c r="JX359">
        <v>459.493</v>
      </c>
      <c r="JY359">
        <v>28.9591</v>
      </c>
      <c r="JZ359">
        <v>28.6535</v>
      </c>
      <c r="KA359">
        <v>30.0003</v>
      </c>
      <c r="KB359">
        <v>28.3618</v>
      </c>
      <c r="KC359">
        <v>28.4309</v>
      </c>
      <c r="KD359">
        <v>41.2724</v>
      </c>
      <c r="KE359">
        <v>26.9105</v>
      </c>
      <c r="KF359">
        <v>63.5748</v>
      </c>
      <c r="KG359">
        <v>28.919</v>
      </c>
      <c r="KH359">
        <v>921.1950000000001</v>
      </c>
      <c r="KI359">
        <v>15.9382</v>
      </c>
      <c r="KJ359">
        <v>100.999</v>
      </c>
      <c r="KK359">
        <v>100.392</v>
      </c>
    </row>
    <row r="360" spans="1:297">
      <c r="A360">
        <v>344</v>
      </c>
      <c r="B360">
        <v>1758996719</v>
      </c>
      <c r="C360">
        <v>9335.400000095367</v>
      </c>
      <c r="D360" t="s">
        <v>1134</v>
      </c>
      <c r="E360" t="s">
        <v>1135</v>
      </c>
      <c r="F360">
        <v>5</v>
      </c>
      <c r="G360" t="s">
        <v>1025</v>
      </c>
      <c r="H360" t="s">
        <v>436</v>
      </c>
      <c r="I360">
        <v>1758996711.214286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922.5992183512766</v>
      </c>
      <c r="AK360">
        <v>868.1544787878793</v>
      </c>
      <c r="AL360">
        <v>3.395501149872646</v>
      </c>
      <c r="AM360">
        <v>65.24340889788627</v>
      </c>
      <c r="AN360">
        <f>(AP360 - AO360 + DY360*1E3/(8.314*(EA360+273.15)) * AR360/DX360 * AQ360) * DX360/(100*DL360) * 1000/(1000 - AP360)</f>
        <v>0</v>
      </c>
      <c r="AO360">
        <v>15.86596564847292</v>
      </c>
      <c r="AP360">
        <v>23.40867757575758</v>
      </c>
      <c r="AQ360">
        <v>-0.001051332785366874</v>
      </c>
      <c r="AR360">
        <v>120.2195007177261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5.79</v>
      </c>
      <c r="DM360">
        <v>0.5</v>
      </c>
      <c r="DN360" t="s">
        <v>438</v>
      </c>
      <c r="DO360">
        <v>2</v>
      </c>
      <c r="DP360" t="b">
        <v>1</v>
      </c>
      <c r="DQ360">
        <v>1758996711.214286</v>
      </c>
      <c r="DR360">
        <v>823.6994285714284</v>
      </c>
      <c r="DS360">
        <v>892.2807500000001</v>
      </c>
      <c r="DT360">
        <v>23.43525714285715</v>
      </c>
      <c r="DU360">
        <v>15.78677142857143</v>
      </c>
      <c r="DV360">
        <v>822.6344285714284</v>
      </c>
      <c r="DW360">
        <v>23.20517142857143</v>
      </c>
      <c r="DX360">
        <v>499.9844642857143</v>
      </c>
      <c r="DY360">
        <v>90.52192499999998</v>
      </c>
      <c r="DZ360">
        <v>0.05163417142857143</v>
      </c>
      <c r="EA360">
        <v>30.13049285714285</v>
      </c>
      <c r="EB360">
        <v>30.07651071428571</v>
      </c>
      <c r="EC360">
        <v>999.9000000000002</v>
      </c>
      <c r="ED360">
        <v>0</v>
      </c>
      <c r="EE360">
        <v>0</v>
      </c>
      <c r="EF360">
        <v>9997.133928571429</v>
      </c>
      <c r="EG360">
        <v>0</v>
      </c>
      <c r="EH360">
        <v>12.0809</v>
      </c>
      <c r="EI360">
        <v>-68.581225</v>
      </c>
      <c r="EJ360">
        <v>843.466</v>
      </c>
      <c r="EK360">
        <v>906.5936071428571</v>
      </c>
      <c r="EL360">
        <v>7.648489642857143</v>
      </c>
      <c r="EM360">
        <v>892.2807500000001</v>
      </c>
      <c r="EN360">
        <v>15.78677142857143</v>
      </c>
      <c r="EO360">
        <v>2.121405</v>
      </c>
      <c r="EP360">
        <v>1.429048571428571</v>
      </c>
      <c r="EQ360">
        <v>18.380825</v>
      </c>
      <c r="ER360">
        <v>12.22936071428572</v>
      </c>
      <c r="ES360">
        <v>1999.980714285715</v>
      </c>
      <c r="ET360">
        <v>0.9799979999999998</v>
      </c>
      <c r="EU360">
        <v>0.0200016</v>
      </c>
      <c r="EV360">
        <v>0</v>
      </c>
      <c r="EW360">
        <v>963.8935714285714</v>
      </c>
      <c r="EX360">
        <v>5.000560000000001</v>
      </c>
      <c r="EY360">
        <v>19511.90357142857</v>
      </c>
      <c r="EZ360">
        <v>17294.69285714285</v>
      </c>
      <c r="FA360">
        <v>41.31199999999999</v>
      </c>
      <c r="FB360">
        <v>41.43699999999999</v>
      </c>
      <c r="FC360">
        <v>41</v>
      </c>
      <c r="FD360">
        <v>40.56199999999999</v>
      </c>
      <c r="FE360">
        <v>42.06424999999999</v>
      </c>
      <c r="FF360">
        <v>1955.080714285714</v>
      </c>
      <c r="FG360">
        <v>39.9</v>
      </c>
      <c r="FH360">
        <v>0</v>
      </c>
      <c r="FI360">
        <v>1758996728.4</v>
      </c>
      <c r="FJ360">
        <v>0</v>
      </c>
      <c r="FK360">
        <v>963.8370769230769</v>
      </c>
      <c r="FL360">
        <v>-7.243350430275292</v>
      </c>
      <c r="FM360">
        <v>-133.5111111301403</v>
      </c>
      <c r="FN360">
        <v>19510.74615384615</v>
      </c>
      <c r="FO360">
        <v>15</v>
      </c>
      <c r="FP360">
        <v>0</v>
      </c>
      <c r="FQ360" t="s">
        <v>439</v>
      </c>
      <c r="FR360">
        <v>1747148579.5</v>
      </c>
      <c r="FS360">
        <v>1747148584.5</v>
      </c>
      <c r="FT360">
        <v>0</v>
      </c>
      <c r="FU360">
        <v>0.162</v>
      </c>
      <c r="FV360">
        <v>-0.001</v>
      </c>
      <c r="FW360">
        <v>0.139</v>
      </c>
      <c r="FX360">
        <v>0.058</v>
      </c>
      <c r="FY360">
        <v>420</v>
      </c>
      <c r="FZ360">
        <v>16</v>
      </c>
      <c r="GA360">
        <v>0.19</v>
      </c>
      <c r="GB360">
        <v>0.02</v>
      </c>
      <c r="GC360">
        <v>-68.48997249999999</v>
      </c>
      <c r="GD360">
        <v>-2.163139587241783</v>
      </c>
      <c r="GE360">
        <v>0.2109938387577942</v>
      </c>
      <c r="GF360">
        <v>0</v>
      </c>
      <c r="GG360">
        <v>964.1497647058823</v>
      </c>
      <c r="GH360">
        <v>-6.300381971897341</v>
      </c>
      <c r="GI360">
        <v>0.6459551094775846</v>
      </c>
      <c r="GJ360">
        <v>0</v>
      </c>
      <c r="GK360">
        <v>7.68276725</v>
      </c>
      <c r="GL360">
        <v>-0.8183906566604133</v>
      </c>
      <c r="GM360">
        <v>0.07946591354120018</v>
      </c>
      <c r="GN360">
        <v>0</v>
      </c>
      <c r="GO360">
        <v>0</v>
      </c>
      <c r="GP360">
        <v>3</v>
      </c>
      <c r="GQ360" t="s">
        <v>472</v>
      </c>
      <c r="GR360">
        <v>3.12902</v>
      </c>
      <c r="GS360">
        <v>2.72951</v>
      </c>
      <c r="GT360">
        <v>0.140809</v>
      </c>
      <c r="GU360">
        <v>0.149039</v>
      </c>
      <c r="GV360">
        <v>0.105263</v>
      </c>
      <c r="GW360">
        <v>0.0805215</v>
      </c>
      <c r="GX360">
        <v>25785.9</v>
      </c>
      <c r="GY360">
        <v>24779.3</v>
      </c>
      <c r="GZ360">
        <v>30552.1</v>
      </c>
      <c r="HA360">
        <v>29372.2</v>
      </c>
      <c r="HB360">
        <v>37725.3</v>
      </c>
      <c r="HC360">
        <v>35543</v>
      </c>
      <c r="HD360">
        <v>46735.2</v>
      </c>
      <c r="HE360">
        <v>43645.3</v>
      </c>
      <c r="HF360">
        <v>1.83522</v>
      </c>
      <c r="HG360">
        <v>1.84725</v>
      </c>
      <c r="HH360">
        <v>0.136781</v>
      </c>
      <c r="HI360">
        <v>0</v>
      </c>
      <c r="HJ360">
        <v>27.8564</v>
      </c>
      <c r="HK360">
        <v>999.9</v>
      </c>
      <c r="HL360">
        <v>42.8</v>
      </c>
      <c r="HM360">
        <v>30.9</v>
      </c>
      <c r="HN360">
        <v>21.2082</v>
      </c>
      <c r="HO360">
        <v>62.9386</v>
      </c>
      <c r="HP360">
        <v>17.4359</v>
      </c>
      <c r="HQ360">
        <v>1</v>
      </c>
      <c r="HR360">
        <v>0.114878</v>
      </c>
      <c r="HS360">
        <v>-0.345259</v>
      </c>
      <c r="HT360">
        <v>20.2008</v>
      </c>
      <c r="HU360">
        <v>5.22852</v>
      </c>
      <c r="HV360">
        <v>11.974</v>
      </c>
      <c r="HW360">
        <v>4.97005</v>
      </c>
      <c r="HX360">
        <v>3.2895</v>
      </c>
      <c r="HY360">
        <v>9999</v>
      </c>
      <c r="HZ360">
        <v>9999</v>
      </c>
      <c r="IA360">
        <v>9999</v>
      </c>
      <c r="IB360">
        <v>24.8</v>
      </c>
      <c r="IC360">
        <v>4.97295</v>
      </c>
      <c r="ID360">
        <v>1.87721</v>
      </c>
      <c r="IE360">
        <v>1.87529</v>
      </c>
      <c r="IF360">
        <v>1.87807</v>
      </c>
      <c r="IG360">
        <v>1.87481</v>
      </c>
      <c r="IH360">
        <v>1.87837</v>
      </c>
      <c r="II360">
        <v>1.8755</v>
      </c>
      <c r="IJ360">
        <v>1.87667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1.096</v>
      </c>
      <c r="IY360">
        <v>0.2295</v>
      </c>
      <c r="IZ360">
        <v>0.000996156149449386</v>
      </c>
      <c r="JA360">
        <v>0.001508328056841608</v>
      </c>
      <c r="JB360">
        <v>-4.279944224615399E-07</v>
      </c>
      <c r="JC360">
        <v>2.026670128534865E-10</v>
      </c>
      <c r="JD360">
        <v>-0.04486732872085866</v>
      </c>
      <c r="JE360">
        <v>-0.001179386599836408</v>
      </c>
      <c r="JF360">
        <v>0.0006983580007418804</v>
      </c>
      <c r="JG360">
        <v>-5.900263066608664E-06</v>
      </c>
      <c r="JH360">
        <v>1</v>
      </c>
      <c r="JI360">
        <v>2117</v>
      </c>
      <c r="JJ360">
        <v>1</v>
      </c>
      <c r="JK360">
        <v>26</v>
      </c>
      <c r="JL360">
        <v>197469</v>
      </c>
      <c r="JM360">
        <v>197468.9</v>
      </c>
      <c r="JN360">
        <v>2.0874</v>
      </c>
      <c r="JO360">
        <v>2.54517</v>
      </c>
      <c r="JP360">
        <v>1.39893</v>
      </c>
      <c r="JQ360">
        <v>2.3291</v>
      </c>
      <c r="JR360">
        <v>1.44897</v>
      </c>
      <c r="JS360">
        <v>2.47437</v>
      </c>
      <c r="JT360">
        <v>36.9317</v>
      </c>
      <c r="JU360">
        <v>23.9737</v>
      </c>
      <c r="JV360">
        <v>18</v>
      </c>
      <c r="JW360">
        <v>481.838</v>
      </c>
      <c r="JX360">
        <v>459.605</v>
      </c>
      <c r="JY360">
        <v>28.8831</v>
      </c>
      <c r="JZ360">
        <v>28.6535</v>
      </c>
      <c r="KA360">
        <v>30.0002</v>
      </c>
      <c r="KB360">
        <v>28.3618</v>
      </c>
      <c r="KC360">
        <v>28.4309</v>
      </c>
      <c r="KD360">
        <v>41.9184</v>
      </c>
      <c r="KE360">
        <v>26.6294</v>
      </c>
      <c r="KF360">
        <v>63.1899</v>
      </c>
      <c r="KG360">
        <v>28.8368</v>
      </c>
      <c r="KH360">
        <v>941.356</v>
      </c>
      <c r="KI360">
        <v>16.0042</v>
      </c>
      <c r="KJ360">
        <v>101</v>
      </c>
      <c r="KK360">
        <v>100.392</v>
      </c>
    </row>
    <row r="361" spans="1:297">
      <c r="A361">
        <v>345</v>
      </c>
      <c r="B361">
        <v>1758996724</v>
      </c>
      <c r="C361">
        <v>9340.400000095367</v>
      </c>
      <c r="D361" t="s">
        <v>1136</v>
      </c>
      <c r="E361" t="s">
        <v>1137</v>
      </c>
      <c r="F361">
        <v>5</v>
      </c>
      <c r="G361" t="s">
        <v>1025</v>
      </c>
      <c r="H361" t="s">
        <v>436</v>
      </c>
      <c r="I361">
        <v>1758996716.5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939.5365334359265</v>
      </c>
      <c r="AK361">
        <v>885.0665696969694</v>
      </c>
      <c r="AL361">
        <v>3.379895938166554</v>
      </c>
      <c r="AM361">
        <v>65.24340889788627</v>
      </c>
      <c r="AN361">
        <f>(AP361 - AO361 + DY361*1E3/(8.314*(EA361+273.15)) * AR361/DX361 * AQ361) * DX361/(100*DL361) * 1000/(1000 - AP361)</f>
        <v>0</v>
      </c>
      <c r="AO361">
        <v>15.89114959496368</v>
      </c>
      <c r="AP361">
        <v>23.38769272727272</v>
      </c>
      <c r="AQ361">
        <v>-0.005593942174848172</v>
      </c>
      <c r="AR361">
        <v>120.2195007177261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5.79</v>
      </c>
      <c r="DM361">
        <v>0.5</v>
      </c>
      <c r="DN361" t="s">
        <v>438</v>
      </c>
      <c r="DO361">
        <v>2</v>
      </c>
      <c r="DP361" t="b">
        <v>1</v>
      </c>
      <c r="DQ361">
        <v>1758996716.5</v>
      </c>
      <c r="DR361">
        <v>841.1915925925925</v>
      </c>
      <c r="DS361">
        <v>909.9588148148148</v>
      </c>
      <c r="DT361">
        <v>23.41661111111111</v>
      </c>
      <c r="DU361">
        <v>15.83691851851852</v>
      </c>
      <c r="DV361">
        <v>840.1053703703705</v>
      </c>
      <c r="DW361">
        <v>23.18691851851852</v>
      </c>
      <c r="DX361">
        <v>500.0026296296296</v>
      </c>
      <c r="DY361">
        <v>90.52254444444443</v>
      </c>
      <c r="DZ361">
        <v>0.05174166666666667</v>
      </c>
      <c r="EA361">
        <v>30.12500370370371</v>
      </c>
      <c r="EB361">
        <v>30.08392222222223</v>
      </c>
      <c r="EC361">
        <v>999.9000000000001</v>
      </c>
      <c r="ED361">
        <v>0</v>
      </c>
      <c r="EE361">
        <v>0</v>
      </c>
      <c r="EF361">
        <v>10000.15259259259</v>
      </c>
      <c r="EG361">
        <v>0</v>
      </c>
      <c r="EH361">
        <v>12.0809</v>
      </c>
      <c r="EI361">
        <v>-68.7671037037037</v>
      </c>
      <c r="EJ361">
        <v>861.3615185185184</v>
      </c>
      <c r="EK361">
        <v>924.6022962962962</v>
      </c>
      <c r="EL361">
        <v>7.57969074074074</v>
      </c>
      <c r="EM361">
        <v>909.9588148148148</v>
      </c>
      <c r="EN361">
        <v>15.83691851851852</v>
      </c>
      <c r="EO361">
        <v>2.119731111111111</v>
      </c>
      <c r="EP361">
        <v>1.433598148148148</v>
      </c>
      <c r="EQ361">
        <v>18.36823333333333</v>
      </c>
      <c r="ER361">
        <v>12.27768148148148</v>
      </c>
      <c r="ES361">
        <v>1999.986666666667</v>
      </c>
      <c r="ET361">
        <v>0.979998111111111</v>
      </c>
      <c r="EU361">
        <v>0.02000148518518519</v>
      </c>
      <c r="EV361">
        <v>0</v>
      </c>
      <c r="EW361">
        <v>963.2317407407406</v>
      </c>
      <c r="EX361">
        <v>5.000560000000001</v>
      </c>
      <c r="EY361">
        <v>19499.88518518519</v>
      </c>
      <c r="EZ361">
        <v>17294.75555555556</v>
      </c>
      <c r="FA361">
        <v>41.31199999999999</v>
      </c>
      <c r="FB361">
        <v>41.43699999999999</v>
      </c>
      <c r="FC361">
        <v>41</v>
      </c>
      <c r="FD361">
        <v>40.56433333333333</v>
      </c>
      <c r="FE361">
        <v>42.06433333333332</v>
      </c>
      <c r="FF361">
        <v>1955.086666666666</v>
      </c>
      <c r="FG361">
        <v>39.9</v>
      </c>
      <c r="FH361">
        <v>0</v>
      </c>
      <c r="FI361">
        <v>1758996733.2</v>
      </c>
      <c r="FJ361">
        <v>0</v>
      </c>
      <c r="FK361">
        <v>963.240076923077</v>
      </c>
      <c r="FL361">
        <v>-7.651897450829461</v>
      </c>
      <c r="FM361">
        <v>-143.9555557317155</v>
      </c>
      <c r="FN361">
        <v>19499.73461538461</v>
      </c>
      <c r="FO361">
        <v>15</v>
      </c>
      <c r="FP361">
        <v>0</v>
      </c>
      <c r="FQ361" t="s">
        <v>439</v>
      </c>
      <c r="FR361">
        <v>1747148579.5</v>
      </c>
      <c r="FS361">
        <v>1747148584.5</v>
      </c>
      <c r="FT361">
        <v>0</v>
      </c>
      <c r="FU361">
        <v>0.162</v>
      </c>
      <c r="FV361">
        <v>-0.001</v>
      </c>
      <c r="FW361">
        <v>0.139</v>
      </c>
      <c r="FX361">
        <v>0.058</v>
      </c>
      <c r="FY361">
        <v>420</v>
      </c>
      <c r="FZ361">
        <v>16</v>
      </c>
      <c r="GA361">
        <v>0.19</v>
      </c>
      <c r="GB361">
        <v>0.02</v>
      </c>
      <c r="GC361">
        <v>-68.62512999999998</v>
      </c>
      <c r="GD361">
        <v>-2.080266416510038</v>
      </c>
      <c r="GE361">
        <v>0.2051669505549082</v>
      </c>
      <c r="GF361">
        <v>0</v>
      </c>
      <c r="GG361">
        <v>963.769588235294</v>
      </c>
      <c r="GH361">
        <v>-7.01194805091319</v>
      </c>
      <c r="GI361">
        <v>0.7121127272645634</v>
      </c>
      <c r="GJ361">
        <v>0</v>
      </c>
      <c r="GK361">
        <v>7.628015500000001</v>
      </c>
      <c r="GL361">
        <v>-0.8191661538461672</v>
      </c>
      <c r="GM361">
        <v>0.07958132177056364</v>
      </c>
      <c r="GN361">
        <v>0</v>
      </c>
      <c r="GO361">
        <v>0</v>
      </c>
      <c r="GP361">
        <v>3</v>
      </c>
      <c r="GQ361" t="s">
        <v>472</v>
      </c>
      <c r="GR361">
        <v>3.12906</v>
      </c>
      <c r="GS361">
        <v>2.72981</v>
      </c>
      <c r="GT361">
        <v>0.142598</v>
      </c>
      <c r="GU361">
        <v>0.150811</v>
      </c>
      <c r="GV361">
        <v>0.105196</v>
      </c>
      <c r="GW361">
        <v>0.0806403</v>
      </c>
      <c r="GX361">
        <v>25732.6</v>
      </c>
      <c r="GY361">
        <v>24727.9</v>
      </c>
      <c r="GZ361">
        <v>30552.6</v>
      </c>
      <c r="HA361">
        <v>29372.5</v>
      </c>
      <c r="HB361">
        <v>37729</v>
      </c>
      <c r="HC361">
        <v>35539.1</v>
      </c>
      <c r="HD361">
        <v>46736</v>
      </c>
      <c r="HE361">
        <v>43646</v>
      </c>
      <c r="HF361">
        <v>1.83495</v>
      </c>
      <c r="HG361">
        <v>1.84772</v>
      </c>
      <c r="HH361">
        <v>0.13686</v>
      </c>
      <c r="HI361">
        <v>0</v>
      </c>
      <c r="HJ361">
        <v>27.8587</v>
      </c>
      <c r="HK361">
        <v>999.9</v>
      </c>
      <c r="HL361">
        <v>42.8</v>
      </c>
      <c r="HM361">
        <v>30.9</v>
      </c>
      <c r="HN361">
        <v>21.2085</v>
      </c>
      <c r="HO361">
        <v>63.2486</v>
      </c>
      <c r="HP361">
        <v>17.508</v>
      </c>
      <c r="HQ361">
        <v>1</v>
      </c>
      <c r="HR361">
        <v>0.114797</v>
      </c>
      <c r="HS361">
        <v>-0.258347</v>
      </c>
      <c r="HT361">
        <v>20.201</v>
      </c>
      <c r="HU361">
        <v>5.22837</v>
      </c>
      <c r="HV361">
        <v>11.974</v>
      </c>
      <c r="HW361">
        <v>4.97025</v>
      </c>
      <c r="HX361">
        <v>3.28955</v>
      </c>
      <c r="HY361">
        <v>9999</v>
      </c>
      <c r="HZ361">
        <v>9999</v>
      </c>
      <c r="IA361">
        <v>9999</v>
      </c>
      <c r="IB361">
        <v>24.8</v>
      </c>
      <c r="IC361">
        <v>4.97296</v>
      </c>
      <c r="ID361">
        <v>1.87728</v>
      </c>
      <c r="IE361">
        <v>1.87532</v>
      </c>
      <c r="IF361">
        <v>1.87813</v>
      </c>
      <c r="IG361">
        <v>1.87485</v>
      </c>
      <c r="IH361">
        <v>1.87844</v>
      </c>
      <c r="II361">
        <v>1.87559</v>
      </c>
      <c r="IJ361">
        <v>1.8767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1.117</v>
      </c>
      <c r="IY361">
        <v>0.229</v>
      </c>
      <c r="IZ361">
        <v>0.000996156149449386</v>
      </c>
      <c r="JA361">
        <v>0.001508328056841608</v>
      </c>
      <c r="JB361">
        <v>-4.279944224615399E-07</v>
      </c>
      <c r="JC361">
        <v>2.026670128534865E-10</v>
      </c>
      <c r="JD361">
        <v>-0.04486732872085866</v>
      </c>
      <c r="JE361">
        <v>-0.001179386599836408</v>
      </c>
      <c r="JF361">
        <v>0.0006983580007418804</v>
      </c>
      <c r="JG361">
        <v>-5.900263066608664E-06</v>
      </c>
      <c r="JH361">
        <v>1</v>
      </c>
      <c r="JI361">
        <v>2117</v>
      </c>
      <c r="JJ361">
        <v>1</v>
      </c>
      <c r="JK361">
        <v>26</v>
      </c>
      <c r="JL361">
        <v>197469.1</v>
      </c>
      <c r="JM361">
        <v>197469</v>
      </c>
      <c r="JN361">
        <v>2.12036</v>
      </c>
      <c r="JO361">
        <v>2.54639</v>
      </c>
      <c r="JP361">
        <v>1.39893</v>
      </c>
      <c r="JQ361">
        <v>2.3291</v>
      </c>
      <c r="JR361">
        <v>1.44897</v>
      </c>
      <c r="JS361">
        <v>2.55737</v>
      </c>
      <c r="JT361">
        <v>36.9317</v>
      </c>
      <c r="JU361">
        <v>23.9649</v>
      </c>
      <c r="JV361">
        <v>18</v>
      </c>
      <c r="JW361">
        <v>481.687</v>
      </c>
      <c r="JX361">
        <v>459.909</v>
      </c>
      <c r="JY361">
        <v>28.7976</v>
      </c>
      <c r="JZ361">
        <v>28.6535</v>
      </c>
      <c r="KA361">
        <v>30.0001</v>
      </c>
      <c r="KB361">
        <v>28.3618</v>
      </c>
      <c r="KC361">
        <v>28.4309</v>
      </c>
      <c r="KD361">
        <v>42.4914</v>
      </c>
      <c r="KE361">
        <v>25.992</v>
      </c>
      <c r="KF361">
        <v>63.1899</v>
      </c>
      <c r="KG361">
        <v>28.7502</v>
      </c>
      <c r="KH361">
        <v>954.7670000000001</v>
      </c>
      <c r="KI361">
        <v>16.0836</v>
      </c>
      <c r="KJ361">
        <v>101.002</v>
      </c>
      <c r="KK361">
        <v>100.393</v>
      </c>
    </row>
    <row r="362" spans="1:297">
      <c r="A362">
        <v>346</v>
      </c>
      <c r="B362">
        <v>1758996729</v>
      </c>
      <c r="C362">
        <v>9345.400000095367</v>
      </c>
      <c r="D362" t="s">
        <v>1138</v>
      </c>
      <c r="E362" t="s">
        <v>1139</v>
      </c>
      <c r="F362">
        <v>5</v>
      </c>
      <c r="G362" t="s">
        <v>1025</v>
      </c>
      <c r="H362" t="s">
        <v>436</v>
      </c>
      <c r="I362">
        <v>1758996721.214286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956.8932903783749</v>
      </c>
      <c r="AK362">
        <v>902.141163636364</v>
      </c>
      <c r="AL362">
        <v>3.405575289089862</v>
      </c>
      <c r="AM362">
        <v>65.24340889788627</v>
      </c>
      <c r="AN362">
        <f>(AP362 - AO362 + DY362*1E3/(8.314*(EA362+273.15)) * AR362/DX362 * AQ362) * DX362/(100*DL362) * 1000/(1000 - AP362)</f>
        <v>0</v>
      </c>
      <c r="AO362">
        <v>16.01927801247207</v>
      </c>
      <c r="AP362">
        <v>23.37608242424242</v>
      </c>
      <c r="AQ362">
        <v>-2.348024169128177E-05</v>
      </c>
      <c r="AR362">
        <v>120.2195007177261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5.79</v>
      </c>
      <c r="DM362">
        <v>0.5</v>
      </c>
      <c r="DN362" t="s">
        <v>438</v>
      </c>
      <c r="DO362">
        <v>2</v>
      </c>
      <c r="DP362" t="b">
        <v>1</v>
      </c>
      <c r="DQ362">
        <v>1758996721.214286</v>
      </c>
      <c r="DR362">
        <v>856.8421785714287</v>
      </c>
      <c r="DS362">
        <v>925.8129285714286</v>
      </c>
      <c r="DT362">
        <v>23.39793928571428</v>
      </c>
      <c r="DU362">
        <v>15.901925</v>
      </c>
      <c r="DV362">
        <v>855.7369285714284</v>
      </c>
      <c r="DW362">
        <v>23.16864285714286</v>
      </c>
      <c r="DX362">
        <v>500.0378571428571</v>
      </c>
      <c r="DY362">
        <v>90.52244285714286</v>
      </c>
      <c r="DZ362">
        <v>0.05181183928571429</v>
      </c>
      <c r="EA362">
        <v>30.11957857142857</v>
      </c>
      <c r="EB362">
        <v>30.08821428571429</v>
      </c>
      <c r="EC362">
        <v>999.9000000000002</v>
      </c>
      <c r="ED362">
        <v>0</v>
      </c>
      <c r="EE362">
        <v>0</v>
      </c>
      <c r="EF362">
        <v>10002.12857142857</v>
      </c>
      <c r="EG362">
        <v>0</v>
      </c>
      <c r="EH362">
        <v>12.0809</v>
      </c>
      <c r="EI362">
        <v>-68.97072142857142</v>
      </c>
      <c r="EJ362">
        <v>877.3705357142857</v>
      </c>
      <c r="EK362">
        <v>940.7739642857141</v>
      </c>
      <c r="EL362">
        <v>7.496015</v>
      </c>
      <c r="EM362">
        <v>925.8129285714286</v>
      </c>
      <c r="EN362">
        <v>15.901925</v>
      </c>
      <c r="EO362">
        <v>2.118039285714285</v>
      </c>
      <c r="EP362">
        <v>1.439481785714286</v>
      </c>
      <c r="EQ362">
        <v>18.35548928571429</v>
      </c>
      <c r="ER362">
        <v>12.33992142857143</v>
      </c>
      <c r="ES362">
        <v>1999.982857142857</v>
      </c>
      <c r="ET362">
        <v>0.9799981071428571</v>
      </c>
      <c r="EU362">
        <v>0.02000148928571428</v>
      </c>
      <c r="EV362">
        <v>0</v>
      </c>
      <c r="EW362">
        <v>962.6755357142858</v>
      </c>
      <c r="EX362">
        <v>5.000560000000001</v>
      </c>
      <c r="EY362">
        <v>19487.78571428571</v>
      </c>
      <c r="EZ362">
        <v>17294.72857142857</v>
      </c>
      <c r="FA362">
        <v>41.31199999999999</v>
      </c>
      <c r="FB362">
        <v>41.43699999999999</v>
      </c>
      <c r="FC362">
        <v>41</v>
      </c>
      <c r="FD362">
        <v>40.56424999999999</v>
      </c>
      <c r="FE362">
        <v>42.06424999999998</v>
      </c>
      <c r="FF362">
        <v>1955.082857142857</v>
      </c>
      <c r="FG362">
        <v>39.9</v>
      </c>
      <c r="FH362">
        <v>0</v>
      </c>
      <c r="FI362">
        <v>1758996738</v>
      </c>
      <c r="FJ362">
        <v>0</v>
      </c>
      <c r="FK362">
        <v>962.671153846154</v>
      </c>
      <c r="FL362">
        <v>-7.935452992374042</v>
      </c>
      <c r="FM362">
        <v>-158.0068374535371</v>
      </c>
      <c r="FN362">
        <v>19487.43461538462</v>
      </c>
      <c r="FO362">
        <v>15</v>
      </c>
      <c r="FP362">
        <v>0</v>
      </c>
      <c r="FQ362" t="s">
        <v>439</v>
      </c>
      <c r="FR362">
        <v>1747148579.5</v>
      </c>
      <c r="FS362">
        <v>1747148584.5</v>
      </c>
      <c r="FT362">
        <v>0</v>
      </c>
      <c r="FU362">
        <v>0.162</v>
      </c>
      <c r="FV362">
        <v>-0.001</v>
      </c>
      <c r="FW362">
        <v>0.139</v>
      </c>
      <c r="FX362">
        <v>0.058</v>
      </c>
      <c r="FY362">
        <v>420</v>
      </c>
      <c r="FZ362">
        <v>16</v>
      </c>
      <c r="GA362">
        <v>0.19</v>
      </c>
      <c r="GB362">
        <v>0.02</v>
      </c>
      <c r="GC362">
        <v>-68.872195</v>
      </c>
      <c r="GD362">
        <v>-2.560730206378789</v>
      </c>
      <c r="GE362">
        <v>0.2538182351112707</v>
      </c>
      <c r="GF362">
        <v>0</v>
      </c>
      <c r="GG362">
        <v>963.0295882352941</v>
      </c>
      <c r="GH362">
        <v>-7.679358287955488</v>
      </c>
      <c r="GI362">
        <v>0.7772792335579443</v>
      </c>
      <c r="GJ362">
        <v>0</v>
      </c>
      <c r="GK362">
        <v>7.53763375</v>
      </c>
      <c r="GL362">
        <v>-1.019191857410891</v>
      </c>
      <c r="GM362">
        <v>0.09970407302832471</v>
      </c>
      <c r="GN362">
        <v>0</v>
      </c>
      <c r="GO362">
        <v>0</v>
      </c>
      <c r="GP362">
        <v>3</v>
      </c>
      <c r="GQ362" t="s">
        <v>472</v>
      </c>
      <c r="GR362">
        <v>3.12912</v>
      </c>
      <c r="GS362">
        <v>2.72975</v>
      </c>
      <c r="GT362">
        <v>0.144381</v>
      </c>
      <c r="GU362">
        <v>0.152562</v>
      </c>
      <c r="GV362">
        <v>0.105165</v>
      </c>
      <c r="GW362">
        <v>0.0811772</v>
      </c>
      <c r="GX362">
        <v>25679.2</v>
      </c>
      <c r="GY362">
        <v>24676.9</v>
      </c>
      <c r="GZ362">
        <v>30552.7</v>
      </c>
      <c r="HA362">
        <v>29372.5</v>
      </c>
      <c r="HB362">
        <v>37730.5</v>
      </c>
      <c r="HC362">
        <v>35518.3</v>
      </c>
      <c r="HD362">
        <v>46736.1</v>
      </c>
      <c r="HE362">
        <v>43646</v>
      </c>
      <c r="HF362">
        <v>1.83505</v>
      </c>
      <c r="HG362">
        <v>1.84783</v>
      </c>
      <c r="HH362">
        <v>0.136945</v>
      </c>
      <c r="HI362">
        <v>0</v>
      </c>
      <c r="HJ362">
        <v>27.8611</v>
      </c>
      <c r="HK362">
        <v>999.9</v>
      </c>
      <c r="HL362">
        <v>42.8</v>
      </c>
      <c r="HM362">
        <v>30.8</v>
      </c>
      <c r="HN362">
        <v>21.0883</v>
      </c>
      <c r="HO362">
        <v>63.1686</v>
      </c>
      <c r="HP362">
        <v>17.6282</v>
      </c>
      <c r="HQ362">
        <v>1</v>
      </c>
      <c r="HR362">
        <v>0.114807</v>
      </c>
      <c r="HS362">
        <v>-0.183034</v>
      </c>
      <c r="HT362">
        <v>20.2011</v>
      </c>
      <c r="HU362">
        <v>5.22882</v>
      </c>
      <c r="HV362">
        <v>11.974</v>
      </c>
      <c r="HW362">
        <v>4.9705</v>
      </c>
      <c r="HX362">
        <v>3.28955</v>
      </c>
      <c r="HY362">
        <v>9999</v>
      </c>
      <c r="HZ362">
        <v>9999</v>
      </c>
      <c r="IA362">
        <v>9999</v>
      </c>
      <c r="IB362">
        <v>24.8</v>
      </c>
      <c r="IC362">
        <v>4.97293</v>
      </c>
      <c r="ID362">
        <v>1.87729</v>
      </c>
      <c r="IE362">
        <v>1.87532</v>
      </c>
      <c r="IF362">
        <v>1.87815</v>
      </c>
      <c r="IG362">
        <v>1.87485</v>
      </c>
      <c r="IH362">
        <v>1.87845</v>
      </c>
      <c r="II362">
        <v>1.8756</v>
      </c>
      <c r="IJ362">
        <v>1.8767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1.137</v>
      </c>
      <c r="IY362">
        <v>0.2288</v>
      </c>
      <c r="IZ362">
        <v>0.000996156149449386</v>
      </c>
      <c r="JA362">
        <v>0.001508328056841608</v>
      </c>
      <c r="JB362">
        <v>-4.279944224615399E-07</v>
      </c>
      <c r="JC362">
        <v>2.026670128534865E-10</v>
      </c>
      <c r="JD362">
        <v>-0.04486732872085866</v>
      </c>
      <c r="JE362">
        <v>-0.001179386599836408</v>
      </c>
      <c r="JF362">
        <v>0.0006983580007418804</v>
      </c>
      <c r="JG362">
        <v>-5.900263066608664E-06</v>
      </c>
      <c r="JH362">
        <v>1</v>
      </c>
      <c r="JI362">
        <v>2117</v>
      </c>
      <c r="JJ362">
        <v>1</v>
      </c>
      <c r="JK362">
        <v>26</v>
      </c>
      <c r="JL362">
        <v>197469.2</v>
      </c>
      <c r="JM362">
        <v>197469.1</v>
      </c>
      <c r="JN362">
        <v>2.14844</v>
      </c>
      <c r="JO362">
        <v>2.53418</v>
      </c>
      <c r="JP362">
        <v>1.39893</v>
      </c>
      <c r="JQ362">
        <v>2.3291</v>
      </c>
      <c r="JR362">
        <v>1.44897</v>
      </c>
      <c r="JS362">
        <v>2.60132</v>
      </c>
      <c r="JT362">
        <v>36.9317</v>
      </c>
      <c r="JU362">
        <v>23.9824</v>
      </c>
      <c r="JV362">
        <v>18</v>
      </c>
      <c r="JW362">
        <v>481.742</v>
      </c>
      <c r="JX362">
        <v>459.973</v>
      </c>
      <c r="JY362">
        <v>28.707</v>
      </c>
      <c r="JZ362">
        <v>28.656</v>
      </c>
      <c r="KA362">
        <v>30.0001</v>
      </c>
      <c r="KB362">
        <v>28.3618</v>
      </c>
      <c r="KC362">
        <v>28.4309</v>
      </c>
      <c r="KD362">
        <v>43.1293</v>
      </c>
      <c r="KE362">
        <v>25.992</v>
      </c>
      <c r="KF362">
        <v>63.1899</v>
      </c>
      <c r="KG362">
        <v>28.6604</v>
      </c>
      <c r="KH362">
        <v>974.962</v>
      </c>
      <c r="KI362">
        <v>16.1507</v>
      </c>
      <c r="KJ362">
        <v>101.002</v>
      </c>
      <c r="KK362">
        <v>100.393</v>
      </c>
    </row>
    <row r="363" spans="1:297">
      <c r="A363">
        <v>347</v>
      </c>
      <c r="B363">
        <v>1758996734</v>
      </c>
      <c r="C363">
        <v>9350.400000095367</v>
      </c>
      <c r="D363" t="s">
        <v>1140</v>
      </c>
      <c r="E363" t="s">
        <v>1141</v>
      </c>
      <c r="F363">
        <v>5</v>
      </c>
      <c r="G363" t="s">
        <v>1025</v>
      </c>
      <c r="H363" t="s">
        <v>436</v>
      </c>
      <c r="I363">
        <v>1758996726.5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974.2257287112371</v>
      </c>
      <c r="AK363">
        <v>919.2790060606065</v>
      </c>
      <c r="AL363">
        <v>3.433632063981476</v>
      </c>
      <c r="AM363">
        <v>65.24340889788627</v>
      </c>
      <c r="AN363">
        <f>(AP363 - AO363 + DY363*1E3/(8.314*(EA363+273.15)) * AR363/DX363 * AQ363) * DX363/(100*DL363) * 1000/(1000 - AP363)</f>
        <v>0</v>
      </c>
      <c r="AO363">
        <v>16.08800722475295</v>
      </c>
      <c r="AP363">
        <v>23.37747090909092</v>
      </c>
      <c r="AQ363">
        <v>-3.842063112444653E-05</v>
      </c>
      <c r="AR363">
        <v>120.2195007177261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5.79</v>
      </c>
      <c r="DM363">
        <v>0.5</v>
      </c>
      <c r="DN363" t="s">
        <v>438</v>
      </c>
      <c r="DO363">
        <v>2</v>
      </c>
      <c r="DP363" t="b">
        <v>1</v>
      </c>
      <c r="DQ363">
        <v>1758996726.5</v>
      </c>
      <c r="DR363">
        <v>874.4137777777777</v>
      </c>
      <c r="DS363">
        <v>943.6307037037036</v>
      </c>
      <c r="DT363">
        <v>23.38425185185185</v>
      </c>
      <c r="DU363">
        <v>15.98426666666667</v>
      </c>
      <c r="DV363">
        <v>873.287</v>
      </c>
      <c r="DW363">
        <v>23.15524814814815</v>
      </c>
      <c r="DX363">
        <v>500.0227777777778</v>
      </c>
      <c r="DY363">
        <v>90.52190740740741</v>
      </c>
      <c r="DZ363">
        <v>0.05190896666666666</v>
      </c>
      <c r="EA363">
        <v>30.11192222222222</v>
      </c>
      <c r="EB363">
        <v>30.09337037037037</v>
      </c>
      <c r="EC363">
        <v>999.9000000000001</v>
      </c>
      <c r="ED363">
        <v>0</v>
      </c>
      <c r="EE363">
        <v>0</v>
      </c>
      <c r="EF363">
        <v>10000.82481481482</v>
      </c>
      <c r="EG363">
        <v>0</v>
      </c>
      <c r="EH363">
        <v>12.0809</v>
      </c>
      <c r="EI363">
        <v>-69.21700740740741</v>
      </c>
      <c r="EJ363">
        <v>895.3506666666667</v>
      </c>
      <c r="EK363">
        <v>958.9601851851853</v>
      </c>
      <c r="EL363">
        <v>7.399985555555554</v>
      </c>
      <c r="EM363">
        <v>943.6307037037036</v>
      </c>
      <c r="EN363">
        <v>15.98426666666667</v>
      </c>
      <c r="EO363">
        <v>2.116787037037037</v>
      </c>
      <c r="EP363">
        <v>1.446927407407407</v>
      </c>
      <c r="EQ363">
        <v>18.34606296296296</v>
      </c>
      <c r="ER363">
        <v>12.41837777777778</v>
      </c>
      <c r="ES363">
        <v>2000.004074074074</v>
      </c>
      <c r="ET363">
        <v>0.9799983333333332</v>
      </c>
      <c r="EU363">
        <v>0.02000125185185185</v>
      </c>
      <c r="EV363">
        <v>0</v>
      </c>
      <c r="EW363">
        <v>962.0057777777778</v>
      </c>
      <c r="EX363">
        <v>5.000560000000001</v>
      </c>
      <c r="EY363">
        <v>19473.97037037037</v>
      </c>
      <c r="EZ363">
        <v>17294.91111111111</v>
      </c>
      <c r="FA363">
        <v>41.31199999999999</v>
      </c>
      <c r="FB363">
        <v>41.43699999999999</v>
      </c>
      <c r="FC363">
        <v>41</v>
      </c>
      <c r="FD363">
        <v>40.56433333333333</v>
      </c>
      <c r="FE363">
        <v>42.06199999999999</v>
      </c>
      <c r="FF363">
        <v>1955.104074074074</v>
      </c>
      <c r="FG363">
        <v>39.9</v>
      </c>
      <c r="FH363">
        <v>0</v>
      </c>
      <c r="FI363">
        <v>1758996743.4</v>
      </c>
      <c r="FJ363">
        <v>0</v>
      </c>
      <c r="FK363">
        <v>961.9410800000001</v>
      </c>
      <c r="FL363">
        <v>-8.002461533522391</v>
      </c>
      <c r="FM363">
        <v>-164.8538459231571</v>
      </c>
      <c r="FN363">
        <v>19472.304</v>
      </c>
      <c r="FO363">
        <v>15</v>
      </c>
      <c r="FP363">
        <v>0</v>
      </c>
      <c r="FQ363" t="s">
        <v>439</v>
      </c>
      <c r="FR363">
        <v>1747148579.5</v>
      </c>
      <c r="FS363">
        <v>1747148584.5</v>
      </c>
      <c r="FT363">
        <v>0</v>
      </c>
      <c r="FU363">
        <v>0.162</v>
      </c>
      <c r="FV363">
        <v>-0.001</v>
      </c>
      <c r="FW363">
        <v>0.139</v>
      </c>
      <c r="FX363">
        <v>0.058</v>
      </c>
      <c r="FY363">
        <v>420</v>
      </c>
      <c r="FZ363">
        <v>16</v>
      </c>
      <c r="GA363">
        <v>0.19</v>
      </c>
      <c r="GB363">
        <v>0.02</v>
      </c>
      <c r="GC363">
        <v>-69.06759512195121</v>
      </c>
      <c r="GD363">
        <v>-2.887197909407648</v>
      </c>
      <c r="GE363">
        <v>0.2917700798375332</v>
      </c>
      <c r="GF363">
        <v>0</v>
      </c>
      <c r="GG363">
        <v>962.4411176470588</v>
      </c>
      <c r="GH363">
        <v>-7.524644778521585</v>
      </c>
      <c r="GI363">
        <v>0.7638361298197467</v>
      </c>
      <c r="GJ363">
        <v>0</v>
      </c>
      <c r="GK363">
        <v>7.459738292682927</v>
      </c>
      <c r="GL363">
        <v>-1.128729825783983</v>
      </c>
      <c r="GM363">
        <v>0.1131118200224557</v>
      </c>
      <c r="GN363">
        <v>0</v>
      </c>
      <c r="GO363">
        <v>0</v>
      </c>
      <c r="GP363">
        <v>3</v>
      </c>
      <c r="GQ363" t="s">
        <v>472</v>
      </c>
      <c r="GR363">
        <v>3.12901</v>
      </c>
      <c r="GS363">
        <v>2.72964</v>
      </c>
      <c r="GT363">
        <v>0.146154</v>
      </c>
      <c r="GU363">
        <v>0.154278</v>
      </c>
      <c r="GV363">
        <v>0.105168</v>
      </c>
      <c r="GW363">
        <v>0.0812932</v>
      </c>
      <c r="GX363">
        <v>25625.4</v>
      </c>
      <c r="GY363">
        <v>24627.1</v>
      </c>
      <c r="GZ363">
        <v>30552.1</v>
      </c>
      <c r="HA363">
        <v>29372.7</v>
      </c>
      <c r="HB363">
        <v>37729.8</v>
      </c>
      <c r="HC363">
        <v>35514.1</v>
      </c>
      <c r="HD363">
        <v>46735.2</v>
      </c>
      <c r="HE363">
        <v>43646.3</v>
      </c>
      <c r="HF363">
        <v>1.83503</v>
      </c>
      <c r="HG363">
        <v>1.84802</v>
      </c>
      <c r="HH363">
        <v>0.13731</v>
      </c>
      <c r="HI363">
        <v>0</v>
      </c>
      <c r="HJ363">
        <v>27.8629</v>
      </c>
      <c r="HK363">
        <v>999.9</v>
      </c>
      <c r="HL363">
        <v>42.7</v>
      </c>
      <c r="HM363">
        <v>30.8</v>
      </c>
      <c r="HN363">
        <v>21.0386</v>
      </c>
      <c r="HO363">
        <v>63.0586</v>
      </c>
      <c r="HP363">
        <v>17.4079</v>
      </c>
      <c r="HQ363">
        <v>1</v>
      </c>
      <c r="HR363">
        <v>0.11498</v>
      </c>
      <c r="HS363">
        <v>-0.109948</v>
      </c>
      <c r="HT363">
        <v>20.201</v>
      </c>
      <c r="HU363">
        <v>5.22837</v>
      </c>
      <c r="HV363">
        <v>11.974</v>
      </c>
      <c r="HW363">
        <v>4.9697</v>
      </c>
      <c r="HX363">
        <v>3.28968</v>
      </c>
      <c r="HY363">
        <v>9999</v>
      </c>
      <c r="HZ363">
        <v>9999</v>
      </c>
      <c r="IA363">
        <v>9999</v>
      </c>
      <c r="IB363">
        <v>24.8</v>
      </c>
      <c r="IC363">
        <v>4.97292</v>
      </c>
      <c r="ID363">
        <v>1.87726</v>
      </c>
      <c r="IE363">
        <v>1.87531</v>
      </c>
      <c r="IF363">
        <v>1.8781</v>
      </c>
      <c r="IG363">
        <v>1.87484</v>
      </c>
      <c r="IH363">
        <v>1.87839</v>
      </c>
      <c r="II363">
        <v>1.87552</v>
      </c>
      <c r="IJ363">
        <v>1.87668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1.157</v>
      </c>
      <c r="IY363">
        <v>0.2288</v>
      </c>
      <c r="IZ363">
        <v>0.000996156149449386</v>
      </c>
      <c r="JA363">
        <v>0.001508328056841608</v>
      </c>
      <c r="JB363">
        <v>-4.279944224615399E-07</v>
      </c>
      <c r="JC363">
        <v>2.026670128534865E-10</v>
      </c>
      <c r="JD363">
        <v>-0.04486732872085866</v>
      </c>
      <c r="JE363">
        <v>-0.001179386599836408</v>
      </c>
      <c r="JF363">
        <v>0.0006983580007418804</v>
      </c>
      <c r="JG363">
        <v>-5.900263066608664E-06</v>
      </c>
      <c r="JH363">
        <v>1</v>
      </c>
      <c r="JI363">
        <v>2117</v>
      </c>
      <c r="JJ363">
        <v>1</v>
      </c>
      <c r="JK363">
        <v>26</v>
      </c>
      <c r="JL363">
        <v>197469.2</v>
      </c>
      <c r="JM363">
        <v>197469.2</v>
      </c>
      <c r="JN363">
        <v>2.18018</v>
      </c>
      <c r="JO363">
        <v>2.53784</v>
      </c>
      <c r="JP363">
        <v>1.39893</v>
      </c>
      <c r="JQ363">
        <v>2.3291</v>
      </c>
      <c r="JR363">
        <v>1.44897</v>
      </c>
      <c r="JS363">
        <v>2.48169</v>
      </c>
      <c r="JT363">
        <v>36.9317</v>
      </c>
      <c r="JU363">
        <v>23.9737</v>
      </c>
      <c r="JV363">
        <v>18</v>
      </c>
      <c r="JW363">
        <v>481.728</v>
      </c>
      <c r="JX363">
        <v>460.102</v>
      </c>
      <c r="JY363">
        <v>28.6128</v>
      </c>
      <c r="JZ363">
        <v>28.656</v>
      </c>
      <c r="KA363">
        <v>30.0002</v>
      </c>
      <c r="KB363">
        <v>28.3618</v>
      </c>
      <c r="KC363">
        <v>28.4309</v>
      </c>
      <c r="KD363">
        <v>43.7003</v>
      </c>
      <c r="KE363">
        <v>25.6964</v>
      </c>
      <c r="KF363">
        <v>63.1899</v>
      </c>
      <c r="KG363">
        <v>28.5657</v>
      </c>
      <c r="KH363">
        <v>988.322</v>
      </c>
      <c r="KI363">
        <v>16.2173</v>
      </c>
      <c r="KJ363">
        <v>101</v>
      </c>
      <c r="KK363">
        <v>100.394</v>
      </c>
    </row>
    <row r="364" spans="1:297">
      <c r="A364">
        <v>348</v>
      </c>
      <c r="B364">
        <v>1758996739</v>
      </c>
      <c r="C364">
        <v>9355.400000095367</v>
      </c>
      <c r="D364" t="s">
        <v>1142</v>
      </c>
      <c r="E364" t="s">
        <v>1143</v>
      </c>
      <c r="F364">
        <v>5</v>
      </c>
      <c r="G364" t="s">
        <v>1025</v>
      </c>
      <c r="H364" t="s">
        <v>436</v>
      </c>
      <c r="I364">
        <v>1758996731.214286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991.2473398267445</v>
      </c>
      <c r="AK364">
        <v>936.2740121212119</v>
      </c>
      <c r="AL364">
        <v>3.392000331578587</v>
      </c>
      <c r="AM364">
        <v>65.24340889788627</v>
      </c>
      <c r="AN364">
        <f>(AP364 - AO364 + DY364*1E3/(8.314*(EA364+273.15)) * AR364/DX364 * AQ364) * DX364/(100*DL364) * 1000/(1000 - AP364)</f>
        <v>0</v>
      </c>
      <c r="AO364">
        <v>16.11145359846248</v>
      </c>
      <c r="AP364">
        <v>23.36581090909091</v>
      </c>
      <c r="AQ364">
        <v>-0.0004051594743980189</v>
      </c>
      <c r="AR364">
        <v>120.2195007177261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5.79</v>
      </c>
      <c r="DM364">
        <v>0.5</v>
      </c>
      <c r="DN364" t="s">
        <v>438</v>
      </c>
      <c r="DO364">
        <v>2</v>
      </c>
      <c r="DP364" t="b">
        <v>1</v>
      </c>
      <c r="DQ364">
        <v>1758996731.214286</v>
      </c>
      <c r="DR364">
        <v>890.1391428571427</v>
      </c>
      <c r="DS364">
        <v>959.5459642857144</v>
      </c>
      <c r="DT364">
        <v>23.37588214285715</v>
      </c>
      <c r="DU364">
        <v>16.05090714285715</v>
      </c>
      <c r="DV364">
        <v>888.9930357142858</v>
      </c>
      <c r="DW364">
        <v>23.14705714285715</v>
      </c>
      <c r="DX364">
        <v>500.0248214285715</v>
      </c>
      <c r="DY364">
        <v>90.52071428571431</v>
      </c>
      <c r="DZ364">
        <v>0.05196464642857142</v>
      </c>
      <c r="EA364">
        <v>30.10898214285714</v>
      </c>
      <c r="EB364">
        <v>30.09609642857143</v>
      </c>
      <c r="EC364">
        <v>999.9000000000002</v>
      </c>
      <c r="ED364">
        <v>0</v>
      </c>
      <c r="EE364">
        <v>0</v>
      </c>
      <c r="EF364">
        <v>10003.35821428572</v>
      </c>
      <c r="EG364">
        <v>0</v>
      </c>
      <c r="EH364">
        <v>12.0809</v>
      </c>
      <c r="EI364">
        <v>-69.40693214285714</v>
      </c>
      <c r="EJ364">
        <v>911.4448214285713</v>
      </c>
      <c r="EK364">
        <v>975.1995714285714</v>
      </c>
      <c r="EL364">
        <v>7.324977142857143</v>
      </c>
      <c r="EM364">
        <v>959.5459642857144</v>
      </c>
      <c r="EN364">
        <v>16.05090714285715</v>
      </c>
      <c r="EO364">
        <v>2.116001785714285</v>
      </c>
      <c r="EP364">
        <v>1.452940357142857</v>
      </c>
      <c r="EQ364">
        <v>18.34014642857143</v>
      </c>
      <c r="ER364">
        <v>12.48160714285714</v>
      </c>
      <c r="ES364">
        <v>2000.012142857142</v>
      </c>
      <c r="ET364">
        <v>0.9799984285714285</v>
      </c>
      <c r="EU364">
        <v>0.02000115357142857</v>
      </c>
      <c r="EV364">
        <v>0</v>
      </c>
      <c r="EW364">
        <v>961.3903214285714</v>
      </c>
      <c r="EX364">
        <v>5.000560000000001</v>
      </c>
      <c r="EY364">
        <v>19460.70357142857</v>
      </c>
      <c r="EZ364">
        <v>17294.97857142857</v>
      </c>
      <c r="FA364">
        <v>41.31199999999999</v>
      </c>
      <c r="FB364">
        <v>41.43699999999999</v>
      </c>
      <c r="FC364">
        <v>41</v>
      </c>
      <c r="FD364">
        <v>40.56424999999999</v>
      </c>
      <c r="FE364">
        <v>42.07099999999998</v>
      </c>
      <c r="FF364">
        <v>1955.112142857143</v>
      </c>
      <c r="FG364">
        <v>39.9</v>
      </c>
      <c r="FH364">
        <v>0</v>
      </c>
      <c r="FI364">
        <v>1758996748.2</v>
      </c>
      <c r="FJ364">
        <v>0</v>
      </c>
      <c r="FK364">
        <v>961.30696</v>
      </c>
      <c r="FL364">
        <v>-8.624076918364636</v>
      </c>
      <c r="FM364">
        <v>-167.5461538480081</v>
      </c>
      <c r="FN364">
        <v>19458.692</v>
      </c>
      <c r="FO364">
        <v>15</v>
      </c>
      <c r="FP364">
        <v>0</v>
      </c>
      <c r="FQ364" t="s">
        <v>439</v>
      </c>
      <c r="FR364">
        <v>1747148579.5</v>
      </c>
      <c r="FS364">
        <v>1747148584.5</v>
      </c>
      <c r="FT364">
        <v>0</v>
      </c>
      <c r="FU364">
        <v>0.162</v>
      </c>
      <c r="FV364">
        <v>-0.001</v>
      </c>
      <c r="FW364">
        <v>0.139</v>
      </c>
      <c r="FX364">
        <v>0.058</v>
      </c>
      <c r="FY364">
        <v>420</v>
      </c>
      <c r="FZ364">
        <v>16</v>
      </c>
      <c r="GA364">
        <v>0.19</v>
      </c>
      <c r="GB364">
        <v>0.02</v>
      </c>
      <c r="GC364">
        <v>-69.2913025</v>
      </c>
      <c r="GD364">
        <v>-2.473772983114384</v>
      </c>
      <c r="GE364">
        <v>0.2532310797349926</v>
      </c>
      <c r="GF364">
        <v>0</v>
      </c>
      <c r="GG364">
        <v>961.7213529411764</v>
      </c>
      <c r="GH364">
        <v>-7.996974794942623</v>
      </c>
      <c r="GI364">
        <v>0.8092182459325702</v>
      </c>
      <c r="GJ364">
        <v>0</v>
      </c>
      <c r="GK364">
        <v>7.3705995</v>
      </c>
      <c r="GL364">
        <v>-0.9915584240150183</v>
      </c>
      <c r="GM364">
        <v>0.09939610807144318</v>
      </c>
      <c r="GN364">
        <v>0</v>
      </c>
      <c r="GO364">
        <v>0</v>
      </c>
      <c r="GP364">
        <v>3</v>
      </c>
      <c r="GQ364" t="s">
        <v>472</v>
      </c>
      <c r="GR364">
        <v>3.12898</v>
      </c>
      <c r="GS364">
        <v>2.73006</v>
      </c>
      <c r="GT364">
        <v>0.147895</v>
      </c>
      <c r="GU364">
        <v>0.155993</v>
      </c>
      <c r="GV364">
        <v>0.105121</v>
      </c>
      <c r="GW364">
        <v>0.08145719999999999</v>
      </c>
      <c r="GX364">
        <v>25572.9</v>
      </c>
      <c r="GY364">
        <v>24576.8</v>
      </c>
      <c r="GZ364">
        <v>30551.8</v>
      </c>
      <c r="HA364">
        <v>29372.4</v>
      </c>
      <c r="HB364">
        <v>37731.6</v>
      </c>
      <c r="HC364">
        <v>35507.6</v>
      </c>
      <c r="HD364">
        <v>46734.9</v>
      </c>
      <c r="HE364">
        <v>43646</v>
      </c>
      <c r="HF364">
        <v>1.8347</v>
      </c>
      <c r="HG364">
        <v>1.84825</v>
      </c>
      <c r="HH364">
        <v>0.13715</v>
      </c>
      <c r="HI364">
        <v>0</v>
      </c>
      <c r="HJ364">
        <v>27.8651</v>
      </c>
      <c r="HK364">
        <v>999.9</v>
      </c>
      <c r="HL364">
        <v>42.7</v>
      </c>
      <c r="HM364">
        <v>30.9</v>
      </c>
      <c r="HN364">
        <v>21.1612</v>
      </c>
      <c r="HO364">
        <v>63.6086</v>
      </c>
      <c r="HP364">
        <v>17.3958</v>
      </c>
      <c r="HQ364">
        <v>1</v>
      </c>
      <c r="HR364">
        <v>0.115231</v>
      </c>
      <c r="HS364">
        <v>-0.0422331</v>
      </c>
      <c r="HT364">
        <v>20.2012</v>
      </c>
      <c r="HU364">
        <v>5.22912</v>
      </c>
      <c r="HV364">
        <v>11.974</v>
      </c>
      <c r="HW364">
        <v>4.9705</v>
      </c>
      <c r="HX364">
        <v>3.28963</v>
      </c>
      <c r="HY364">
        <v>9999</v>
      </c>
      <c r="HZ364">
        <v>9999</v>
      </c>
      <c r="IA364">
        <v>9999</v>
      </c>
      <c r="IB364">
        <v>24.8</v>
      </c>
      <c r="IC364">
        <v>4.97293</v>
      </c>
      <c r="ID364">
        <v>1.8772</v>
      </c>
      <c r="IE364">
        <v>1.8753</v>
      </c>
      <c r="IF364">
        <v>1.87808</v>
      </c>
      <c r="IG364">
        <v>1.87485</v>
      </c>
      <c r="IH364">
        <v>1.87836</v>
      </c>
      <c r="II364">
        <v>1.87549</v>
      </c>
      <c r="IJ364">
        <v>1.87667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1.178</v>
      </c>
      <c r="IY364">
        <v>0.2286</v>
      </c>
      <c r="IZ364">
        <v>0.000996156149449386</v>
      </c>
      <c r="JA364">
        <v>0.001508328056841608</v>
      </c>
      <c r="JB364">
        <v>-4.279944224615399E-07</v>
      </c>
      <c r="JC364">
        <v>2.026670128534865E-10</v>
      </c>
      <c r="JD364">
        <v>-0.04486732872085866</v>
      </c>
      <c r="JE364">
        <v>-0.001179386599836408</v>
      </c>
      <c r="JF364">
        <v>0.0006983580007418804</v>
      </c>
      <c r="JG364">
        <v>-5.900263066608664E-06</v>
      </c>
      <c r="JH364">
        <v>1</v>
      </c>
      <c r="JI364">
        <v>2117</v>
      </c>
      <c r="JJ364">
        <v>1</v>
      </c>
      <c r="JK364">
        <v>26</v>
      </c>
      <c r="JL364">
        <v>197469.3</v>
      </c>
      <c r="JM364">
        <v>197469.2</v>
      </c>
      <c r="JN364">
        <v>2.20825</v>
      </c>
      <c r="JO364">
        <v>2.54395</v>
      </c>
      <c r="JP364">
        <v>1.39893</v>
      </c>
      <c r="JQ364">
        <v>2.3291</v>
      </c>
      <c r="JR364">
        <v>1.44897</v>
      </c>
      <c r="JS364">
        <v>2.53418</v>
      </c>
      <c r="JT364">
        <v>36.9317</v>
      </c>
      <c r="JU364">
        <v>23.9649</v>
      </c>
      <c r="JV364">
        <v>18</v>
      </c>
      <c r="JW364">
        <v>481.55</v>
      </c>
      <c r="JX364">
        <v>460.246</v>
      </c>
      <c r="JY364">
        <v>28.5216</v>
      </c>
      <c r="JZ364">
        <v>28.656</v>
      </c>
      <c r="KA364">
        <v>30.0004</v>
      </c>
      <c r="KB364">
        <v>28.3618</v>
      </c>
      <c r="KC364">
        <v>28.4309</v>
      </c>
      <c r="KD364">
        <v>44.3318</v>
      </c>
      <c r="KE364">
        <v>25.4078</v>
      </c>
      <c r="KF364">
        <v>63.1899</v>
      </c>
      <c r="KG364">
        <v>28.4655</v>
      </c>
      <c r="KH364">
        <v>1008.41</v>
      </c>
      <c r="KI364">
        <v>16.3004</v>
      </c>
      <c r="KJ364">
        <v>101</v>
      </c>
      <c r="KK364">
        <v>100.393</v>
      </c>
    </row>
    <row r="365" spans="1:297">
      <c r="A365">
        <v>349</v>
      </c>
      <c r="B365">
        <v>1758996744</v>
      </c>
      <c r="C365">
        <v>9360.400000095367</v>
      </c>
      <c r="D365" t="s">
        <v>1144</v>
      </c>
      <c r="E365" t="s">
        <v>1145</v>
      </c>
      <c r="F365">
        <v>5</v>
      </c>
      <c r="G365" t="s">
        <v>1025</v>
      </c>
      <c r="H365" t="s">
        <v>436</v>
      </c>
      <c r="I365">
        <v>1758996736.5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1008.394993686127</v>
      </c>
      <c r="AK365">
        <v>953.361127272727</v>
      </c>
      <c r="AL365">
        <v>3.420140115866968</v>
      </c>
      <c r="AM365">
        <v>65.24340889788627</v>
      </c>
      <c r="AN365">
        <f>(AP365 - AO365 + DY365*1E3/(8.314*(EA365+273.15)) * AR365/DX365 * AQ365) * DX365/(100*DL365) * 1000/(1000 - AP365)</f>
        <v>0</v>
      </c>
      <c r="AO365">
        <v>16.20467122510578</v>
      </c>
      <c r="AP365">
        <v>23.34758848484849</v>
      </c>
      <c r="AQ365">
        <v>-0.0003099257810727285</v>
      </c>
      <c r="AR365">
        <v>120.2195007177261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5.79</v>
      </c>
      <c r="DM365">
        <v>0.5</v>
      </c>
      <c r="DN365" t="s">
        <v>438</v>
      </c>
      <c r="DO365">
        <v>2</v>
      </c>
      <c r="DP365" t="b">
        <v>1</v>
      </c>
      <c r="DQ365">
        <v>1758996736.5</v>
      </c>
      <c r="DR365">
        <v>907.7549629629628</v>
      </c>
      <c r="DS365">
        <v>977.3160740740742</v>
      </c>
      <c r="DT365">
        <v>23.36774814814815</v>
      </c>
      <c r="DU365">
        <v>16.12351111111111</v>
      </c>
      <c r="DV365">
        <v>906.5871851851851</v>
      </c>
      <c r="DW365">
        <v>23.1391</v>
      </c>
      <c r="DX365">
        <v>500.0104814814815</v>
      </c>
      <c r="DY365">
        <v>90.51979999999998</v>
      </c>
      <c r="DZ365">
        <v>0.05199728518518518</v>
      </c>
      <c r="EA365">
        <v>30.10063333333333</v>
      </c>
      <c r="EB365">
        <v>30.1009</v>
      </c>
      <c r="EC365">
        <v>999.9000000000001</v>
      </c>
      <c r="ED365">
        <v>0</v>
      </c>
      <c r="EE365">
        <v>0</v>
      </c>
      <c r="EF365">
        <v>10004.83037037037</v>
      </c>
      <c r="EG365">
        <v>0</v>
      </c>
      <c r="EH365">
        <v>12.0809</v>
      </c>
      <c r="EI365">
        <v>-69.56124074074074</v>
      </c>
      <c r="EJ365">
        <v>929.4744444444443</v>
      </c>
      <c r="EK365">
        <v>993.3326666666667</v>
      </c>
      <c r="EL365">
        <v>7.244238518518519</v>
      </c>
      <c r="EM365">
        <v>977.3160740740742</v>
      </c>
      <c r="EN365">
        <v>16.12351111111111</v>
      </c>
      <c r="EO365">
        <v>2.115244074074074</v>
      </c>
      <c r="EP365">
        <v>1.459497407407408</v>
      </c>
      <c r="EQ365">
        <v>18.33444074074074</v>
      </c>
      <c r="ER365">
        <v>12.55026296296296</v>
      </c>
      <c r="ES365">
        <v>1999.998518518518</v>
      </c>
      <c r="ET365">
        <v>0.9799983333333332</v>
      </c>
      <c r="EU365">
        <v>0.02000125185185185</v>
      </c>
      <c r="EV365">
        <v>0</v>
      </c>
      <c r="EW365">
        <v>960.5862222222221</v>
      </c>
      <c r="EX365">
        <v>5.000560000000001</v>
      </c>
      <c r="EY365">
        <v>19445.07037037037</v>
      </c>
      <c r="EZ365">
        <v>17294.85555555555</v>
      </c>
      <c r="FA365">
        <v>41.31199999999999</v>
      </c>
      <c r="FB365">
        <v>41.43699999999999</v>
      </c>
      <c r="FC365">
        <v>41</v>
      </c>
      <c r="FD365">
        <v>40.56199999999999</v>
      </c>
      <c r="FE365">
        <v>42.07599999999999</v>
      </c>
      <c r="FF365">
        <v>1955.098518518519</v>
      </c>
      <c r="FG365">
        <v>39.9</v>
      </c>
      <c r="FH365">
        <v>0</v>
      </c>
      <c r="FI365">
        <v>1758996753</v>
      </c>
      <c r="FJ365">
        <v>0</v>
      </c>
      <c r="FK365">
        <v>960.57476</v>
      </c>
      <c r="FL365">
        <v>-9.821615370933216</v>
      </c>
      <c r="FM365">
        <v>-185.0769228004661</v>
      </c>
      <c r="FN365">
        <v>19444.552</v>
      </c>
      <c r="FO365">
        <v>15</v>
      </c>
      <c r="FP365">
        <v>0</v>
      </c>
      <c r="FQ365" t="s">
        <v>439</v>
      </c>
      <c r="FR365">
        <v>1747148579.5</v>
      </c>
      <c r="FS365">
        <v>1747148584.5</v>
      </c>
      <c r="FT365">
        <v>0</v>
      </c>
      <c r="FU365">
        <v>0.162</v>
      </c>
      <c r="FV365">
        <v>-0.001</v>
      </c>
      <c r="FW365">
        <v>0.139</v>
      </c>
      <c r="FX365">
        <v>0.058</v>
      </c>
      <c r="FY365">
        <v>420</v>
      </c>
      <c r="FZ365">
        <v>16</v>
      </c>
      <c r="GA365">
        <v>0.19</v>
      </c>
      <c r="GB365">
        <v>0.02</v>
      </c>
      <c r="GC365">
        <v>-69.45512439024391</v>
      </c>
      <c r="GD365">
        <v>-1.694795121951391</v>
      </c>
      <c r="GE365">
        <v>0.1870996770740497</v>
      </c>
      <c r="GF365">
        <v>0</v>
      </c>
      <c r="GG365">
        <v>961.0389117647057</v>
      </c>
      <c r="GH365">
        <v>-8.876653927257461</v>
      </c>
      <c r="GI365">
        <v>0.8949090117287603</v>
      </c>
      <c r="GJ365">
        <v>0</v>
      </c>
      <c r="GK365">
        <v>7.299840243902439</v>
      </c>
      <c r="GL365">
        <v>-0.9022398606271672</v>
      </c>
      <c r="GM365">
        <v>0.09257720078301436</v>
      </c>
      <c r="GN365">
        <v>0</v>
      </c>
      <c r="GO365">
        <v>0</v>
      </c>
      <c r="GP365">
        <v>3</v>
      </c>
      <c r="GQ365" t="s">
        <v>472</v>
      </c>
      <c r="GR365">
        <v>3.12908</v>
      </c>
      <c r="GS365">
        <v>2.72991</v>
      </c>
      <c r="GT365">
        <v>0.149635</v>
      </c>
      <c r="GU365">
        <v>0.157665</v>
      </c>
      <c r="GV365">
        <v>0.105068</v>
      </c>
      <c r="GW365">
        <v>0.0817677</v>
      </c>
      <c r="GX365">
        <v>25520.5</v>
      </c>
      <c r="GY365">
        <v>24527.8</v>
      </c>
      <c r="GZ365">
        <v>30551.6</v>
      </c>
      <c r="HA365">
        <v>29372.1</v>
      </c>
      <c r="HB365">
        <v>37733.6</v>
      </c>
      <c r="HC365">
        <v>35495.2</v>
      </c>
      <c r="HD365">
        <v>46734.4</v>
      </c>
      <c r="HE365">
        <v>43645.5</v>
      </c>
      <c r="HF365">
        <v>1.83455</v>
      </c>
      <c r="HG365">
        <v>1.8484</v>
      </c>
      <c r="HH365">
        <v>0.137091</v>
      </c>
      <c r="HI365">
        <v>0</v>
      </c>
      <c r="HJ365">
        <v>27.8667</v>
      </c>
      <c r="HK365">
        <v>999.9</v>
      </c>
      <c r="HL365">
        <v>42.7</v>
      </c>
      <c r="HM365">
        <v>30.8</v>
      </c>
      <c r="HN365">
        <v>21.0391</v>
      </c>
      <c r="HO365">
        <v>63.1986</v>
      </c>
      <c r="HP365">
        <v>17.6282</v>
      </c>
      <c r="HQ365">
        <v>1</v>
      </c>
      <c r="HR365">
        <v>0.115196</v>
      </c>
      <c r="HS365">
        <v>0.044183</v>
      </c>
      <c r="HT365">
        <v>20.2012</v>
      </c>
      <c r="HU365">
        <v>5.22897</v>
      </c>
      <c r="HV365">
        <v>11.974</v>
      </c>
      <c r="HW365">
        <v>4.9703</v>
      </c>
      <c r="HX365">
        <v>3.2896</v>
      </c>
      <c r="HY365">
        <v>9999</v>
      </c>
      <c r="HZ365">
        <v>9999</v>
      </c>
      <c r="IA365">
        <v>9999</v>
      </c>
      <c r="IB365">
        <v>24.8</v>
      </c>
      <c r="IC365">
        <v>4.97292</v>
      </c>
      <c r="ID365">
        <v>1.87719</v>
      </c>
      <c r="IE365">
        <v>1.8753</v>
      </c>
      <c r="IF365">
        <v>1.87806</v>
      </c>
      <c r="IG365">
        <v>1.87483</v>
      </c>
      <c r="IH365">
        <v>1.87838</v>
      </c>
      <c r="II365">
        <v>1.87552</v>
      </c>
      <c r="IJ365">
        <v>1.87668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1.198</v>
      </c>
      <c r="IY365">
        <v>0.2282</v>
      </c>
      <c r="IZ365">
        <v>0.000996156149449386</v>
      </c>
      <c r="JA365">
        <v>0.001508328056841608</v>
      </c>
      <c r="JB365">
        <v>-4.279944224615399E-07</v>
      </c>
      <c r="JC365">
        <v>2.026670128534865E-10</v>
      </c>
      <c r="JD365">
        <v>-0.04486732872085866</v>
      </c>
      <c r="JE365">
        <v>-0.001179386599836408</v>
      </c>
      <c r="JF365">
        <v>0.0006983580007418804</v>
      </c>
      <c r="JG365">
        <v>-5.900263066608664E-06</v>
      </c>
      <c r="JH365">
        <v>1</v>
      </c>
      <c r="JI365">
        <v>2117</v>
      </c>
      <c r="JJ365">
        <v>1</v>
      </c>
      <c r="JK365">
        <v>26</v>
      </c>
      <c r="JL365">
        <v>197469.4</v>
      </c>
      <c r="JM365">
        <v>197469.3</v>
      </c>
      <c r="JN365">
        <v>2.24121</v>
      </c>
      <c r="JO365">
        <v>2.53418</v>
      </c>
      <c r="JP365">
        <v>1.39893</v>
      </c>
      <c r="JQ365">
        <v>2.3291</v>
      </c>
      <c r="JR365">
        <v>1.44897</v>
      </c>
      <c r="JS365">
        <v>2.58789</v>
      </c>
      <c r="JT365">
        <v>36.9317</v>
      </c>
      <c r="JU365">
        <v>23.9824</v>
      </c>
      <c r="JV365">
        <v>18</v>
      </c>
      <c r="JW365">
        <v>481.468</v>
      </c>
      <c r="JX365">
        <v>460.342</v>
      </c>
      <c r="JY365">
        <v>28.4142</v>
      </c>
      <c r="JZ365">
        <v>28.6577</v>
      </c>
      <c r="KA365">
        <v>30.0002</v>
      </c>
      <c r="KB365">
        <v>28.3618</v>
      </c>
      <c r="KC365">
        <v>28.4309</v>
      </c>
      <c r="KD365">
        <v>44.9017</v>
      </c>
      <c r="KE365">
        <v>24.8105</v>
      </c>
      <c r="KF365">
        <v>63.1899</v>
      </c>
      <c r="KG365">
        <v>28.3642</v>
      </c>
      <c r="KH365">
        <v>1021.79</v>
      </c>
      <c r="KI365">
        <v>16.389</v>
      </c>
      <c r="KJ365">
        <v>100.999</v>
      </c>
      <c r="KK365">
        <v>100.392</v>
      </c>
    </row>
    <row r="366" spans="1:297">
      <c r="A366">
        <v>350</v>
      </c>
      <c r="B366">
        <v>1758996749</v>
      </c>
      <c r="C366">
        <v>9365.400000095367</v>
      </c>
      <c r="D366" t="s">
        <v>1146</v>
      </c>
      <c r="E366" t="s">
        <v>1147</v>
      </c>
      <c r="F366">
        <v>5</v>
      </c>
      <c r="G366" t="s">
        <v>1025</v>
      </c>
      <c r="H366" t="s">
        <v>436</v>
      </c>
      <c r="I366">
        <v>1758996741.214286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1025.574389736377</v>
      </c>
      <c r="AK366">
        <v>970.4546121212114</v>
      </c>
      <c r="AL366">
        <v>3.423397326997895</v>
      </c>
      <c r="AM366">
        <v>65.24340889788627</v>
      </c>
      <c r="AN366">
        <f>(AP366 - AO366 + DY366*1E3/(8.314*(EA366+273.15)) * AR366/DX366 * AQ366) * DX366/(100*DL366) * 1000/(1000 - AP366)</f>
        <v>0</v>
      </c>
      <c r="AO366">
        <v>16.27954887375977</v>
      </c>
      <c r="AP366">
        <v>23.32898545454544</v>
      </c>
      <c r="AQ366">
        <v>-0.000363426016217801</v>
      </c>
      <c r="AR366">
        <v>120.2195007177261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5.79</v>
      </c>
      <c r="DM366">
        <v>0.5</v>
      </c>
      <c r="DN366" t="s">
        <v>438</v>
      </c>
      <c r="DO366">
        <v>2</v>
      </c>
      <c r="DP366" t="b">
        <v>1</v>
      </c>
      <c r="DQ366">
        <v>1758996741.214286</v>
      </c>
      <c r="DR366">
        <v>923.4856785714286</v>
      </c>
      <c r="DS366">
        <v>993.147642857143</v>
      </c>
      <c r="DT366">
        <v>23.35529642857143</v>
      </c>
      <c r="DU366">
        <v>16.17958928571429</v>
      </c>
      <c r="DV366">
        <v>922.2985357142858</v>
      </c>
      <c r="DW366">
        <v>23.12691071428572</v>
      </c>
      <c r="DX366">
        <v>500.0153571428571</v>
      </c>
      <c r="DY366">
        <v>90.51895357142857</v>
      </c>
      <c r="DZ366">
        <v>0.05208238571428572</v>
      </c>
      <c r="EA366">
        <v>30.08928571428572</v>
      </c>
      <c r="EB366">
        <v>30.10277142857143</v>
      </c>
      <c r="EC366">
        <v>999.9000000000002</v>
      </c>
      <c r="ED366">
        <v>0</v>
      </c>
      <c r="EE366">
        <v>0</v>
      </c>
      <c r="EF366">
        <v>10007.2275</v>
      </c>
      <c r="EG366">
        <v>0</v>
      </c>
      <c r="EH366">
        <v>12.0809</v>
      </c>
      <c r="EI366">
        <v>-69.66210357142857</v>
      </c>
      <c r="EJ366">
        <v>945.5694285714286</v>
      </c>
      <c r="EK366">
        <v>1009.481714285714</v>
      </c>
      <c r="EL366">
        <v>7.175712857142856</v>
      </c>
      <c r="EM366">
        <v>993.147642857143</v>
      </c>
      <c r="EN366">
        <v>16.17958928571429</v>
      </c>
      <c r="EO366">
        <v>2.114097857142857</v>
      </c>
      <c r="EP366">
        <v>1.464559642857143</v>
      </c>
      <c r="EQ366">
        <v>18.32578571428571</v>
      </c>
      <c r="ER366">
        <v>12.602975</v>
      </c>
      <c r="ES366">
        <v>1999.980714285714</v>
      </c>
      <c r="ET366">
        <v>0.9799982142857141</v>
      </c>
      <c r="EU366">
        <v>0.02000137857142856</v>
      </c>
      <c r="EV366">
        <v>0</v>
      </c>
      <c r="EW366">
        <v>959.7756428571429</v>
      </c>
      <c r="EX366">
        <v>5.000560000000001</v>
      </c>
      <c r="EY366">
        <v>19430.55</v>
      </c>
      <c r="EZ366">
        <v>17294.69642857143</v>
      </c>
      <c r="FA366">
        <v>41.31199999999999</v>
      </c>
      <c r="FB366">
        <v>41.43699999999999</v>
      </c>
      <c r="FC366">
        <v>41</v>
      </c>
      <c r="FD366">
        <v>40.56199999999999</v>
      </c>
      <c r="FE366">
        <v>42.07999999999998</v>
      </c>
      <c r="FF366">
        <v>1955.080714285715</v>
      </c>
      <c r="FG366">
        <v>39.9</v>
      </c>
      <c r="FH366">
        <v>0</v>
      </c>
      <c r="FI366">
        <v>1758996758.4</v>
      </c>
      <c r="FJ366">
        <v>0</v>
      </c>
      <c r="FK366">
        <v>959.6952692307694</v>
      </c>
      <c r="FL366">
        <v>-10.94198289448121</v>
      </c>
      <c r="FM366">
        <v>-184.8581196951764</v>
      </c>
      <c r="FN366">
        <v>19429.01153846153</v>
      </c>
      <c r="FO366">
        <v>15</v>
      </c>
      <c r="FP366">
        <v>0</v>
      </c>
      <c r="FQ366" t="s">
        <v>439</v>
      </c>
      <c r="FR366">
        <v>1747148579.5</v>
      </c>
      <c r="FS366">
        <v>1747148584.5</v>
      </c>
      <c r="FT366">
        <v>0</v>
      </c>
      <c r="FU366">
        <v>0.162</v>
      </c>
      <c r="FV366">
        <v>-0.001</v>
      </c>
      <c r="FW366">
        <v>0.139</v>
      </c>
      <c r="FX366">
        <v>0.058</v>
      </c>
      <c r="FY366">
        <v>420</v>
      </c>
      <c r="FZ366">
        <v>16</v>
      </c>
      <c r="GA366">
        <v>0.19</v>
      </c>
      <c r="GB366">
        <v>0.02</v>
      </c>
      <c r="GC366">
        <v>-69.61389249999999</v>
      </c>
      <c r="GD366">
        <v>-1.268666791744774</v>
      </c>
      <c r="GE366">
        <v>0.1488943239138088</v>
      </c>
      <c r="GF366">
        <v>0</v>
      </c>
      <c r="GG366">
        <v>960.1903823529412</v>
      </c>
      <c r="GH366">
        <v>-10.399373563067</v>
      </c>
      <c r="GI366">
        <v>1.041817586345128</v>
      </c>
      <c r="GJ366">
        <v>0</v>
      </c>
      <c r="GK366">
        <v>7.206210749999999</v>
      </c>
      <c r="GL366">
        <v>-0.8905059287054448</v>
      </c>
      <c r="GM366">
        <v>0.08818227535586444</v>
      </c>
      <c r="GN366">
        <v>0</v>
      </c>
      <c r="GO366">
        <v>0</v>
      </c>
      <c r="GP366">
        <v>3</v>
      </c>
      <c r="GQ366" t="s">
        <v>472</v>
      </c>
      <c r="GR366">
        <v>3.12919</v>
      </c>
      <c r="GS366">
        <v>2.72997</v>
      </c>
      <c r="GT366">
        <v>0.151354</v>
      </c>
      <c r="GU366">
        <v>0.159369</v>
      </c>
      <c r="GV366">
        <v>0.105014</v>
      </c>
      <c r="GW366">
        <v>0.0820934</v>
      </c>
      <c r="GX366">
        <v>25468.8</v>
      </c>
      <c r="GY366">
        <v>24478.2</v>
      </c>
      <c r="GZ366">
        <v>30551.5</v>
      </c>
      <c r="HA366">
        <v>29372.1</v>
      </c>
      <c r="HB366">
        <v>37736</v>
      </c>
      <c r="HC366">
        <v>35482.8</v>
      </c>
      <c r="HD366">
        <v>46734.3</v>
      </c>
      <c r="HE366">
        <v>43645.7</v>
      </c>
      <c r="HF366">
        <v>1.83473</v>
      </c>
      <c r="HG366">
        <v>1.84813</v>
      </c>
      <c r="HH366">
        <v>0.137314</v>
      </c>
      <c r="HI366">
        <v>0</v>
      </c>
      <c r="HJ366">
        <v>27.8687</v>
      </c>
      <c r="HK366">
        <v>999.9</v>
      </c>
      <c r="HL366">
        <v>42.7</v>
      </c>
      <c r="HM366">
        <v>30.8</v>
      </c>
      <c r="HN366">
        <v>21.0421</v>
      </c>
      <c r="HO366">
        <v>63.2686</v>
      </c>
      <c r="HP366">
        <v>17.3357</v>
      </c>
      <c r="HQ366">
        <v>1</v>
      </c>
      <c r="HR366">
        <v>0.11549</v>
      </c>
      <c r="HS366">
        <v>0.111473</v>
      </c>
      <c r="HT366">
        <v>20.2013</v>
      </c>
      <c r="HU366">
        <v>5.22837</v>
      </c>
      <c r="HV366">
        <v>11.974</v>
      </c>
      <c r="HW366">
        <v>4.97015</v>
      </c>
      <c r="HX366">
        <v>3.28953</v>
      </c>
      <c r="HY366">
        <v>9999</v>
      </c>
      <c r="HZ366">
        <v>9999</v>
      </c>
      <c r="IA366">
        <v>9999</v>
      </c>
      <c r="IB366">
        <v>24.8</v>
      </c>
      <c r="IC366">
        <v>4.97294</v>
      </c>
      <c r="ID366">
        <v>1.87721</v>
      </c>
      <c r="IE366">
        <v>1.8753</v>
      </c>
      <c r="IF366">
        <v>1.87805</v>
      </c>
      <c r="IG366">
        <v>1.87483</v>
      </c>
      <c r="IH366">
        <v>1.87838</v>
      </c>
      <c r="II366">
        <v>1.87553</v>
      </c>
      <c r="IJ366">
        <v>1.87668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1.219</v>
      </c>
      <c r="IY366">
        <v>0.2278</v>
      </c>
      <c r="IZ366">
        <v>0.000996156149449386</v>
      </c>
      <c r="JA366">
        <v>0.001508328056841608</v>
      </c>
      <c r="JB366">
        <v>-4.279944224615399E-07</v>
      </c>
      <c r="JC366">
        <v>2.026670128534865E-10</v>
      </c>
      <c r="JD366">
        <v>-0.04486732872085866</v>
      </c>
      <c r="JE366">
        <v>-0.001179386599836408</v>
      </c>
      <c r="JF366">
        <v>0.0006983580007418804</v>
      </c>
      <c r="JG366">
        <v>-5.900263066608664E-06</v>
      </c>
      <c r="JH366">
        <v>1</v>
      </c>
      <c r="JI366">
        <v>2117</v>
      </c>
      <c r="JJ366">
        <v>1</v>
      </c>
      <c r="JK366">
        <v>26</v>
      </c>
      <c r="JL366">
        <v>197469.5</v>
      </c>
      <c r="JM366">
        <v>197469.4</v>
      </c>
      <c r="JN366">
        <v>2.26807</v>
      </c>
      <c r="JO366">
        <v>2.5293</v>
      </c>
      <c r="JP366">
        <v>1.39893</v>
      </c>
      <c r="JQ366">
        <v>2.3291</v>
      </c>
      <c r="JR366">
        <v>1.44897</v>
      </c>
      <c r="JS366">
        <v>2.51831</v>
      </c>
      <c r="JT366">
        <v>36.9317</v>
      </c>
      <c r="JU366">
        <v>23.9824</v>
      </c>
      <c r="JV366">
        <v>18</v>
      </c>
      <c r="JW366">
        <v>481.564</v>
      </c>
      <c r="JX366">
        <v>460.166</v>
      </c>
      <c r="JY366">
        <v>28.316</v>
      </c>
      <c r="JZ366">
        <v>28.6584</v>
      </c>
      <c r="KA366">
        <v>30.0002</v>
      </c>
      <c r="KB366">
        <v>28.3618</v>
      </c>
      <c r="KC366">
        <v>28.4309</v>
      </c>
      <c r="KD366">
        <v>45.5221</v>
      </c>
      <c r="KE366">
        <v>24.5315</v>
      </c>
      <c r="KF366">
        <v>63.1899</v>
      </c>
      <c r="KG366">
        <v>28.2608</v>
      </c>
      <c r="KH366">
        <v>1041.89</v>
      </c>
      <c r="KI366">
        <v>16.4755</v>
      </c>
      <c r="KJ366">
        <v>100.998</v>
      </c>
      <c r="KK366">
        <v>100.392</v>
      </c>
    </row>
    <row r="367" spans="1:297">
      <c r="A367">
        <v>351</v>
      </c>
      <c r="B367">
        <v>1758996754</v>
      </c>
      <c r="C367">
        <v>9370.400000095367</v>
      </c>
      <c r="D367" t="s">
        <v>1148</v>
      </c>
      <c r="E367" t="s">
        <v>1149</v>
      </c>
      <c r="F367">
        <v>5</v>
      </c>
      <c r="G367" t="s">
        <v>1025</v>
      </c>
      <c r="H367" t="s">
        <v>436</v>
      </c>
      <c r="I367">
        <v>1758996746.5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1042.854044727737</v>
      </c>
      <c r="AK367">
        <v>987.5596363636363</v>
      </c>
      <c r="AL367">
        <v>3.423623101181706</v>
      </c>
      <c r="AM367">
        <v>65.24340889788627</v>
      </c>
      <c r="AN367">
        <f>(AP367 - AO367 + DY367*1E3/(8.314*(EA367+273.15)) * AR367/DX367 * AQ367) * DX367/(100*DL367) * 1000/(1000 - AP367)</f>
        <v>0</v>
      </c>
      <c r="AO367">
        <v>16.37055232393766</v>
      </c>
      <c r="AP367">
        <v>23.32781818181818</v>
      </c>
      <c r="AQ367">
        <v>-3.560896893704632E-05</v>
      </c>
      <c r="AR367">
        <v>120.2195007177261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5.79</v>
      </c>
      <c r="DM367">
        <v>0.5</v>
      </c>
      <c r="DN367" t="s">
        <v>438</v>
      </c>
      <c r="DO367">
        <v>2</v>
      </c>
      <c r="DP367" t="b">
        <v>1</v>
      </c>
      <c r="DQ367">
        <v>1758996746.5</v>
      </c>
      <c r="DR367">
        <v>941.115148148148</v>
      </c>
      <c r="DS367">
        <v>1010.917518518519</v>
      </c>
      <c r="DT367">
        <v>23.3400925925926</v>
      </c>
      <c r="DU367">
        <v>16.26677407407407</v>
      </c>
      <c r="DV367">
        <v>939.9061481481481</v>
      </c>
      <c r="DW367">
        <v>23.11202222222222</v>
      </c>
      <c r="DX367">
        <v>500.0481851851852</v>
      </c>
      <c r="DY367">
        <v>90.51822962962962</v>
      </c>
      <c r="DZ367">
        <v>0.05198374074074075</v>
      </c>
      <c r="EA367">
        <v>30.07214074074074</v>
      </c>
      <c r="EB367">
        <v>30.10470740740741</v>
      </c>
      <c r="EC367">
        <v>999.9000000000001</v>
      </c>
      <c r="ED367">
        <v>0</v>
      </c>
      <c r="EE367">
        <v>0</v>
      </c>
      <c r="EF367">
        <v>10013.87074074074</v>
      </c>
      <c r="EG367">
        <v>0</v>
      </c>
      <c r="EH367">
        <v>12.0809</v>
      </c>
      <c r="EI367">
        <v>-69.80207407407407</v>
      </c>
      <c r="EJ367">
        <v>963.6054444444443</v>
      </c>
      <c r="EK367">
        <v>1027.633703703704</v>
      </c>
      <c r="EL367">
        <v>7.073323703703704</v>
      </c>
      <c r="EM367">
        <v>1010.917518518519</v>
      </c>
      <c r="EN367">
        <v>16.26677407407407</v>
      </c>
      <c r="EO367">
        <v>2.112704074074074</v>
      </c>
      <c r="EP367">
        <v>1.472439259259259</v>
      </c>
      <c r="EQ367">
        <v>18.31527777777778</v>
      </c>
      <c r="ER367">
        <v>12.6848</v>
      </c>
      <c r="ES367">
        <v>1999.975185185185</v>
      </c>
      <c r="ET367">
        <v>0.9799982222222221</v>
      </c>
      <c r="EU367">
        <v>0.02000137037037037</v>
      </c>
      <c r="EV367">
        <v>0</v>
      </c>
      <c r="EW367">
        <v>958.9053333333331</v>
      </c>
      <c r="EX367">
        <v>5.000560000000001</v>
      </c>
      <c r="EY367">
        <v>19414.46296296296</v>
      </c>
      <c r="EZ367">
        <v>17294.65555555556</v>
      </c>
      <c r="FA367">
        <v>41.31199999999999</v>
      </c>
      <c r="FB367">
        <v>41.43699999999999</v>
      </c>
      <c r="FC367">
        <v>41</v>
      </c>
      <c r="FD367">
        <v>40.56199999999999</v>
      </c>
      <c r="FE367">
        <v>42.07133333333332</v>
      </c>
      <c r="FF367">
        <v>1955.075185185185</v>
      </c>
      <c r="FG367">
        <v>39.9</v>
      </c>
      <c r="FH367">
        <v>0</v>
      </c>
      <c r="FI367">
        <v>1758996763.2</v>
      </c>
      <c r="FJ367">
        <v>0</v>
      </c>
      <c r="FK367">
        <v>958.9153846153846</v>
      </c>
      <c r="FL367">
        <v>-9.78468375921681</v>
      </c>
      <c r="FM367">
        <v>-180.8957266063945</v>
      </c>
      <c r="FN367">
        <v>19414.44615384615</v>
      </c>
      <c r="FO367">
        <v>15</v>
      </c>
      <c r="FP367">
        <v>0</v>
      </c>
      <c r="FQ367" t="s">
        <v>439</v>
      </c>
      <c r="FR367">
        <v>1747148579.5</v>
      </c>
      <c r="FS367">
        <v>1747148584.5</v>
      </c>
      <c r="FT367">
        <v>0</v>
      </c>
      <c r="FU367">
        <v>0.162</v>
      </c>
      <c r="FV367">
        <v>-0.001</v>
      </c>
      <c r="FW367">
        <v>0.139</v>
      </c>
      <c r="FX367">
        <v>0.058</v>
      </c>
      <c r="FY367">
        <v>420</v>
      </c>
      <c r="FZ367">
        <v>16</v>
      </c>
      <c r="GA367">
        <v>0.19</v>
      </c>
      <c r="GB367">
        <v>0.02</v>
      </c>
      <c r="GC367">
        <v>-69.71195</v>
      </c>
      <c r="GD367">
        <v>-1.719142964352798</v>
      </c>
      <c r="GE367">
        <v>0.1863249191600526</v>
      </c>
      <c r="GF367">
        <v>0</v>
      </c>
      <c r="GG367">
        <v>959.6068529411764</v>
      </c>
      <c r="GH367">
        <v>-10.08692129817927</v>
      </c>
      <c r="GI367">
        <v>1.013045673796219</v>
      </c>
      <c r="GJ367">
        <v>0</v>
      </c>
      <c r="GK367">
        <v>7.14318225</v>
      </c>
      <c r="GL367">
        <v>-1.125831106941859</v>
      </c>
      <c r="GM367">
        <v>0.1089603678519741</v>
      </c>
      <c r="GN367">
        <v>0</v>
      </c>
      <c r="GO367">
        <v>0</v>
      </c>
      <c r="GP367">
        <v>3</v>
      </c>
      <c r="GQ367" t="s">
        <v>472</v>
      </c>
      <c r="GR367">
        <v>3.12906</v>
      </c>
      <c r="GS367">
        <v>2.72961</v>
      </c>
      <c r="GT367">
        <v>0.15306</v>
      </c>
      <c r="GU367">
        <v>0.161004</v>
      </c>
      <c r="GV367">
        <v>0.105007</v>
      </c>
      <c r="GW367">
        <v>0.0823757</v>
      </c>
      <c r="GX367">
        <v>25417.5</v>
      </c>
      <c r="GY367">
        <v>24429.9</v>
      </c>
      <c r="GZ367">
        <v>30551.4</v>
      </c>
      <c r="HA367">
        <v>29371.2</v>
      </c>
      <c r="HB367">
        <v>37736.3</v>
      </c>
      <c r="HC367">
        <v>35470.6</v>
      </c>
      <c r="HD367">
        <v>46734.1</v>
      </c>
      <c r="HE367">
        <v>43644.1</v>
      </c>
      <c r="HF367">
        <v>1.83445</v>
      </c>
      <c r="HG367">
        <v>1.84865</v>
      </c>
      <c r="HH367">
        <v>0.136621</v>
      </c>
      <c r="HI367">
        <v>0</v>
      </c>
      <c r="HJ367">
        <v>27.8676</v>
      </c>
      <c r="HK367">
        <v>999.9</v>
      </c>
      <c r="HL367">
        <v>42.7</v>
      </c>
      <c r="HM367">
        <v>30.8</v>
      </c>
      <c r="HN367">
        <v>21.041</v>
      </c>
      <c r="HO367">
        <v>63.0986</v>
      </c>
      <c r="HP367">
        <v>17.2796</v>
      </c>
      <c r="HQ367">
        <v>1</v>
      </c>
      <c r="HR367">
        <v>0.115724</v>
      </c>
      <c r="HS367">
        <v>0.190172</v>
      </c>
      <c r="HT367">
        <v>20.201</v>
      </c>
      <c r="HU367">
        <v>5.22897</v>
      </c>
      <c r="HV367">
        <v>11.974</v>
      </c>
      <c r="HW367">
        <v>4.9706</v>
      </c>
      <c r="HX367">
        <v>3.28948</v>
      </c>
      <c r="HY367">
        <v>9999</v>
      </c>
      <c r="HZ367">
        <v>9999</v>
      </c>
      <c r="IA367">
        <v>9999</v>
      </c>
      <c r="IB367">
        <v>24.8</v>
      </c>
      <c r="IC367">
        <v>4.97291</v>
      </c>
      <c r="ID367">
        <v>1.87718</v>
      </c>
      <c r="IE367">
        <v>1.87531</v>
      </c>
      <c r="IF367">
        <v>1.87808</v>
      </c>
      <c r="IG367">
        <v>1.87483</v>
      </c>
      <c r="IH367">
        <v>1.87837</v>
      </c>
      <c r="II367">
        <v>1.8755</v>
      </c>
      <c r="IJ367">
        <v>1.87668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1.24</v>
      </c>
      <c r="IY367">
        <v>0.2277</v>
      </c>
      <c r="IZ367">
        <v>0.000996156149449386</v>
      </c>
      <c r="JA367">
        <v>0.001508328056841608</v>
      </c>
      <c r="JB367">
        <v>-4.279944224615399E-07</v>
      </c>
      <c r="JC367">
        <v>2.026670128534865E-10</v>
      </c>
      <c r="JD367">
        <v>-0.04486732872085866</v>
      </c>
      <c r="JE367">
        <v>-0.001179386599836408</v>
      </c>
      <c r="JF367">
        <v>0.0006983580007418804</v>
      </c>
      <c r="JG367">
        <v>-5.900263066608664E-06</v>
      </c>
      <c r="JH367">
        <v>1</v>
      </c>
      <c r="JI367">
        <v>2117</v>
      </c>
      <c r="JJ367">
        <v>1</v>
      </c>
      <c r="JK367">
        <v>26</v>
      </c>
      <c r="JL367">
        <v>197469.6</v>
      </c>
      <c r="JM367">
        <v>197469.5</v>
      </c>
      <c r="JN367">
        <v>2.30103</v>
      </c>
      <c r="JO367">
        <v>2.54639</v>
      </c>
      <c r="JP367">
        <v>1.39893</v>
      </c>
      <c r="JQ367">
        <v>2.3291</v>
      </c>
      <c r="JR367">
        <v>1.44897</v>
      </c>
      <c r="JS367">
        <v>2.5</v>
      </c>
      <c r="JT367">
        <v>36.908</v>
      </c>
      <c r="JU367">
        <v>23.9649</v>
      </c>
      <c r="JV367">
        <v>18</v>
      </c>
      <c r="JW367">
        <v>481.413</v>
      </c>
      <c r="JX367">
        <v>460.502</v>
      </c>
      <c r="JY367">
        <v>28.2055</v>
      </c>
      <c r="JZ367">
        <v>28.6584</v>
      </c>
      <c r="KA367">
        <v>30.0003</v>
      </c>
      <c r="KB367">
        <v>28.3618</v>
      </c>
      <c r="KC367">
        <v>28.4309</v>
      </c>
      <c r="KD367">
        <v>46.0934</v>
      </c>
      <c r="KE367">
        <v>23.9584</v>
      </c>
      <c r="KF367">
        <v>63.1899</v>
      </c>
      <c r="KG367">
        <v>28.1535</v>
      </c>
      <c r="KH367">
        <v>1055.27</v>
      </c>
      <c r="KI367">
        <v>16.5622</v>
      </c>
      <c r="KJ367">
        <v>100.998</v>
      </c>
      <c r="KK367">
        <v>100.389</v>
      </c>
    </row>
    <row r="368" spans="1:297">
      <c r="A368">
        <v>352</v>
      </c>
      <c r="B368">
        <v>1758996759</v>
      </c>
      <c r="C368">
        <v>9375.400000095367</v>
      </c>
      <c r="D368" t="s">
        <v>1150</v>
      </c>
      <c r="E368" t="s">
        <v>1151</v>
      </c>
      <c r="F368">
        <v>5</v>
      </c>
      <c r="G368" t="s">
        <v>1025</v>
      </c>
      <c r="H368" t="s">
        <v>436</v>
      </c>
      <c r="I368">
        <v>1758996751.214286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1059.732964307888</v>
      </c>
      <c r="AK368">
        <v>1004.527490909091</v>
      </c>
      <c r="AL368">
        <v>3.384602434043018</v>
      </c>
      <c r="AM368">
        <v>65.24340889788627</v>
      </c>
      <c r="AN368">
        <f>(AP368 - AO368 + DY368*1E3/(8.314*(EA368+273.15)) * AR368/DX368 * AQ368) * DX368/(100*DL368) * 1000/(1000 - AP368)</f>
        <v>0</v>
      </c>
      <c r="AO368">
        <v>16.45786610843689</v>
      </c>
      <c r="AP368">
        <v>23.32071393939393</v>
      </c>
      <c r="AQ368">
        <v>-1.737439875604269E-05</v>
      </c>
      <c r="AR368">
        <v>120.2195007177261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5.79</v>
      </c>
      <c r="DM368">
        <v>0.5</v>
      </c>
      <c r="DN368" t="s">
        <v>438</v>
      </c>
      <c r="DO368">
        <v>2</v>
      </c>
      <c r="DP368" t="b">
        <v>1</v>
      </c>
      <c r="DQ368">
        <v>1758996751.214286</v>
      </c>
      <c r="DR368">
        <v>956.8514285714285</v>
      </c>
      <c r="DS368">
        <v>1026.724642857143</v>
      </c>
      <c r="DT368">
        <v>23.32996428571428</v>
      </c>
      <c r="DU368">
        <v>16.34594642857143</v>
      </c>
      <c r="DV368">
        <v>955.6228928571428</v>
      </c>
      <c r="DW368">
        <v>23.10210714285714</v>
      </c>
      <c r="DX368">
        <v>500.0635357142857</v>
      </c>
      <c r="DY368">
        <v>90.51823214285714</v>
      </c>
      <c r="DZ368">
        <v>0.05190348214285715</v>
      </c>
      <c r="EA368">
        <v>30.05554642857143</v>
      </c>
      <c r="EB368">
        <v>30.10220714285714</v>
      </c>
      <c r="EC368">
        <v>999.9000000000002</v>
      </c>
      <c r="ED368">
        <v>0</v>
      </c>
      <c r="EE368">
        <v>0</v>
      </c>
      <c r="EF368">
        <v>10006.85678571429</v>
      </c>
      <c r="EG368">
        <v>0</v>
      </c>
      <c r="EH368">
        <v>12.0809</v>
      </c>
      <c r="EI368">
        <v>-69.87282142857143</v>
      </c>
      <c r="EJ368">
        <v>979.7076071428572</v>
      </c>
      <c r="EK368">
        <v>1043.786071428571</v>
      </c>
      <c r="EL368">
        <v>6.984024285714285</v>
      </c>
      <c r="EM368">
        <v>1026.724642857143</v>
      </c>
      <c r="EN368">
        <v>16.34594642857143</v>
      </c>
      <c r="EO368">
        <v>2.111787142857143</v>
      </c>
      <c r="EP368">
        <v>1.479605714285714</v>
      </c>
      <c r="EQ368">
        <v>18.30836071428572</v>
      </c>
      <c r="ER368">
        <v>12.75887857142857</v>
      </c>
      <c r="ES368">
        <v>1999.981428571429</v>
      </c>
      <c r="ET368">
        <v>0.9799983214285712</v>
      </c>
      <c r="EU368">
        <v>0.02000126785714285</v>
      </c>
      <c r="EV368">
        <v>0</v>
      </c>
      <c r="EW368">
        <v>958.1698214285714</v>
      </c>
      <c r="EX368">
        <v>5.000560000000001</v>
      </c>
      <c r="EY368">
        <v>19400.92142857143</v>
      </c>
      <c r="EZ368">
        <v>17294.70714285714</v>
      </c>
      <c r="FA368">
        <v>41.31199999999999</v>
      </c>
      <c r="FB368">
        <v>41.43924999999999</v>
      </c>
      <c r="FC368">
        <v>41</v>
      </c>
      <c r="FD368">
        <v>40.5665</v>
      </c>
      <c r="FE368">
        <v>42.06649999999998</v>
      </c>
      <c r="FF368">
        <v>1955.081428571429</v>
      </c>
      <c r="FG368">
        <v>39.9</v>
      </c>
      <c r="FH368">
        <v>0</v>
      </c>
      <c r="FI368">
        <v>1758996768</v>
      </c>
      <c r="FJ368">
        <v>0</v>
      </c>
      <c r="FK368">
        <v>958.1501153846152</v>
      </c>
      <c r="FL368">
        <v>-8.731384587701225</v>
      </c>
      <c r="FM368">
        <v>-171.620512593798</v>
      </c>
      <c r="FN368">
        <v>19400.56538461539</v>
      </c>
      <c r="FO368">
        <v>15</v>
      </c>
      <c r="FP368">
        <v>0</v>
      </c>
      <c r="FQ368" t="s">
        <v>439</v>
      </c>
      <c r="FR368">
        <v>1747148579.5</v>
      </c>
      <c r="FS368">
        <v>1747148584.5</v>
      </c>
      <c r="FT368">
        <v>0</v>
      </c>
      <c r="FU368">
        <v>0.162</v>
      </c>
      <c r="FV368">
        <v>-0.001</v>
      </c>
      <c r="FW368">
        <v>0.139</v>
      </c>
      <c r="FX368">
        <v>0.058</v>
      </c>
      <c r="FY368">
        <v>420</v>
      </c>
      <c r="FZ368">
        <v>16</v>
      </c>
      <c r="GA368">
        <v>0.19</v>
      </c>
      <c r="GB368">
        <v>0.02</v>
      </c>
      <c r="GC368">
        <v>-69.8173525</v>
      </c>
      <c r="GD368">
        <v>-1.00316735459659</v>
      </c>
      <c r="GE368">
        <v>0.1532397614646733</v>
      </c>
      <c r="GF368">
        <v>0</v>
      </c>
      <c r="GG368">
        <v>958.6388823529411</v>
      </c>
      <c r="GH368">
        <v>-9.464293340279859</v>
      </c>
      <c r="GI368">
        <v>0.9504644302750063</v>
      </c>
      <c r="GJ368">
        <v>0</v>
      </c>
      <c r="GK368">
        <v>7.031118999999999</v>
      </c>
      <c r="GL368">
        <v>-1.152702439024395</v>
      </c>
      <c r="GM368">
        <v>0.1110442155584882</v>
      </c>
      <c r="GN368">
        <v>0</v>
      </c>
      <c r="GO368">
        <v>0</v>
      </c>
      <c r="GP368">
        <v>3</v>
      </c>
      <c r="GQ368" t="s">
        <v>472</v>
      </c>
      <c r="GR368">
        <v>3.12893</v>
      </c>
      <c r="GS368">
        <v>2.72963</v>
      </c>
      <c r="GT368">
        <v>0.154737</v>
      </c>
      <c r="GU368">
        <v>0.162676</v>
      </c>
      <c r="GV368">
        <v>0.104995</v>
      </c>
      <c r="GW368">
        <v>0.0826972</v>
      </c>
      <c r="GX368">
        <v>25366.9</v>
      </c>
      <c r="GY368">
        <v>24381</v>
      </c>
      <c r="GZ368">
        <v>30551.1</v>
      </c>
      <c r="HA368">
        <v>29371.1</v>
      </c>
      <c r="HB368">
        <v>37736.7</v>
      </c>
      <c r="HC368">
        <v>35458.1</v>
      </c>
      <c r="HD368">
        <v>46733.9</v>
      </c>
      <c r="HE368">
        <v>43644.1</v>
      </c>
      <c r="HF368">
        <v>1.83405</v>
      </c>
      <c r="HG368">
        <v>1.84892</v>
      </c>
      <c r="HH368">
        <v>0.137165</v>
      </c>
      <c r="HI368">
        <v>0</v>
      </c>
      <c r="HJ368">
        <v>27.8666</v>
      </c>
      <c r="HK368">
        <v>999.9</v>
      </c>
      <c r="HL368">
        <v>42.7</v>
      </c>
      <c r="HM368">
        <v>30.8</v>
      </c>
      <c r="HN368">
        <v>21.0405</v>
      </c>
      <c r="HO368">
        <v>63.1386</v>
      </c>
      <c r="HP368">
        <v>17.2716</v>
      </c>
      <c r="HQ368">
        <v>1</v>
      </c>
      <c r="HR368">
        <v>0.115762</v>
      </c>
      <c r="HS368">
        <v>0.240485</v>
      </c>
      <c r="HT368">
        <v>20.201</v>
      </c>
      <c r="HU368">
        <v>5.22957</v>
      </c>
      <c r="HV368">
        <v>11.974</v>
      </c>
      <c r="HW368">
        <v>4.97055</v>
      </c>
      <c r="HX368">
        <v>3.28973</v>
      </c>
      <c r="HY368">
        <v>9999</v>
      </c>
      <c r="HZ368">
        <v>9999</v>
      </c>
      <c r="IA368">
        <v>9999</v>
      </c>
      <c r="IB368">
        <v>24.8</v>
      </c>
      <c r="IC368">
        <v>4.97295</v>
      </c>
      <c r="ID368">
        <v>1.87722</v>
      </c>
      <c r="IE368">
        <v>1.87531</v>
      </c>
      <c r="IF368">
        <v>1.87811</v>
      </c>
      <c r="IG368">
        <v>1.87484</v>
      </c>
      <c r="IH368">
        <v>1.87838</v>
      </c>
      <c r="II368">
        <v>1.87552</v>
      </c>
      <c r="IJ368">
        <v>1.87669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1.261</v>
      </c>
      <c r="IY368">
        <v>0.2277</v>
      </c>
      <c r="IZ368">
        <v>0.000996156149449386</v>
      </c>
      <c r="JA368">
        <v>0.001508328056841608</v>
      </c>
      <c r="JB368">
        <v>-4.279944224615399E-07</v>
      </c>
      <c r="JC368">
        <v>2.026670128534865E-10</v>
      </c>
      <c r="JD368">
        <v>-0.04486732872085866</v>
      </c>
      <c r="JE368">
        <v>-0.001179386599836408</v>
      </c>
      <c r="JF368">
        <v>0.0006983580007418804</v>
      </c>
      <c r="JG368">
        <v>-5.900263066608664E-06</v>
      </c>
      <c r="JH368">
        <v>1</v>
      </c>
      <c r="JI368">
        <v>2117</v>
      </c>
      <c r="JJ368">
        <v>1</v>
      </c>
      <c r="JK368">
        <v>26</v>
      </c>
      <c r="JL368">
        <v>197469.7</v>
      </c>
      <c r="JM368">
        <v>197469.6</v>
      </c>
      <c r="JN368">
        <v>2.32788</v>
      </c>
      <c r="JO368">
        <v>2.54395</v>
      </c>
      <c r="JP368">
        <v>1.39893</v>
      </c>
      <c r="JQ368">
        <v>2.3291</v>
      </c>
      <c r="JR368">
        <v>1.44897</v>
      </c>
      <c r="JS368">
        <v>2.60986</v>
      </c>
      <c r="JT368">
        <v>36.9317</v>
      </c>
      <c r="JU368">
        <v>23.9824</v>
      </c>
      <c r="JV368">
        <v>18</v>
      </c>
      <c r="JW368">
        <v>481.194</v>
      </c>
      <c r="JX368">
        <v>460.679</v>
      </c>
      <c r="JY368">
        <v>28.0983</v>
      </c>
      <c r="JZ368">
        <v>28.6609</v>
      </c>
      <c r="KA368">
        <v>30.0001</v>
      </c>
      <c r="KB368">
        <v>28.3618</v>
      </c>
      <c r="KC368">
        <v>28.4309</v>
      </c>
      <c r="KD368">
        <v>46.7104</v>
      </c>
      <c r="KE368">
        <v>23.6484</v>
      </c>
      <c r="KF368">
        <v>63.1899</v>
      </c>
      <c r="KG368">
        <v>28.0556</v>
      </c>
      <c r="KH368">
        <v>1075.31</v>
      </c>
      <c r="KI368">
        <v>16.646</v>
      </c>
      <c r="KJ368">
        <v>100.997</v>
      </c>
      <c r="KK368">
        <v>100.388</v>
      </c>
    </row>
    <row r="369" spans="1:297">
      <c r="A369">
        <v>353</v>
      </c>
      <c r="B369">
        <v>1758996764</v>
      </c>
      <c r="C369">
        <v>9380.400000095367</v>
      </c>
      <c r="D369" t="s">
        <v>1152</v>
      </c>
      <c r="E369" t="s">
        <v>1153</v>
      </c>
      <c r="F369">
        <v>5</v>
      </c>
      <c r="G369" t="s">
        <v>1025</v>
      </c>
      <c r="H369" t="s">
        <v>436</v>
      </c>
      <c r="I369">
        <v>1758996756.5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1077.000880428762</v>
      </c>
      <c r="AK369">
        <v>1021.740181818182</v>
      </c>
      <c r="AL369">
        <v>3.437254338071132</v>
      </c>
      <c r="AM369">
        <v>65.24340889788627</v>
      </c>
      <c r="AN369">
        <f>(AP369 - AO369 + DY369*1E3/(8.314*(EA369+273.15)) * AR369/DX369 * AQ369) * DX369/(100*DL369) * 1000/(1000 - AP369)</f>
        <v>0</v>
      </c>
      <c r="AO369">
        <v>16.54344346707165</v>
      </c>
      <c r="AP369">
        <v>23.30909515151516</v>
      </c>
      <c r="AQ369">
        <v>-0.0001604175390426463</v>
      </c>
      <c r="AR369">
        <v>120.2195007177261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5.79</v>
      </c>
      <c r="DM369">
        <v>0.5</v>
      </c>
      <c r="DN369" t="s">
        <v>438</v>
      </c>
      <c r="DO369">
        <v>2</v>
      </c>
      <c r="DP369" t="b">
        <v>1</v>
      </c>
      <c r="DQ369">
        <v>1758996756.5</v>
      </c>
      <c r="DR369">
        <v>974.5034444444444</v>
      </c>
      <c r="DS369">
        <v>1044.461481481482</v>
      </c>
      <c r="DT369">
        <v>23.32186296296296</v>
      </c>
      <c r="DU369">
        <v>16.43837407407407</v>
      </c>
      <c r="DV369">
        <v>973.2528518518518</v>
      </c>
      <c r="DW369">
        <v>23.09417407407407</v>
      </c>
      <c r="DX369">
        <v>500.0441851851851</v>
      </c>
      <c r="DY369">
        <v>90.51809629629628</v>
      </c>
      <c r="DZ369">
        <v>0.05186581851851852</v>
      </c>
      <c r="EA369">
        <v>30.03617407407408</v>
      </c>
      <c r="EB369">
        <v>30.10041111111111</v>
      </c>
      <c r="EC369">
        <v>999.9000000000001</v>
      </c>
      <c r="ED369">
        <v>0</v>
      </c>
      <c r="EE369">
        <v>0</v>
      </c>
      <c r="EF369">
        <v>9999.655925925925</v>
      </c>
      <c r="EG369">
        <v>0</v>
      </c>
      <c r="EH369">
        <v>12.0809</v>
      </c>
      <c r="EI369">
        <v>-69.95791481481481</v>
      </c>
      <c r="EJ369">
        <v>997.7733333333332</v>
      </c>
      <c r="EK369">
        <v>1061.917037037037</v>
      </c>
      <c r="EL369">
        <v>6.883495925925924</v>
      </c>
      <c r="EM369">
        <v>1044.461481481482</v>
      </c>
      <c r="EN369">
        <v>16.43837407407407</v>
      </c>
      <c r="EO369">
        <v>2.111050000000001</v>
      </c>
      <c r="EP369">
        <v>1.48796962962963</v>
      </c>
      <c r="EQ369">
        <v>18.3028037037037</v>
      </c>
      <c r="ER369">
        <v>12.84497777777777</v>
      </c>
      <c r="ES369">
        <v>2000</v>
      </c>
      <c r="ET369">
        <v>0.9799985555555557</v>
      </c>
      <c r="EU369">
        <v>0.02000102962962963</v>
      </c>
      <c r="EV369">
        <v>0</v>
      </c>
      <c r="EW369">
        <v>957.4116666666667</v>
      </c>
      <c r="EX369">
        <v>5.000560000000001</v>
      </c>
      <c r="EY369">
        <v>19386.06296296296</v>
      </c>
      <c r="EZ369">
        <v>17294.88518518518</v>
      </c>
      <c r="FA369">
        <v>41.31199999999999</v>
      </c>
      <c r="FB369">
        <v>41.43933333333332</v>
      </c>
      <c r="FC369">
        <v>41</v>
      </c>
      <c r="FD369">
        <v>40.57366666666667</v>
      </c>
      <c r="FE369">
        <v>42.07833333333333</v>
      </c>
      <c r="FF369">
        <v>1955.1</v>
      </c>
      <c r="FG369">
        <v>39.9</v>
      </c>
      <c r="FH369">
        <v>0</v>
      </c>
      <c r="FI369">
        <v>1758996773.4</v>
      </c>
      <c r="FJ369">
        <v>0</v>
      </c>
      <c r="FK369">
        <v>957.34496</v>
      </c>
      <c r="FL369">
        <v>-8.642999987961728</v>
      </c>
      <c r="FM369">
        <v>-167.507692122096</v>
      </c>
      <c r="FN369">
        <v>19384.536</v>
      </c>
      <c r="FO369">
        <v>15</v>
      </c>
      <c r="FP369">
        <v>0</v>
      </c>
      <c r="FQ369" t="s">
        <v>439</v>
      </c>
      <c r="FR369">
        <v>1747148579.5</v>
      </c>
      <c r="FS369">
        <v>1747148584.5</v>
      </c>
      <c r="FT369">
        <v>0</v>
      </c>
      <c r="FU369">
        <v>0.162</v>
      </c>
      <c r="FV369">
        <v>-0.001</v>
      </c>
      <c r="FW369">
        <v>0.139</v>
      </c>
      <c r="FX369">
        <v>0.058</v>
      </c>
      <c r="FY369">
        <v>420</v>
      </c>
      <c r="FZ369">
        <v>16</v>
      </c>
      <c r="GA369">
        <v>0.19</v>
      </c>
      <c r="GB369">
        <v>0.02</v>
      </c>
      <c r="GC369">
        <v>-69.8901425</v>
      </c>
      <c r="GD369">
        <v>-1.081865290806353</v>
      </c>
      <c r="GE369">
        <v>0.1533895855126749</v>
      </c>
      <c r="GF369">
        <v>0</v>
      </c>
      <c r="GG369">
        <v>957.9674705882353</v>
      </c>
      <c r="GH369">
        <v>-8.624415586771965</v>
      </c>
      <c r="GI369">
        <v>0.8693664439353737</v>
      </c>
      <c r="GJ369">
        <v>0</v>
      </c>
      <c r="GK369">
        <v>6.95608475</v>
      </c>
      <c r="GL369">
        <v>-1.126695872420291</v>
      </c>
      <c r="GM369">
        <v>0.1085526773964488</v>
      </c>
      <c r="GN369">
        <v>0</v>
      </c>
      <c r="GO369">
        <v>0</v>
      </c>
      <c r="GP369">
        <v>3</v>
      </c>
      <c r="GQ369" t="s">
        <v>472</v>
      </c>
      <c r="GR369">
        <v>3.12876</v>
      </c>
      <c r="GS369">
        <v>2.72988</v>
      </c>
      <c r="GT369">
        <v>0.15642</v>
      </c>
      <c r="GU369">
        <v>0.164313</v>
      </c>
      <c r="GV369">
        <v>0.104953</v>
      </c>
      <c r="GW369">
        <v>0.0830555</v>
      </c>
      <c r="GX369">
        <v>25316.8</v>
      </c>
      <c r="GY369">
        <v>24333.5</v>
      </c>
      <c r="GZ369">
        <v>30551.6</v>
      </c>
      <c r="HA369">
        <v>29371.3</v>
      </c>
      <c r="HB369">
        <v>37739</v>
      </c>
      <c r="HC369">
        <v>35444.5</v>
      </c>
      <c r="HD369">
        <v>46734.4</v>
      </c>
      <c r="HE369">
        <v>43644.4</v>
      </c>
      <c r="HF369">
        <v>1.8336</v>
      </c>
      <c r="HG369">
        <v>1.84988</v>
      </c>
      <c r="HH369">
        <v>0.136755</v>
      </c>
      <c r="HI369">
        <v>0</v>
      </c>
      <c r="HJ369">
        <v>27.8635</v>
      </c>
      <c r="HK369">
        <v>999.9</v>
      </c>
      <c r="HL369">
        <v>42.7</v>
      </c>
      <c r="HM369">
        <v>30.8</v>
      </c>
      <c r="HN369">
        <v>21.0396</v>
      </c>
      <c r="HO369">
        <v>63.2686</v>
      </c>
      <c r="HP369">
        <v>17.472</v>
      </c>
      <c r="HQ369">
        <v>1</v>
      </c>
      <c r="HR369">
        <v>0.11595</v>
      </c>
      <c r="HS369">
        <v>0.293088</v>
      </c>
      <c r="HT369">
        <v>20.201</v>
      </c>
      <c r="HU369">
        <v>5.22957</v>
      </c>
      <c r="HV369">
        <v>11.974</v>
      </c>
      <c r="HW369">
        <v>4.97055</v>
      </c>
      <c r="HX369">
        <v>3.28968</v>
      </c>
      <c r="HY369">
        <v>9999</v>
      </c>
      <c r="HZ369">
        <v>9999</v>
      </c>
      <c r="IA369">
        <v>9999</v>
      </c>
      <c r="IB369">
        <v>24.8</v>
      </c>
      <c r="IC369">
        <v>4.97295</v>
      </c>
      <c r="ID369">
        <v>1.8772</v>
      </c>
      <c r="IE369">
        <v>1.8753</v>
      </c>
      <c r="IF369">
        <v>1.87806</v>
      </c>
      <c r="IG369">
        <v>1.87482</v>
      </c>
      <c r="IH369">
        <v>1.87836</v>
      </c>
      <c r="II369">
        <v>1.87548</v>
      </c>
      <c r="IJ369">
        <v>1.87668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1.282</v>
      </c>
      <c r="IY369">
        <v>0.2274</v>
      </c>
      <c r="IZ369">
        <v>0.000996156149449386</v>
      </c>
      <c r="JA369">
        <v>0.001508328056841608</v>
      </c>
      <c r="JB369">
        <v>-4.279944224615399E-07</v>
      </c>
      <c r="JC369">
        <v>2.026670128534865E-10</v>
      </c>
      <c r="JD369">
        <v>-0.04486732872085866</v>
      </c>
      <c r="JE369">
        <v>-0.001179386599836408</v>
      </c>
      <c r="JF369">
        <v>0.0006983580007418804</v>
      </c>
      <c r="JG369">
        <v>-5.900263066608664E-06</v>
      </c>
      <c r="JH369">
        <v>1</v>
      </c>
      <c r="JI369">
        <v>2117</v>
      </c>
      <c r="JJ369">
        <v>1</v>
      </c>
      <c r="JK369">
        <v>26</v>
      </c>
      <c r="JL369">
        <v>197469.7</v>
      </c>
      <c r="JM369">
        <v>197469.7</v>
      </c>
      <c r="JN369">
        <v>2.35962</v>
      </c>
      <c r="JO369">
        <v>2.5293</v>
      </c>
      <c r="JP369">
        <v>1.39893</v>
      </c>
      <c r="JQ369">
        <v>2.3291</v>
      </c>
      <c r="JR369">
        <v>1.44897</v>
      </c>
      <c r="JS369">
        <v>2.5647</v>
      </c>
      <c r="JT369">
        <v>36.908</v>
      </c>
      <c r="JU369">
        <v>23.9824</v>
      </c>
      <c r="JV369">
        <v>18</v>
      </c>
      <c r="JW369">
        <v>480.947</v>
      </c>
      <c r="JX369">
        <v>461.289</v>
      </c>
      <c r="JY369">
        <v>28.0009</v>
      </c>
      <c r="JZ369">
        <v>28.6609</v>
      </c>
      <c r="KA369">
        <v>30</v>
      </c>
      <c r="KB369">
        <v>28.3618</v>
      </c>
      <c r="KC369">
        <v>28.4309</v>
      </c>
      <c r="KD369">
        <v>47.2638</v>
      </c>
      <c r="KE369">
        <v>23.0491</v>
      </c>
      <c r="KF369">
        <v>63.1899</v>
      </c>
      <c r="KG369">
        <v>27.9539</v>
      </c>
      <c r="KH369">
        <v>1088.68</v>
      </c>
      <c r="KI369">
        <v>16.7461</v>
      </c>
      <c r="KJ369">
        <v>100.999</v>
      </c>
      <c r="KK369">
        <v>100.389</v>
      </c>
    </row>
    <row r="370" spans="1:297">
      <c r="A370">
        <v>354</v>
      </c>
      <c r="B370">
        <v>1758996769</v>
      </c>
      <c r="C370">
        <v>9385.400000095367</v>
      </c>
      <c r="D370" t="s">
        <v>1154</v>
      </c>
      <c r="E370" t="s">
        <v>1155</v>
      </c>
      <c r="F370">
        <v>5</v>
      </c>
      <c r="G370" t="s">
        <v>1025</v>
      </c>
      <c r="H370" t="s">
        <v>436</v>
      </c>
      <c r="I370">
        <v>1758996761.214286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1094.226660065991</v>
      </c>
      <c r="AK370">
        <v>1038.962606060606</v>
      </c>
      <c r="AL370">
        <v>3.45617620880162</v>
      </c>
      <c r="AM370">
        <v>65.24340889788627</v>
      </c>
      <c r="AN370">
        <f>(AP370 - AO370 + DY370*1E3/(8.314*(EA370+273.15)) * AR370/DX370 * AQ370) * DX370/(100*DL370) * 1000/(1000 - AP370)</f>
        <v>0</v>
      </c>
      <c r="AO370">
        <v>16.63975506679304</v>
      </c>
      <c r="AP370">
        <v>23.31164181818182</v>
      </c>
      <c r="AQ370">
        <v>-1.065171175100801E-05</v>
      </c>
      <c r="AR370">
        <v>120.2195007177261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5.79</v>
      </c>
      <c r="DM370">
        <v>0.5</v>
      </c>
      <c r="DN370" t="s">
        <v>438</v>
      </c>
      <c r="DO370">
        <v>2</v>
      </c>
      <c r="DP370" t="b">
        <v>1</v>
      </c>
      <c r="DQ370">
        <v>1758996761.214286</v>
      </c>
      <c r="DR370">
        <v>990.2739642857143</v>
      </c>
      <c r="DS370">
        <v>1060.253571428571</v>
      </c>
      <c r="DT370">
        <v>23.31664285714286</v>
      </c>
      <c r="DU370">
        <v>16.522625</v>
      </c>
      <c r="DV370">
        <v>989.0029285714284</v>
      </c>
      <c r="DW370">
        <v>23.08906428571429</v>
      </c>
      <c r="DX370">
        <v>500.0171785714285</v>
      </c>
      <c r="DY370">
        <v>90.51814285714285</v>
      </c>
      <c r="DZ370">
        <v>0.05187787142857143</v>
      </c>
      <c r="EA370">
        <v>30.01681785714285</v>
      </c>
      <c r="EB370">
        <v>30.09528928571429</v>
      </c>
      <c r="EC370">
        <v>999.9000000000002</v>
      </c>
      <c r="ED370">
        <v>0</v>
      </c>
      <c r="EE370">
        <v>0</v>
      </c>
      <c r="EF370">
        <v>10000.24321428571</v>
      </c>
      <c r="EG370">
        <v>0</v>
      </c>
      <c r="EH370">
        <v>12.0809</v>
      </c>
      <c r="EI370">
        <v>-69.98003928571428</v>
      </c>
      <c r="EJ370">
        <v>1013.914821428571</v>
      </c>
      <c r="EK370">
        <v>1078.066785714286</v>
      </c>
      <c r="EL370">
        <v>6.794023571428572</v>
      </c>
      <c r="EM370">
        <v>1060.253571428571</v>
      </c>
      <c r="EN370">
        <v>16.522625</v>
      </c>
      <c r="EO370">
        <v>2.110578928571428</v>
      </c>
      <c r="EP370">
        <v>1.495596785714286</v>
      </c>
      <c r="EQ370">
        <v>18.29924642857143</v>
      </c>
      <c r="ER370">
        <v>12.92306071428571</v>
      </c>
      <c r="ES370">
        <v>2000.0075</v>
      </c>
      <c r="ET370">
        <v>0.9799986428571429</v>
      </c>
      <c r="EU370">
        <v>0.02000093571428571</v>
      </c>
      <c r="EV370">
        <v>0</v>
      </c>
      <c r="EW370">
        <v>956.7150357142858</v>
      </c>
      <c r="EX370">
        <v>5.000560000000001</v>
      </c>
      <c r="EY370">
        <v>19372.31428571428</v>
      </c>
      <c r="EZ370">
        <v>17294.94285714285</v>
      </c>
      <c r="FA370">
        <v>41.31199999999999</v>
      </c>
      <c r="FB370">
        <v>41.43924999999998</v>
      </c>
      <c r="FC370">
        <v>41</v>
      </c>
      <c r="FD370">
        <v>40.57999999999999</v>
      </c>
      <c r="FE370">
        <v>42.08224999999999</v>
      </c>
      <c r="FF370">
        <v>1955.1075</v>
      </c>
      <c r="FG370">
        <v>39.9</v>
      </c>
      <c r="FH370">
        <v>0</v>
      </c>
      <c r="FI370">
        <v>1758996778.2</v>
      </c>
      <c r="FJ370">
        <v>0</v>
      </c>
      <c r="FK370">
        <v>956.5989599999999</v>
      </c>
      <c r="FL370">
        <v>-8.958538458529986</v>
      </c>
      <c r="FM370">
        <v>-186.3615384652232</v>
      </c>
      <c r="FN370">
        <v>19370.344</v>
      </c>
      <c r="FO370">
        <v>15</v>
      </c>
      <c r="FP370">
        <v>0</v>
      </c>
      <c r="FQ370" t="s">
        <v>439</v>
      </c>
      <c r="FR370">
        <v>1747148579.5</v>
      </c>
      <c r="FS370">
        <v>1747148584.5</v>
      </c>
      <c r="FT370">
        <v>0</v>
      </c>
      <c r="FU370">
        <v>0.162</v>
      </c>
      <c r="FV370">
        <v>-0.001</v>
      </c>
      <c r="FW370">
        <v>0.139</v>
      </c>
      <c r="FX370">
        <v>0.058</v>
      </c>
      <c r="FY370">
        <v>420</v>
      </c>
      <c r="FZ370">
        <v>16</v>
      </c>
      <c r="GA370">
        <v>0.19</v>
      </c>
      <c r="GB370">
        <v>0.02</v>
      </c>
      <c r="GC370">
        <v>-69.97710500000001</v>
      </c>
      <c r="GD370">
        <v>-0.5149643527203065</v>
      </c>
      <c r="GE370">
        <v>0.1238018597396665</v>
      </c>
      <c r="GF370">
        <v>0</v>
      </c>
      <c r="GG370">
        <v>957.0944705882354</v>
      </c>
      <c r="GH370">
        <v>-8.758594347021001</v>
      </c>
      <c r="GI370">
        <v>0.8811312993998243</v>
      </c>
      <c r="GJ370">
        <v>0</v>
      </c>
      <c r="GK370">
        <v>6.83932575</v>
      </c>
      <c r="GL370">
        <v>-1.134680037523493</v>
      </c>
      <c r="GM370">
        <v>0.1093758151258198</v>
      </c>
      <c r="GN370">
        <v>0</v>
      </c>
      <c r="GO370">
        <v>0</v>
      </c>
      <c r="GP370">
        <v>3</v>
      </c>
      <c r="GQ370" t="s">
        <v>472</v>
      </c>
      <c r="GR370">
        <v>3.129</v>
      </c>
      <c r="GS370">
        <v>2.72975</v>
      </c>
      <c r="GT370">
        <v>0.158089</v>
      </c>
      <c r="GU370">
        <v>0.165908</v>
      </c>
      <c r="GV370">
        <v>0.104955</v>
      </c>
      <c r="GW370">
        <v>0.0833182</v>
      </c>
      <c r="GX370">
        <v>25266.5</v>
      </c>
      <c r="GY370">
        <v>24287.1</v>
      </c>
      <c r="GZ370">
        <v>30551.4</v>
      </c>
      <c r="HA370">
        <v>29371.4</v>
      </c>
      <c r="HB370">
        <v>37738.8</v>
      </c>
      <c r="HC370">
        <v>35434.5</v>
      </c>
      <c r="HD370">
        <v>46734.1</v>
      </c>
      <c r="HE370">
        <v>43644.5</v>
      </c>
      <c r="HF370">
        <v>1.83405</v>
      </c>
      <c r="HG370">
        <v>1.84955</v>
      </c>
      <c r="HH370">
        <v>0.136439</v>
      </c>
      <c r="HI370">
        <v>0</v>
      </c>
      <c r="HJ370">
        <v>27.8593</v>
      </c>
      <c r="HK370">
        <v>999.9</v>
      </c>
      <c r="HL370">
        <v>42.7</v>
      </c>
      <c r="HM370">
        <v>30.8</v>
      </c>
      <c r="HN370">
        <v>21.0399</v>
      </c>
      <c r="HO370">
        <v>62.7686</v>
      </c>
      <c r="HP370">
        <v>17.2596</v>
      </c>
      <c r="HQ370">
        <v>1</v>
      </c>
      <c r="HR370">
        <v>0.116077</v>
      </c>
      <c r="HS370">
        <v>0.334325</v>
      </c>
      <c r="HT370">
        <v>20.201</v>
      </c>
      <c r="HU370">
        <v>5.22912</v>
      </c>
      <c r="HV370">
        <v>11.974</v>
      </c>
      <c r="HW370">
        <v>4.9704</v>
      </c>
      <c r="HX370">
        <v>3.28968</v>
      </c>
      <c r="HY370">
        <v>9999</v>
      </c>
      <c r="HZ370">
        <v>9999</v>
      </c>
      <c r="IA370">
        <v>9999</v>
      </c>
      <c r="IB370">
        <v>24.8</v>
      </c>
      <c r="IC370">
        <v>4.97293</v>
      </c>
      <c r="ID370">
        <v>1.87724</v>
      </c>
      <c r="IE370">
        <v>1.87531</v>
      </c>
      <c r="IF370">
        <v>1.87811</v>
      </c>
      <c r="IG370">
        <v>1.87485</v>
      </c>
      <c r="IH370">
        <v>1.87839</v>
      </c>
      <c r="II370">
        <v>1.87554</v>
      </c>
      <c r="IJ370">
        <v>1.8767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1.3</v>
      </c>
      <c r="IY370">
        <v>0.2274</v>
      </c>
      <c r="IZ370">
        <v>0.000996156149449386</v>
      </c>
      <c r="JA370">
        <v>0.001508328056841608</v>
      </c>
      <c r="JB370">
        <v>-4.279944224615399E-07</v>
      </c>
      <c r="JC370">
        <v>2.026670128534865E-10</v>
      </c>
      <c r="JD370">
        <v>-0.04486732872085866</v>
      </c>
      <c r="JE370">
        <v>-0.001179386599836408</v>
      </c>
      <c r="JF370">
        <v>0.0006983580007418804</v>
      </c>
      <c r="JG370">
        <v>-5.900263066608664E-06</v>
      </c>
      <c r="JH370">
        <v>1</v>
      </c>
      <c r="JI370">
        <v>2117</v>
      </c>
      <c r="JJ370">
        <v>1</v>
      </c>
      <c r="JK370">
        <v>26</v>
      </c>
      <c r="JL370">
        <v>197469.8</v>
      </c>
      <c r="JM370">
        <v>197469.7</v>
      </c>
      <c r="JN370">
        <v>2.38647</v>
      </c>
      <c r="JO370">
        <v>2.5415</v>
      </c>
      <c r="JP370">
        <v>1.39893</v>
      </c>
      <c r="JQ370">
        <v>2.3291</v>
      </c>
      <c r="JR370">
        <v>1.44897</v>
      </c>
      <c r="JS370">
        <v>2.45728</v>
      </c>
      <c r="JT370">
        <v>36.908</v>
      </c>
      <c r="JU370">
        <v>23.9649</v>
      </c>
      <c r="JV370">
        <v>18</v>
      </c>
      <c r="JW370">
        <v>481.194</v>
      </c>
      <c r="JX370">
        <v>461.08</v>
      </c>
      <c r="JY370">
        <v>27.9041</v>
      </c>
      <c r="JZ370">
        <v>28.6624</v>
      </c>
      <c r="KA370">
        <v>30.0002</v>
      </c>
      <c r="KB370">
        <v>28.3618</v>
      </c>
      <c r="KC370">
        <v>28.4309</v>
      </c>
      <c r="KD370">
        <v>47.8098</v>
      </c>
      <c r="KE370">
        <v>22.7779</v>
      </c>
      <c r="KF370">
        <v>63.1899</v>
      </c>
      <c r="KG370">
        <v>27.8594</v>
      </c>
      <c r="KH370">
        <v>1108.73</v>
      </c>
      <c r="KI370">
        <v>16.8356</v>
      </c>
      <c r="KJ370">
        <v>100.998</v>
      </c>
      <c r="KK370">
        <v>100.389</v>
      </c>
    </row>
    <row r="371" spans="1:297">
      <c r="A371">
        <v>355</v>
      </c>
      <c r="B371">
        <v>1758996774</v>
      </c>
      <c r="C371">
        <v>9390.400000095367</v>
      </c>
      <c r="D371" t="s">
        <v>1156</v>
      </c>
      <c r="E371" t="s">
        <v>1157</v>
      </c>
      <c r="F371">
        <v>5</v>
      </c>
      <c r="G371" t="s">
        <v>1025</v>
      </c>
      <c r="H371" t="s">
        <v>436</v>
      </c>
      <c r="I371">
        <v>1758996766.5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1111.2740152043</v>
      </c>
      <c r="AK371">
        <v>1056.052484848485</v>
      </c>
      <c r="AL371">
        <v>3.412838753894977</v>
      </c>
      <c r="AM371">
        <v>65.24340889788627</v>
      </c>
      <c r="AN371">
        <f>(AP371 - AO371 + DY371*1E3/(8.314*(EA371+273.15)) * AR371/DX371 * AQ371) * DX371/(100*DL371) * 1000/(1000 - AP371)</f>
        <v>0</v>
      </c>
      <c r="AO371">
        <v>16.71398230571158</v>
      </c>
      <c r="AP371">
        <v>23.2941896969697</v>
      </c>
      <c r="AQ371">
        <v>-0.0001657407892482655</v>
      </c>
      <c r="AR371">
        <v>120.2195007177261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5.79</v>
      </c>
      <c r="DM371">
        <v>0.5</v>
      </c>
      <c r="DN371" t="s">
        <v>438</v>
      </c>
      <c r="DO371">
        <v>2</v>
      </c>
      <c r="DP371" t="b">
        <v>1</v>
      </c>
      <c r="DQ371">
        <v>1758996766.5</v>
      </c>
      <c r="DR371">
        <v>1007.986037037037</v>
      </c>
      <c r="DS371">
        <v>1077.963333333333</v>
      </c>
      <c r="DT371">
        <v>23.30978148148148</v>
      </c>
      <c r="DU371">
        <v>16.6135962962963</v>
      </c>
      <c r="DV371">
        <v>1006.692814814815</v>
      </c>
      <c r="DW371">
        <v>23.08235555555556</v>
      </c>
      <c r="DX371">
        <v>500.0686296296296</v>
      </c>
      <c r="DY371">
        <v>90.51761111111109</v>
      </c>
      <c r="DZ371">
        <v>0.05166789629629629</v>
      </c>
      <c r="EA371">
        <v>29.99254074074074</v>
      </c>
      <c r="EB371">
        <v>30.09023703703704</v>
      </c>
      <c r="EC371">
        <v>999.9000000000001</v>
      </c>
      <c r="ED371">
        <v>0</v>
      </c>
      <c r="EE371">
        <v>0</v>
      </c>
      <c r="EF371">
        <v>10010.09592592593</v>
      </c>
      <c r="EG371">
        <v>0</v>
      </c>
      <c r="EH371">
        <v>12.0809</v>
      </c>
      <c r="EI371">
        <v>-69.97793333333333</v>
      </c>
      <c r="EJ371">
        <v>1032.042222222222</v>
      </c>
      <c r="EK371">
        <v>1096.175555555556</v>
      </c>
      <c r="EL371">
        <v>6.696194814814815</v>
      </c>
      <c r="EM371">
        <v>1077.963333333333</v>
      </c>
      <c r="EN371">
        <v>16.6135962962963</v>
      </c>
      <c r="EO371">
        <v>2.109945925925926</v>
      </c>
      <c r="EP371">
        <v>1.503822222222222</v>
      </c>
      <c r="EQ371">
        <v>18.29446296296296</v>
      </c>
      <c r="ER371">
        <v>13.00695185185185</v>
      </c>
      <c r="ES371">
        <v>2000.005555555556</v>
      </c>
      <c r="ET371">
        <v>0.9799986666666665</v>
      </c>
      <c r="EU371">
        <v>0.02000091111111111</v>
      </c>
      <c r="EV371">
        <v>0</v>
      </c>
      <c r="EW371">
        <v>955.8345185185185</v>
      </c>
      <c r="EX371">
        <v>5.000560000000001</v>
      </c>
      <c r="EY371">
        <v>19355.31481481481</v>
      </c>
      <c r="EZ371">
        <v>17294.93333333333</v>
      </c>
      <c r="FA371">
        <v>41.31199999999999</v>
      </c>
      <c r="FB371">
        <v>41.43699999999999</v>
      </c>
      <c r="FC371">
        <v>41</v>
      </c>
      <c r="FD371">
        <v>40.59699999999999</v>
      </c>
      <c r="FE371">
        <v>42.09233333333332</v>
      </c>
      <c r="FF371">
        <v>1955.105555555555</v>
      </c>
      <c r="FG371">
        <v>39.9</v>
      </c>
      <c r="FH371">
        <v>0</v>
      </c>
      <c r="FI371">
        <v>1758996783</v>
      </c>
      <c r="FJ371">
        <v>0</v>
      </c>
      <c r="FK371">
        <v>955.8073199999999</v>
      </c>
      <c r="FL371">
        <v>-10.4913076781529</v>
      </c>
      <c r="FM371">
        <v>-208.0615381680448</v>
      </c>
      <c r="FN371">
        <v>19354.724</v>
      </c>
      <c r="FO371">
        <v>15</v>
      </c>
      <c r="FP371">
        <v>0</v>
      </c>
      <c r="FQ371" t="s">
        <v>439</v>
      </c>
      <c r="FR371">
        <v>1747148579.5</v>
      </c>
      <c r="FS371">
        <v>1747148584.5</v>
      </c>
      <c r="FT371">
        <v>0</v>
      </c>
      <c r="FU371">
        <v>0.162</v>
      </c>
      <c r="FV371">
        <v>-0.001</v>
      </c>
      <c r="FW371">
        <v>0.139</v>
      </c>
      <c r="FX371">
        <v>0.058</v>
      </c>
      <c r="FY371">
        <v>420</v>
      </c>
      <c r="FZ371">
        <v>16</v>
      </c>
      <c r="GA371">
        <v>0.19</v>
      </c>
      <c r="GB371">
        <v>0.02</v>
      </c>
      <c r="GC371">
        <v>-69.96742</v>
      </c>
      <c r="GD371">
        <v>-0.3390348968101651</v>
      </c>
      <c r="GE371">
        <v>0.1278724035904541</v>
      </c>
      <c r="GF371">
        <v>1</v>
      </c>
      <c r="GG371">
        <v>956.4346764705881</v>
      </c>
      <c r="GH371">
        <v>-9.457127575945307</v>
      </c>
      <c r="GI371">
        <v>0.9462283246593093</v>
      </c>
      <c r="GJ371">
        <v>0</v>
      </c>
      <c r="GK371">
        <v>6.76722825</v>
      </c>
      <c r="GL371">
        <v>-1.126192457786135</v>
      </c>
      <c r="GM371">
        <v>0.1085937205110752</v>
      </c>
      <c r="GN371">
        <v>0</v>
      </c>
      <c r="GO371">
        <v>1</v>
      </c>
      <c r="GP371">
        <v>3</v>
      </c>
      <c r="GQ371" t="s">
        <v>451</v>
      </c>
      <c r="GR371">
        <v>3.12931</v>
      </c>
      <c r="GS371">
        <v>2.72822</v>
      </c>
      <c r="GT371">
        <v>0.159734</v>
      </c>
      <c r="GU371">
        <v>0.167464</v>
      </c>
      <c r="GV371">
        <v>0.104906</v>
      </c>
      <c r="GW371">
        <v>0.08364439999999999</v>
      </c>
      <c r="GX371">
        <v>25217.3</v>
      </c>
      <c r="GY371">
        <v>24241.9</v>
      </c>
      <c r="GZ371">
        <v>30551.6</v>
      </c>
      <c r="HA371">
        <v>29371.6</v>
      </c>
      <c r="HB371">
        <v>37741.2</v>
      </c>
      <c r="HC371">
        <v>35422</v>
      </c>
      <c r="HD371">
        <v>46734.3</v>
      </c>
      <c r="HE371">
        <v>43644.7</v>
      </c>
      <c r="HF371">
        <v>1.83445</v>
      </c>
      <c r="HG371">
        <v>1.8491</v>
      </c>
      <c r="HH371">
        <v>0.136472</v>
      </c>
      <c r="HI371">
        <v>0</v>
      </c>
      <c r="HJ371">
        <v>27.8543</v>
      </c>
      <c r="HK371">
        <v>999.9</v>
      </c>
      <c r="HL371">
        <v>42.6</v>
      </c>
      <c r="HM371">
        <v>30.8</v>
      </c>
      <c r="HN371">
        <v>20.9905</v>
      </c>
      <c r="HO371">
        <v>62.4486</v>
      </c>
      <c r="HP371">
        <v>17.2596</v>
      </c>
      <c r="HQ371">
        <v>1</v>
      </c>
      <c r="HR371">
        <v>0.116113</v>
      </c>
      <c r="HS371">
        <v>0.342018</v>
      </c>
      <c r="HT371">
        <v>20.2007</v>
      </c>
      <c r="HU371">
        <v>5.22613</v>
      </c>
      <c r="HV371">
        <v>11.974</v>
      </c>
      <c r="HW371">
        <v>4.96965</v>
      </c>
      <c r="HX371">
        <v>3.28925</v>
      </c>
      <c r="HY371">
        <v>9999</v>
      </c>
      <c r="HZ371">
        <v>9999</v>
      </c>
      <c r="IA371">
        <v>9999</v>
      </c>
      <c r="IB371">
        <v>24.8</v>
      </c>
      <c r="IC371">
        <v>4.97292</v>
      </c>
      <c r="ID371">
        <v>1.87727</v>
      </c>
      <c r="IE371">
        <v>1.87531</v>
      </c>
      <c r="IF371">
        <v>1.87812</v>
      </c>
      <c r="IG371">
        <v>1.87485</v>
      </c>
      <c r="IH371">
        <v>1.87846</v>
      </c>
      <c r="II371">
        <v>1.87557</v>
      </c>
      <c r="IJ371">
        <v>1.87668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1.33</v>
      </c>
      <c r="IY371">
        <v>0.2271</v>
      </c>
      <c r="IZ371">
        <v>0.000996156149449386</v>
      </c>
      <c r="JA371">
        <v>0.001508328056841608</v>
      </c>
      <c r="JB371">
        <v>-4.279944224615399E-07</v>
      </c>
      <c r="JC371">
        <v>2.026670128534865E-10</v>
      </c>
      <c r="JD371">
        <v>-0.04486732872085866</v>
      </c>
      <c r="JE371">
        <v>-0.001179386599836408</v>
      </c>
      <c r="JF371">
        <v>0.0006983580007418804</v>
      </c>
      <c r="JG371">
        <v>-5.900263066608664E-06</v>
      </c>
      <c r="JH371">
        <v>1</v>
      </c>
      <c r="JI371">
        <v>2117</v>
      </c>
      <c r="JJ371">
        <v>1</v>
      </c>
      <c r="JK371">
        <v>26</v>
      </c>
      <c r="JL371">
        <v>197469.9</v>
      </c>
      <c r="JM371">
        <v>197469.8</v>
      </c>
      <c r="JN371">
        <v>2.41455</v>
      </c>
      <c r="JO371">
        <v>2.53662</v>
      </c>
      <c r="JP371">
        <v>1.39893</v>
      </c>
      <c r="JQ371">
        <v>2.3291</v>
      </c>
      <c r="JR371">
        <v>1.44897</v>
      </c>
      <c r="JS371">
        <v>2.58301</v>
      </c>
      <c r="JT371">
        <v>36.9317</v>
      </c>
      <c r="JU371">
        <v>23.9824</v>
      </c>
      <c r="JV371">
        <v>18</v>
      </c>
      <c r="JW371">
        <v>481.413</v>
      </c>
      <c r="JX371">
        <v>460.791</v>
      </c>
      <c r="JY371">
        <v>27.809</v>
      </c>
      <c r="JZ371">
        <v>28.6633</v>
      </c>
      <c r="KA371">
        <v>30.0001</v>
      </c>
      <c r="KB371">
        <v>28.3618</v>
      </c>
      <c r="KC371">
        <v>28.4309</v>
      </c>
      <c r="KD371">
        <v>48.3921</v>
      </c>
      <c r="KE371">
        <v>22.4604</v>
      </c>
      <c r="KF371">
        <v>63.1899</v>
      </c>
      <c r="KG371">
        <v>27.7751</v>
      </c>
      <c r="KH371">
        <v>1122.1</v>
      </c>
      <c r="KI371">
        <v>16.8237</v>
      </c>
      <c r="KJ371">
        <v>100.999</v>
      </c>
      <c r="KK371">
        <v>100.39</v>
      </c>
    </row>
    <row r="372" spans="1:297">
      <c r="A372">
        <v>356</v>
      </c>
      <c r="B372">
        <v>1758996779</v>
      </c>
      <c r="C372">
        <v>9395.400000095367</v>
      </c>
      <c r="D372" t="s">
        <v>1158</v>
      </c>
      <c r="E372" t="s">
        <v>1159</v>
      </c>
      <c r="F372">
        <v>5</v>
      </c>
      <c r="G372" t="s">
        <v>1025</v>
      </c>
      <c r="H372" t="s">
        <v>436</v>
      </c>
      <c r="I372">
        <v>1758996771.214286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1127.161740755214</v>
      </c>
      <c r="AK372">
        <v>1072.529818181818</v>
      </c>
      <c r="AL372">
        <v>3.278171818632842</v>
      </c>
      <c r="AM372">
        <v>65.24340889788627</v>
      </c>
      <c r="AN372">
        <f>(AP372 - AO372 + DY372*1E3/(8.314*(EA372+273.15)) * AR372/DX372 * AQ372) * DX372/(100*DL372) * 1000/(1000 - AP372)</f>
        <v>0</v>
      </c>
      <c r="AO372">
        <v>16.77495224856053</v>
      </c>
      <c r="AP372">
        <v>23.28619696969696</v>
      </c>
      <c r="AQ372">
        <v>-8.448987266923354E-05</v>
      </c>
      <c r="AR372">
        <v>120.2195007177261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5.79</v>
      </c>
      <c r="DM372">
        <v>0.5</v>
      </c>
      <c r="DN372" t="s">
        <v>438</v>
      </c>
      <c r="DO372">
        <v>2</v>
      </c>
      <c r="DP372" t="b">
        <v>1</v>
      </c>
      <c r="DQ372">
        <v>1758996771.214286</v>
      </c>
      <c r="DR372">
        <v>1023.68375</v>
      </c>
      <c r="DS372">
        <v>1093.367857142857</v>
      </c>
      <c r="DT372">
        <v>23.30173214285714</v>
      </c>
      <c r="DU372">
        <v>16.690575</v>
      </c>
      <c r="DV372">
        <v>1022.370785714286</v>
      </c>
      <c r="DW372">
        <v>23.07447857142857</v>
      </c>
      <c r="DX372">
        <v>500.0967857142857</v>
      </c>
      <c r="DY372">
        <v>90.51793214285713</v>
      </c>
      <c r="DZ372">
        <v>0.05133562142857143</v>
      </c>
      <c r="EA372">
        <v>29.97317142857143</v>
      </c>
      <c r="EB372">
        <v>30.08095357142857</v>
      </c>
      <c r="EC372">
        <v>999.9000000000002</v>
      </c>
      <c r="ED372">
        <v>0</v>
      </c>
      <c r="EE372">
        <v>0</v>
      </c>
      <c r="EF372">
        <v>10001.14107142857</v>
      </c>
      <c r="EG372">
        <v>0</v>
      </c>
      <c r="EH372">
        <v>12.0809</v>
      </c>
      <c r="EI372">
        <v>-69.68475714285714</v>
      </c>
      <c r="EJ372">
        <v>1048.105</v>
      </c>
      <c r="EK372">
        <v>1111.927142857143</v>
      </c>
      <c r="EL372">
        <v>6.611158928571428</v>
      </c>
      <c r="EM372">
        <v>1093.367857142857</v>
      </c>
      <c r="EN372">
        <v>16.690575</v>
      </c>
      <c r="EO372">
        <v>2.109224285714286</v>
      </c>
      <c r="EP372">
        <v>1.510795357142857</v>
      </c>
      <c r="EQ372">
        <v>18.28901428571428</v>
      </c>
      <c r="ER372">
        <v>13.07776071428572</v>
      </c>
      <c r="ES372">
        <v>2000.011785714286</v>
      </c>
      <c r="ET372">
        <v>0.9799987499999999</v>
      </c>
      <c r="EU372">
        <v>0.020000825</v>
      </c>
      <c r="EV372">
        <v>0</v>
      </c>
      <c r="EW372">
        <v>955.035357142857</v>
      </c>
      <c r="EX372">
        <v>5.000560000000001</v>
      </c>
      <c r="EY372">
        <v>19338.71071428571</v>
      </c>
      <c r="EZ372">
        <v>17294.98214285714</v>
      </c>
      <c r="FA372">
        <v>41.31199999999999</v>
      </c>
      <c r="FB372">
        <v>41.43699999999999</v>
      </c>
      <c r="FC372">
        <v>41</v>
      </c>
      <c r="FD372">
        <v>40.6025</v>
      </c>
      <c r="FE372">
        <v>42.089</v>
      </c>
      <c r="FF372">
        <v>1955.111785714286</v>
      </c>
      <c r="FG372">
        <v>39.9</v>
      </c>
      <c r="FH372">
        <v>0</v>
      </c>
      <c r="FI372">
        <v>1758996788.4</v>
      </c>
      <c r="FJ372">
        <v>0</v>
      </c>
      <c r="FK372">
        <v>954.9321923076922</v>
      </c>
      <c r="FL372">
        <v>-10.84030768720488</v>
      </c>
      <c r="FM372">
        <v>-214.9709401892486</v>
      </c>
      <c r="FN372">
        <v>19336.63461538462</v>
      </c>
      <c r="FO372">
        <v>15</v>
      </c>
      <c r="FP372">
        <v>0</v>
      </c>
      <c r="FQ372" t="s">
        <v>439</v>
      </c>
      <c r="FR372">
        <v>1747148579.5</v>
      </c>
      <c r="FS372">
        <v>1747148584.5</v>
      </c>
      <c r="FT372">
        <v>0</v>
      </c>
      <c r="FU372">
        <v>0.162</v>
      </c>
      <c r="FV372">
        <v>-0.001</v>
      </c>
      <c r="FW372">
        <v>0.139</v>
      </c>
      <c r="FX372">
        <v>0.058</v>
      </c>
      <c r="FY372">
        <v>420</v>
      </c>
      <c r="FZ372">
        <v>16</v>
      </c>
      <c r="GA372">
        <v>0.19</v>
      </c>
      <c r="GB372">
        <v>0.02</v>
      </c>
      <c r="GC372">
        <v>-69.77444249999999</v>
      </c>
      <c r="GD372">
        <v>3.395186116322796</v>
      </c>
      <c r="GE372">
        <v>0.3898117070378332</v>
      </c>
      <c r="GF372">
        <v>0</v>
      </c>
      <c r="GG372">
        <v>955.4422647058824</v>
      </c>
      <c r="GH372">
        <v>-10.37107715956972</v>
      </c>
      <c r="GI372">
        <v>1.036923512660061</v>
      </c>
      <c r="GJ372">
        <v>0</v>
      </c>
      <c r="GK372">
        <v>6.656982250000001</v>
      </c>
      <c r="GL372">
        <v>-1.070307354596647</v>
      </c>
      <c r="GM372">
        <v>0.1034962153532075</v>
      </c>
      <c r="GN372">
        <v>0</v>
      </c>
      <c r="GO372">
        <v>0</v>
      </c>
      <c r="GP372">
        <v>3</v>
      </c>
      <c r="GQ372" t="s">
        <v>472</v>
      </c>
      <c r="GR372">
        <v>3.12881</v>
      </c>
      <c r="GS372">
        <v>2.72855</v>
      </c>
      <c r="GT372">
        <v>0.161308</v>
      </c>
      <c r="GU372">
        <v>0.16899</v>
      </c>
      <c r="GV372">
        <v>0.104877</v>
      </c>
      <c r="GW372">
        <v>0.0837632</v>
      </c>
      <c r="GX372">
        <v>25169.7</v>
      </c>
      <c r="GY372">
        <v>24197.3</v>
      </c>
      <c r="GZ372">
        <v>30551.2</v>
      </c>
      <c r="HA372">
        <v>29371.4</v>
      </c>
      <c r="HB372">
        <v>37742.2</v>
      </c>
      <c r="HC372">
        <v>35417.6</v>
      </c>
      <c r="HD372">
        <v>46733.8</v>
      </c>
      <c r="HE372">
        <v>43644.8</v>
      </c>
      <c r="HF372">
        <v>1.8334</v>
      </c>
      <c r="HG372">
        <v>1.85008</v>
      </c>
      <c r="HH372">
        <v>0.135683</v>
      </c>
      <c r="HI372">
        <v>0</v>
      </c>
      <c r="HJ372">
        <v>27.8476</v>
      </c>
      <c r="HK372">
        <v>999.9</v>
      </c>
      <c r="HL372">
        <v>42.6</v>
      </c>
      <c r="HM372">
        <v>30.8</v>
      </c>
      <c r="HN372">
        <v>20.9884</v>
      </c>
      <c r="HO372">
        <v>62.1886</v>
      </c>
      <c r="HP372">
        <v>17.3478</v>
      </c>
      <c r="HQ372">
        <v>1</v>
      </c>
      <c r="HR372">
        <v>0.116181</v>
      </c>
      <c r="HS372">
        <v>0.360915</v>
      </c>
      <c r="HT372">
        <v>20.2009</v>
      </c>
      <c r="HU372">
        <v>5.22867</v>
      </c>
      <c r="HV372">
        <v>11.974</v>
      </c>
      <c r="HW372">
        <v>4.97005</v>
      </c>
      <c r="HX372">
        <v>3.28958</v>
      </c>
      <c r="HY372">
        <v>9999</v>
      </c>
      <c r="HZ372">
        <v>9999</v>
      </c>
      <c r="IA372">
        <v>9999</v>
      </c>
      <c r="IB372">
        <v>24.8</v>
      </c>
      <c r="IC372">
        <v>4.97294</v>
      </c>
      <c r="ID372">
        <v>1.87728</v>
      </c>
      <c r="IE372">
        <v>1.87534</v>
      </c>
      <c r="IF372">
        <v>1.87819</v>
      </c>
      <c r="IG372">
        <v>1.87485</v>
      </c>
      <c r="IH372">
        <v>1.87846</v>
      </c>
      <c r="II372">
        <v>1.8756</v>
      </c>
      <c r="IJ372">
        <v>1.87671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1.35</v>
      </c>
      <c r="IY372">
        <v>0.2269</v>
      </c>
      <c r="IZ372">
        <v>0.000996156149449386</v>
      </c>
      <c r="JA372">
        <v>0.001508328056841608</v>
      </c>
      <c r="JB372">
        <v>-4.279944224615399E-07</v>
      </c>
      <c r="JC372">
        <v>2.026670128534865E-10</v>
      </c>
      <c r="JD372">
        <v>-0.04486732872085866</v>
      </c>
      <c r="JE372">
        <v>-0.001179386599836408</v>
      </c>
      <c r="JF372">
        <v>0.0006983580007418804</v>
      </c>
      <c r="JG372">
        <v>-5.900263066608664E-06</v>
      </c>
      <c r="JH372">
        <v>1</v>
      </c>
      <c r="JI372">
        <v>2117</v>
      </c>
      <c r="JJ372">
        <v>1</v>
      </c>
      <c r="JK372">
        <v>26</v>
      </c>
      <c r="JL372">
        <v>197470</v>
      </c>
      <c r="JM372">
        <v>197469.9</v>
      </c>
      <c r="JN372">
        <v>2.44263</v>
      </c>
      <c r="JO372">
        <v>2.5293</v>
      </c>
      <c r="JP372">
        <v>1.39893</v>
      </c>
      <c r="JQ372">
        <v>2.3291</v>
      </c>
      <c r="JR372">
        <v>1.44897</v>
      </c>
      <c r="JS372">
        <v>2.56958</v>
      </c>
      <c r="JT372">
        <v>36.9317</v>
      </c>
      <c r="JU372">
        <v>23.9824</v>
      </c>
      <c r="JV372">
        <v>18</v>
      </c>
      <c r="JW372">
        <v>480.837</v>
      </c>
      <c r="JX372">
        <v>461.418</v>
      </c>
      <c r="JY372">
        <v>27.729</v>
      </c>
      <c r="JZ372">
        <v>28.6644</v>
      </c>
      <c r="KA372">
        <v>30.0002</v>
      </c>
      <c r="KB372">
        <v>28.3618</v>
      </c>
      <c r="KC372">
        <v>28.4309</v>
      </c>
      <c r="KD372">
        <v>48.9226</v>
      </c>
      <c r="KE372">
        <v>22.4604</v>
      </c>
      <c r="KF372">
        <v>63.1899</v>
      </c>
      <c r="KG372">
        <v>27.696</v>
      </c>
      <c r="KH372">
        <v>1142.14</v>
      </c>
      <c r="KI372">
        <v>16.8927</v>
      </c>
      <c r="KJ372">
        <v>100.997</v>
      </c>
      <c r="KK372">
        <v>100.39</v>
      </c>
    </row>
    <row r="373" spans="1:297">
      <c r="A373">
        <v>357</v>
      </c>
      <c r="B373">
        <v>1758996784</v>
      </c>
      <c r="C373">
        <v>9400.400000095367</v>
      </c>
      <c r="D373" t="s">
        <v>1160</v>
      </c>
      <c r="E373" t="s">
        <v>1161</v>
      </c>
      <c r="F373">
        <v>5</v>
      </c>
      <c r="G373" t="s">
        <v>1025</v>
      </c>
      <c r="H373" t="s">
        <v>436</v>
      </c>
      <c r="I373">
        <v>1758996776.5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1144.057065567156</v>
      </c>
      <c r="AK373">
        <v>1089.144606060606</v>
      </c>
      <c r="AL373">
        <v>3.32961792559891</v>
      </c>
      <c r="AM373">
        <v>65.24340889788627</v>
      </c>
      <c r="AN373">
        <f>(AP373 - AO373 + DY373*1E3/(8.314*(EA373+273.15)) * AR373/DX373 * AQ373) * DX373/(100*DL373) * 1000/(1000 - AP373)</f>
        <v>0</v>
      </c>
      <c r="AO373">
        <v>16.78973608474149</v>
      </c>
      <c r="AP373">
        <v>23.2467521212121</v>
      </c>
      <c r="AQ373">
        <v>-0.009369484492963698</v>
      </c>
      <c r="AR373">
        <v>120.2195007177261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5.79</v>
      </c>
      <c r="DM373">
        <v>0.5</v>
      </c>
      <c r="DN373" t="s">
        <v>438</v>
      </c>
      <c r="DO373">
        <v>2</v>
      </c>
      <c r="DP373" t="b">
        <v>1</v>
      </c>
      <c r="DQ373">
        <v>1758996776.5</v>
      </c>
      <c r="DR373">
        <v>1041.082222222222</v>
      </c>
      <c r="DS373">
        <v>1110.577777777778</v>
      </c>
      <c r="DT373">
        <v>23.28595925925926</v>
      </c>
      <c r="DU373">
        <v>16.7490037037037</v>
      </c>
      <c r="DV373">
        <v>1039.747777777778</v>
      </c>
      <c r="DW373">
        <v>23.05904444444445</v>
      </c>
      <c r="DX373">
        <v>500.0802592592593</v>
      </c>
      <c r="DY373">
        <v>90.51862222222219</v>
      </c>
      <c r="DZ373">
        <v>0.05107992592592592</v>
      </c>
      <c r="EA373">
        <v>29.94915555555556</v>
      </c>
      <c r="EB373">
        <v>30.07295185185185</v>
      </c>
      <c r="EC373">
        <v>999.9000000000001</v>
      </c>
      <c r="ED373">
        <v>0</v>
      </c>
      <c r="EE373">
        <v>0</v>
      </c>
      <c r="EF373">
        <v>9988.821851851852</v>
      </c>
      <c r="EG373">
        <v>0</v>
      </c>
      <c r="EH373">
        <v>12.0809</v>
      </c>
      <c r="EI373">
        <v>-69.49634444444445</v>
      </c>
      <c r="EJ373">
        <v>1065.901481481481</v>
      </c>
      <c r="EK373">
        <v>1129.496296296296</v>
      </c>
      <c r="EL373">
        <v>6.536963703703703</v>
      </c>
      <c r="EM373">
        <v>1110.577777777778</v>
      </c>
      <c r="EN373">
        <v>16.7490037037037</v>
      </c>
      <c r="EO373">
        <v>2.107812962962963</v>
      </c>
      <c r="EP373">
        <v>1.516095555555556</v>
      </c>
      <c r="EQ373">
        <v>18.27834074074074</v>
      </c>
      <c r="ER373">
        <v>13.13141111111111</v>
      </c>
      <c r="ES373">
        <v>1999.984814814815</v>
      </c>
      <c r="ET373">
        <v>0.9799985555555554</v>
      </c>
      <c r="EU373">
        <v>0.02000102962962963</v>
      </c>
      <c r="EV373">
        <v>0</v>
      </c>
      <c r="EW373">
        <v>954.1177037037037</v>
      </c>
      <c r="EX373">
        <v>5.000560000000001</v>
      </c>
      <c r="EY373">
        <v>19319.56296296296</v>
      </c>
      <c r="EZ373">
        <v>17294.75555555556</v>
      </c>
      <c r="FA373">
        <v>41.31199999999999</v>
      </c>
      <c r="FB373">
        <v>41.44166666666666</v>
      </c>
      <c r="FC373">
        <v>41</v>
      </c>
      <c r="FD373">
        <v>40.61566666666667</v>
      </c>
      <c r="FE373">
        <v>42.09</v>
      </c>
      <c r="FF373">
        <v>1955.084814814814</v>
      </c>
      <c r="FG373">
        <v>39.9</v>
      </c>
      <c r="FH373">
        <v>0</v>
      </c>
      <c r="FI373">
        <v>1758996793.2</v>
      </c>
      <c r="FJ373">
        <v>0</v>
      </c>
      <c r="FK373">
        <v>954.0983461538461</v>
      </c>
      <c r="FL373">
        <v>-9.970153849966922</v>
      </c>
      <c r="FM373">
        <v>-213.928205342631</v>
      </c>
      <c r="FN373">
        <v>19319.48461538462</v>
      </c>
      <c r="FO373">
        <v>15</v>
      </c>
      <c r="FP373">
        <v>0</v>
      </c>
      <c r="FQ373" t="s">
        <v>439</v>
      </c>
      <c r="FR373">
        <v>1747148579.5</v>
      </c>
      <c r="FS373">
        <v>1747148584.5</v>
      </c>
      <c r="FT373">
        <v>0</v>
      </c>
      <c r="FU373">
        <v>0.162</v>
      </c>
      <c r="FV373">
        <v>-0.001</v>
      </c>
      <c r="FW373">
        <v>0.139</v>
      </c>
      <c r="FX373">
        <v>0.058</v>
      </c>
      <c r="FY373">
        <v>420</v>
      </c>
      <c r="FZ373">
        <v>16</v>
      </c>
      <c r="GA373">
        <v>0.19</v>
      </c>
      <c r="GB373">
        <v>0.02</v>
      </c>
      <c r="GC373">
        <v>-69.65978499999999</v>
      </c>
      <c r="GD373">
        <v>3.058151594746734</v>
      </c>
      <c r="GE373">
        <v>0.377433521000718</v>
      </c>
      <c r="GF373">
        <v>0</v>
      </c>
      <c r="GG373">
        <v>954.8636176470588</v>
      </c>
      <c r="GH373">
        <v>-10.51937355634901</v>
      </c>
      <c r="GI373">
        <v>1.052335218753873</v>
      </c>
      <c r="GJ373">
        <v>0</v>
      </c>
      <c r="GK373">
        <v>6.593236500000001</v>
      </c>
      <c r="GL373">
        <v>-0.886223864915594</v>
      </c>
      <c r="GM373">
        <v>0.08635386142350555</v>
      </c>
      <c r="GN373">
        <v>0</v>
      </c>
      <c r="GO373">
        <v>0</v>
      </c>
      <c r="GP373">
        <v>3</v>
      </c>
      <c r="GQ373" t="s">
        <v>472</v>
      </c>
      <c r="GR373">
        <v>3.12864</v>
      </c>
      <c r="GS373">
        <v>2.7291</v>
      </c>
      <c r="GT373">
        <v>0.162881</v>
      </c>
      <c r="GU373">
        <v>0.170548</v>
      </c>
      <c r="GV373">
        <v>0.104752</v>
      </c>
      <c r="GW373">
        <v>0.0838776</v>
      </c>
      <c r="GX373">
        <v>25122.4</v>
      </c>
      <c r="GY373">
        <v>24152.3</v>
      </c>
      <c r="GZ373">
        <v>30551.2</v>
      </c>
      <c r="HA373">
        <v>29371.8</v>
      </c>
      <c r="HB373">
        <v>37747.6</v>
      </c>
      <c r="HC373">
        <v>35413.2</v>
      </c>
      <c r="HD373">
        <v>46733.8</v>
      </c>
      <c r="HE373">
        <v>43644.7</v>
      </c>
      <c r="HF373">
        <v>1.83325</v>
      </c>
      <c r="HG373">
        <v>1.85058</v>
      </c>
      <c r="HH373">
        <v>0.137109</v>
      </c>
      <c r="HI373">
        <v>0</v>
      </c>
      <c r="HJ373">
        <v>27.8412</v>
      </c>
      <c r="HK373">
        <v>999.9</v>
      </c>
      <c r="HL373">
        <v>42.6</v>
      </c>
      <c r="HM373">
        <v>30.8</v>
      </c>
      <c r="HN373">
        <v>20.99</v>
      </c>
      <c r="HO373">
        <v>62.8886</v>
      </c>
      <c r="HP373">
        <v>17.1554</v>
      </c>
      <c r="HQ373">
        <v>1</v>
      </c>
      <c r="HR373">
        <v>0.116283</v>
      </c>
      <c r="HS373">
        <v>0.337887</v>
      </c>
      <c r="HT373">
        <v>20.201</v>
      </c>
      <c r="HU373">
        <v>5.22912</v>
      </c>
      <c r="HV373">
        <v>11.974</v>
      </c>
      <c r="HW373">
        <v>4.97035</v>
      </c>
      <c r="HX373">
        <v>3.28955</v>
      </c>
      <c r="HY373">
        <v>9999</v>
      </c>
      <c r="HZ373">
        <v>9999</v>
      </c>
      <c r="IA373">
        <v>9999</v>
      </c>
      <c r="IB373">
        <v>24.8</v>
      </c>
      <c r="IC373">
        <v>4.97294</v>
      </c>
      <c r="ID373">
        <v>1.87723</v>
      </c>
      <c r="IE373">
        <v>1.87531</v>
      </c>
      <c r="IF373">
        <v>1.8781</v>
      </c>
      <c r="IG373">
        <v>1.87485</v>
      </c>
      <c r="IH373">
        <v>1.87838</v>
      </c>
      <c r="II373">
        <v>1.87552</v>
      </c>
      <c r="IJ373">
        <v>1.87669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1.37</v>
      </c>
      <c r="IY373">
        <v>0.226</v>
      </c>
      <c r="IZ373">
        <v>0.000996156149449386</v>
      </c>
      <c r="JA373">
        <v>0.001508328056841608</v>
      </c>
      <c r="JB373">
        <v>-4.279944224615399E-07</v>
      </c>
      <c r="JC373">
        <v>2.026670128534865E-10</v>
      </c>
      <c r="JD373">
        <v>-0.04486732872085866</v>
      </c>
      <c r="JE373">
        <v>-0.001179386599836408</v>
      </c>
      <c r="JF373">
        <v>0.0006983580007418804</v>
      </c>
      <c r="JG373">
        <v>-5.900263066608664E-06</v>
      </c>
      <c r="JH373">
        <v>1</v>
      </c>
      <c r="JI373">
        <v>2117</v>
      </c>
      <c r="JJ373">
        <v>1</v>
      </c>
      <c r="JK373">
        <v>26</v>
      </c>
      <c r="JL373">
        <v>197470.1</v>
      </c>
      <c r="JM373">
        <v>197470</v>
      </c>
      <c r="JN373">
        <v>2.47192</v>
      </c>
      <c r="JO373">
        <v>2.54517</v>
      </c>
      <c r="JP373">
        <v>1.39893</v>
      </c>
      <c r="JQ373">
        <v>2.3291</v>
      </c>
      <c r="JR373">
        <v>1.44897</v>
      </c>
      <c r="JS373">
        <v>2.4585</v>
      </c>
      <c r="JT373">
        <v>36.908</v>
      </c>
      <c r="JU373">
        <v>23.9649</v>
      </c>
      <c r="JV373">
        <v>18</v>
      </c>
      <c r="JW373">
        <v>480.755</v>
      </c>
      <c r="JX373">
        <v>461.739</v>
      </c>
      <c r="JY373">
        <v>27.6533</v>
      </c>
      <c r="JZ373">
        <v>28.6658</v>
      </c>
      <c r="KA373">
        <v>30.0001</v>
      </c>
      <c r="KB373">
        <v>28.3618</v>
      </c>
      <c r="KC373">
        <v>28.4309</v>
      </c>
      <c r="KD373">
        <v>49.5365</v>
      </c>
      <c r="KE373">
        <v>21.8558</v>
      </c>
      <c r="KF373">
        <v>63.1899</v>
      </c>
      <c r="KG373">
        <v>27.633</v>
      </c>
      <c r="KH373">
        <v>1155.5</v>
      </c>
      <c r="KI373">
        <v>16.9912</v>
      </c>
      <c r="KJ373">
        <v>100.997</v>
      </c>
      <c r="KK373">
        <v>100.39</v>
      </c>
    </row>
    <row r="374" spans="1:297">
      <c r="A374">
        <v>358</v>
      </c>
      <c r="B374">
        <v>1758996789</v>
      </c>
      <c r="C374">
        <v>9405.400000095367</v>
      </c>
      <c r="D374" t="s">
        <v>1162</v>
      </c>
      <c r="E374" t="s">
        <v>1163</v>
      </c>
      <c r="F374">
        <v>5</v>
      </c>
      <c r="G374" t="s">
        <v>1025</v>
      </c>
      <c r="H374" t="s">
        <v>436</v>
      </c>
      <c r="I374">
        <v>1758996781.214286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1160.975197486761</v>
      </c>
      <c r="AK374">
        <v>1105.816424242424</v>
      </c>
      <c r="AL374">
        <v>3.341154466348194</v>
      </c>
      <c r="AM374">
        <v>65.24340889788627</v>
      </c>
      <c r="AN374">
        <f>(AP374 - AO374 + DY374*1E3/(8.314*(EA374+273.15)) * AR374/DX374 * AQ374) * DX374/(100*DL374) * 1000/(1000 - AP374)</f>
        <v>0</v>
      </c>
      <c r="AO374">
        <v>16.89136050336306</v>
      </c>
      <c r="AP374">
        <v>23.22324363636364</v>
      </c>
      <c r="AQ374">
        <v>-0.001721510768073483</v>
      </c>
      <c r="AR374">
        <v>120.2195007177261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5.79</v>
      </c>
      <c r="DM374">
        <v>0.5</v>
      </c>
      <c r="DN374" t="s">
        <v>438</v>
      </c>
      <c r="DO374">
        <v>2</v>
      </c>
      <c r="DP374" t="b">
        <v>1</v>
      </c>
      <c r="DQ374">
        <v>1758996781.214286</v>
      </c>
      <c r="DR374">
        <v>1056.431428571429</v>
      </c>
      <c r="DS374">
        <v>1125.915714285714</v>
      </c>
      <c r="DT374">
        <v>23.26318214285715</v>
      </c>
      <c r="DU374">
        <v>16.80388571428572</v>
      </c>
      <c r="DV374">
        <v>1055.076428571428</v>
      </c>
      <c r="DW374">
        <v>23.03674285714286</v>
      </c>
      <c r="DX374">
        <v>499.9792857142857</v>
      </c>
      <c r="DY374">
        <v>90.51922857142856</v>
      </c>
      <c r="DZ374">
        <v>0.05118831071428571</v>
      </c>
      <c r="EA374">
        <v>29.92923571428571</v>
      </c>
      <c r="EB374">
        <v>30.06711785714286</v>
      </c>
      <c r="EC374">
        <v>999.9000000000002</v>
      </c>
      <c r="ED374">
        <v>0</v>
      </c>
      <c r="EE374">
        <v>0</v>
      </c>
      <c r="EF374">
        <v>9976.627500000001</v>
      </c>
      <c r="EG374">
        <v>0</v>
      </c>
      <c r="EH374">
        <v>12.0809</v>
      </c>
      <c r="EI374">
        <v>-69.48573571428572</v>
      </c>
      <c r="EJ374">
        <v>1081.591071428571</v>
      </c>
      <c r="EK374">
        <v>1145.159642857143</v>
      </c>
      <c r="EL374">
        <v>6.459302142857142</v>
      </c>
      <c r="EM374">
        <v>1125.915714285714</v>
      </c>
      <c r="EN374">
        <v>16.80388571428572</v>
      </c>
      <c r="EO374">
        <v>2.105765</v>
      </c>
      <c r="EP374">
        <v>1.521073571428571</v>
      </c>
      <c r="EQ374">
        <v>18.26284642857143</v>
      </c>
      <c r="ER374">
        <v>13.18159642857143</v>
      </c>
      <c r="ES374">
        <v>2000.021785714286</v>
      </c>
      <c r="ET374">
        <v>0.9799989642857143</v>
      </c>
      <c r="EU374">
        <v>0.02000061071428571</v>
      </c>
      <c r="EV374">
        <v>0</v>
      </c>
      <c r="EW374">
        <v>953.3612142857143</v>
      </c>
      <c r="EX374">
        <v>5.000560000000001</v>
      </c>
      <c r="EY374">
        <v>19304.07142857143</v>
      </c>
      <c r="EZ374">
        <v>17295.075</v>
      </c>
      <c r="FA374">
        <v>41.31199999999999</v>
      </c>
      <c r="FB374">
        <v>41.44149999999998</v>
      </c>
      <c r="FC374">
        <v>41</v>
      </c>
      <c r="FD374">
        <v>40.616</v>
      </c>
      <c r="FE374">
        <v>42.08899999999998</v>
      </c>
      <c r="FF374">
        <v>1955.121785714285</v>
      </c>
      <c r="FG374">
        <v>39.9</v>
      </c>
      <c r="FH374">
        <v>0</v>
      </c>
      <c r="FI374">
        <v>1758996798.6</v>
      </c>
      <c r="FJ374">
        <v>0</v>
      </c>
      <c r="FK374">
        <v>953.18036</v>
      </c>
      <c r="FL374">
        <v>-9.944000007335765</v>
      </c>
      <c r="FM374">
        <v>-190.4307695108996</v>
      </c>
      <c r="FN374">
        <v>19300.604</v>
      </c>
      <c r="FO374">
        <v>15</v>
      </c>
      <c r="FP374">
        <v>0</v>
      </c>
      <c r="FQ374" t="s">
        <v>439</v>
      </c>
      <c r="FR374">
        <v>1747148579.5</v>
      </c>
      <c r="FS374">
        <v>1747148584.5</v>
      </c>
      <c r="FT374">
        <v>0</v>
      </c>
      <c r="FU374">
        <v>0.162</v>
      </c>
      <c r="FV374">
        <v>-0.001</v>
      </c>
      <c r="FW374">
        <v>0.139</v>
      </c>
      <c r="FX374">
        <v>0.058</v>
      </c>
      <c r="FY374">
        <v>420</v>
      </c>
      <c r="FZ374">
        <v>16</v>
      </c>
      <c r="GA374">
        <v>0.19</v>
      </c>
      <c r="GB374">
        <v>0.02</v>
      </c>
      <c r="GC374">
        <v>-69.5784075</v>
      </c>
      <c r="GD374">
        <v>-0.2337782363975301</v>
      </c>
      <c r="GE374">
        <v>0.3143502937707389</v>
      </c>
      <c r="GF374">
        <v>1</v>
      </c>
      <c r="GG374">
        <v>953.8226470588236</v>
      </c>
      <c r="GH374">
        <v>-9.660931999984484</v>
      </c>
      <c r="GI374">
        <v>0.972701691843323</v>
      </c>
      <c r="GJ374">
        <v>0</v>
      </c>
      <c r="GK374">
        <v>6.497955</v>
      </c>
      <c r="GL374">
        <v>-0.9305236772983225</v>
      </c>
      <c r="GM374">
        <v>0.09133343582719305</v>
      </c>
      <c r="GN374">
        <v>0</v>
      </c>
      <c r="GO374">
        <v>1</v>
      </c>
      <c r="GP374">
        <v>3</v>
      </c>
      <c r="GQ374" t="s">
        <v>451</v>
      </c>
      <c r="GR374">
        <v>3.12867</v>
      </c>
      <c r="GS374">
        <v>2.72968</v>
      </c>
      <c r="GT374">
        <v>0.164452</v>
      </c>
      <c r="GU374">
        <v>0.172112</v>
      </c>
      <c r="GV374">
        <v>0.104684</v>
      </c>
      <c r="GW374">
        <v>0.0842586</v>
      </c>
      <c r="GX374">
        <v>25075.6</v>
      </c>
      <c r="GY374">
        <v>24106.3</v>
      </c>
      <c r="GZ374">
        <v>30551.6</v>
      </c>
      <c r="HA374">
        <v>29371.3</v>
      </c>
      <c r="HB374">
        <v>37751.3</v>
      </c>
      <c r="HC374">
        <v>35398</v>
      </c>
      <c r="HD374">
        <v>46734.6</v>
      </c>
      <c r="HE374">
        <v>43644.1</v>
      </c>
      <c r="HF374">
        <v>1.8331</v>
      </c>
      <c r="HG374">
        <v>1.85065</v>
      </c>
      <c r="HH374">
        <v>0.135884</v>
      </c>
      <c r="HI374">
        <v>0</v>
      </c>
      <c r="HJ374">
        <v>27.8336</v>
      </c>
      <c r="HK374">
        <v>999.9</v>
      </c>
      <c r="HL374">
        <v>42.6</v>
      </c>
      <c r="HM374">
        <v>30.8</v>
      </c>
      <c r="HN374">
        <v>20.9901</v>
      </c>
      <c r="HO374">
        <v>63.4686</v>
      </c>
      <c r="HP374">
        <v>17.4399</v>
      </c>
      <c r="HQ374">
        <v>1</v>
      </c>
      <c r="HR374">
        <v>0.116529</v>
      </c>
      <c r="HS374">
        <v>0.38259</v>
      </c>
      <c r="HT374">
        <v>20.2009</v>
      </c>
      <c r="HU374">
        <v>5.22882</v>
      </c>
      <c r="HV374">
        <v>11.974</v>
      </c>
      <c r="HW374">
        <v>4.97035</v>
      </c>
      <c r="HX374">
        <v>3.28958</v>
      </c>
      <c r="HY374">
        <v>9999</v>
      </c>
      <c r="HZ374">
        <v>9999</v>
      </c>
      <c r="IA374">
        <v>9999</v>
      </c>
      <c r="IB374">
        <v>24.8</v>
      </c>
      <c r="IC374">
        <v>4.97296</v>
      </c>
      <c r="ID374">
        <v>1.8772</v>
      </c>
      <c r="IE374">
        <v>1.87531</v>
      </c>
      <c r="IF374">
        <v>1.87808</v>
      </c>
      <c r="IG374">
        <v>1.87485</v>
      </c>
      <c r="IH374">
        <v>1.87838</v>
      </c>
      <c r="II374">
        <v>1.87548</v>
      </c>
      <c r="IJ374">
        <v>1.87668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1.38</v>
      </c>
      <c r="IY374">
        <v>0.2256</v>
      </c>
      <c r="IZ374">
        <v>0.000996156149449386</v>
      </c>
      <c r="JA374">
        <v>0.001508328056841608</v>
      </c>
      <c r="JB374">
        <v>-4.279944224615399E-07</v>
      </c>
      <c r="JC374">
        <v>2.026670128534865E-10</v>
      </c>
      <c r="JD374">
        <v>-0.04486732872085866</v>
      </c>
      <c r="JE374">
        <v>-0.001179386599836408</v>
      </c>
      <c r="JF374">
        <v>0.0006983580007418804</v>
      </c>
      <c r="JG374">
        <v>-5.900263066608664E-06</v>
      </c>
      <c r="JH374">
        <v>1</v>
      </c>
      <c r="JI374">
        <v>2117</v>
      </c>
      <c r="JJ374">
        <v>1</v>
      </c>
      <c r="JK374">
        <v>26</v>
      </c>
      <c r="JL374">
        <v>197470.2</v>
      </c>
      <c r="JM374">
        <v>197470.1</v>
      </c>
      <c r="JN374">
        <v>2.5</v>
      </c>
      <c r="JO374">
        <v>2.53784</v>
      </c>
      <c r="JP374">
        <v>1.39893</v>
      </c>
      <c r="JQ374">
        <v>2.3291</v>
      </c>
      <c r="JR374">
        <v>1.44897</v>
      </c>
      <c r="JS374">
        <v>2.58301</v>
      </c>
      <c r="JT374">
        <v>36.908</v>
      </c>
      <c r="JU374">
        <v>23.9824</v>
      </c>
      <c r="JV374">
        <v>18</v>
      </c>
      <c r="JW374">
        <v>480.673</v>
      </c>
      <c r="JX374">
        <v>461.787</v>
      </c>
      <c r="JY374">
        <v>27.588</v>
      </c>
      <c r="JZ374">
        <v>28.6658</v>
      </c>
      <c r="KA374">
        <v>30</v>
      </c>
      <c r="KB374">
        <v>28.3618</v>
      </c>
      <c r="KC374">
        <v>28.4309</v>
      </c>
      <c r="KD374">
        <v>50.0756</v>
      </c>
      <c r="KE374">
        <v>21.3027</v>
      </c>
      <c r="KF374">
        <v>63.1899</v>
      </c>
      <c r="KG374">
        <v>27.5619</v>
      </c>
      <c r="KH374">
        <v>1175.53</v>
      </c>
      <c r="KI374">
        <v>17.0777</v>
      </c>
      <c r="KJ374">
        <v>100.999</v>
      </c>
      <c r="KK374">
        <v>100.389</v>
      </c>
    </row>
    <row r="375" spans="1:297">
      <c r="A375">
        <v>359</v>
      </c>
      <c r="B375">
        <v>1758996794</v>
      </c>
      <c r="C375">
        <v>9410.400000095367</v>
      </c>
      <c r="D375" t="s">
        <v>1164</v>
      </c>
      <c r="E375" t="s">
        <v>1165</v>
      </c>
      <c r="F375">
        <v>5</v>
      </c>
      <c r="G375" t="s">
        <v>1025</v>
      </c>
      <c r="H375" t="s">
        <v>436</v>
      </c>
      <c r="I375">
        <v>1758996786.5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1178.101888211109</v>
      </c>
      <c r="AK375">
        <v>1122.78096969697</v>
      </c>
      <c r="AL375">
        <v>3.395460203670245</v>
      </c>
      <c r="AM375">
        <v>65.24340889788627</v>
      </c>
      <c r="AN375">
        <f>(AP375 - AO375 + DY375*1E3/(8.314*(EA375+273.15)) * AR375/DX375 * AQ375) * DX375/(100*DL375) * 1000/(1000 - AP375)</f>
        <v>0</v>
      </c>
      <c r="AO375">
        <v>16.9648214752209</v>
      </c>
      <c r="AP375">
        <v>23.20392</v>
      </c>
      <c r="AQ375">
        <v>-0.0009471796179059547</v>
      </c>
      <c r="AR375">
        <v>120.2195007177261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5.79</v>
      </c>
      <c r="DM375">
        <v>0.5</v>
      </c>
      <c r="DN375" t="s">
        <v>438</v>
      </c>
      <c r="DO375">
        <v>2</v>
      </c>
      <c r="DP375" t="b">
        <v>1</v>
      </c>
      <c r="DQ375">
        <v>1758996786.5</v>
      </c>
      <c r="DR375">
        <v>1073.661481481482</v>
      </c>
      <c r="DS375">
        <v>1143.461851851852</v>
      </c>
      <c r="DT375">
        <v>23.23598148148148</v>
      </c>
      <c r="DU375">
        <v>16.8672962962963</v>
      </c>
      <c r="DV375">
        <v>1072.284074074074</v>
      </c>
      <c r="DW375">
        <v>23.01011111111111</v>
      </c>
      <c r="DX375">
        <v>499.9335555555556</v>
      </c>
      <c r="DY375">
        <v>90.5193037037037</v>
      </c>
      <c r="DZ375">
        <v>0.05155940370370371</v>
      </c>
      <c r="EA375">
        <v>29.90541111111111</v>
      </c>
      <c r="EB375">
        <v>30.05874814814815</v>
      </c>
      <c r="EC375">
        <v>999.9000000000001</v>
      </c>
      <c r="ED375">
        <v>0</v>
      </c>
      <c r="EE375">
        <v>0</v>
      </c>
      <c r="EF375">
        <v>9992.475555555557</v>
      </c>
      <c r="EG375">
        <v>0</v>
      </c>
      <c r="EH375">
        <v>12.12094814814815</v>
      </c>
      <c r="EI375">
        <v>-69.80117407407408</v>
      </c>
      <c r="EJ375">
        <v>1099.201111111111</v>
      </c>
      <c r="EK375">
        <v>1163.080740740741</v>
      </c>
      <c r="EL375">
        <v>6.368689629629629</v>
      </c>
      <c r="EM375">
        <v>1143.461851851852</v>
      </c>
      <c r="EN375">
        <v>16.8672962962963</v>
      </c>
      <c r="EO375">
        <v>2.103304444444444</v>
      </c>
      <c r="EP375">
        <v>1.526815185185185</v>
      </c>
      <c r="EQ375">
        <v>18.24422222222222</v>
      </c>
      <c r="ER375">
        <v>13.23924444444445</v>
      </c>
      <c r="ES375">
        <v>2000.008148148148</v>
      </c>
      <c r="ET375">
        <v>0.9799988888888889</v>
      </c>
      <c r="EU375">
        <v>0.02000068518518518</v>
      </c>
      <c r="EV375">
        <v>0</v>
      </c>
      <c r="EW375">
        <v>952.5635185185187</v>
      </c>
      <c r="EX375">
        <v>5.000560000000001</v>
      </c>
      <c r="EY375">
        <v>19288.61851851852</v>
      </c>
      <c r="EZ375">
        <v>17294.94444444445</v>
      </c>
      <c r="FA375">
        <v>41.31199999999999</v>
      </c>
      <c r="FB375">
        <v>41.44166666666666</v>
      </c>
      <c r="FC375">
        <v>41</v>
      </c>
      <c r="FD375">
        <v>40.625</v>
      </c>
      <c r="FE375">
        <v>42.08533333333333</v>
      </c>
      <c r="FF375">
        <v>1955.108148148148</v>
      </c>
      <c r="FG375">
        <v>39.9</v>
      </c>
      <c r="FH375">
        <v>0</v>
      </c>
      <c r="FI375">
        <v>1758996803.4</v>
      </c>
      <c r="FJ375">
        <v>0</v>
      </c>
      <c r="FK375">
        <v>952.46996</v>
      </c>
      <c r="FL375">
        <v>-8.900076904179249</v>
      </c>
      <c r="FM375">
        <v>-151.6153843872656</v>
      </c>
      <c r="FN375">
        <v>19286.96</v>
      </c>
      <c r="FO375">
        <v>15</v>
      </c>
      <c r="FP375">
        <v>0</v>
      </c>
      <c r="FQ375" t="s">
        <v>439</v>
      </c>
      <c r="FR375">
        <v>1747148579.5</v>
      </c>
      <c r="FS375">
        <v>1747148584.5</v>
      </c>
      <c r="FT375">
        <v>0</v>
      </c>
      <c r="FU375">
        <v>0.162</v>
      </c>
      <c r="FV375">
        <v>-0.001</v>
      </c>
      <c r="FW375">
        <v>0.139</v>
      </c>
      <c r="FX375">
        <v>0.058</v>
      </c>
      <c r="FY375">
        <v>420</v>
      </c>
      <c r="FZ375">
        <v>16</v>
      </c>
      <c r="GA375">
        <v>0.19</v>
      </c>
      <c r="GB375">
        <v>0.02</v>
      </c>
      <c r="GC375">
        <v>-69.603075</v>
      </c>
      <c r="GD375">
        <v>-3.085936210131159</v>
      </c>
      <c r="GE375">
        <v>0.3431974568306117</v>
      </c>
      <c r="GF375">
        <v>0</v>
      </c>
      <c r="GG375">
        <v>953.156705882353</v>
      </c>
      <c r="GH375">
        <v>-9.367608865794116</v>
      </c>
      <c r="GI375">
        <v>0.9505911637258285</v>
      </c>
      <c r="GJ375">
        <v>0</v>
      </c>
      <c r="GK375">
        <v>6.42810925</v>
      </c>
      <c r="GL375">
        <v>-1.023535947467195</v>
      </c>
      <c r="GM375">
        <v>0.100708524698446</v>
      </c>
      <c r="GN375">
        <v>0</v>
      </c>
      <c r="GO375">
        <v>0</v>
      </c>
      <c r="GP375">
        <v>3</v>
      </c>
      <c r="GQ375" t="s">
        <v>472</v>
      </c>
      <c r="GR375">
        <v>3.12892</v>
      </c>
      <c r="GS375">
        <v>2.7296</v>
      </c>
      <c r="GT375">
        <v>0.166035</v>
      </c>
      <c r="GU375">
        <v>0.173656</v>
      </c>
      <c r="GV375">
        <v>0.104622</v>
      </c>
      <c r="GW375">
        <v>0.08451019999999999</v>
      </c>
      <c r="GX375">
        <v>25027.8</v>
      </c>
      <c r="GY375">
        <v>24060.7</v>
      </c>
      <c r="GZ375">
        <v>30551.2</v>
      </c>
      <c r="HA375">
        <v>29370.7</v>
      </c>
      <c r="HB375">
        <v>37753.5</v>
      </c>
      <c r="HC375">
        <v>35387.5</v>
      </c>
      <c r="HD375">
        <v>46733.9</v>
      </c>
      <c r="HE375">
        <v>43643.2</v>
      </c>
      <c r="HF375">
        <v>1.83333</v>
      </c>
      <c r="HG375">
        <v>1.85045</v>
      </c>
      <c r="HH375">
        <v>0.1361</v>
      </c>
      <c r="HI375">
        <v>0</v>
      </c>
      <c r="HJ375">
        <v>27.8264</v>
      </c>
      <c r="HK375">
        <v>999.9</v>
      </c>
      <c r="HL375">
        <v>42.6</v>
      </c>
      <c r="HM375">
        <v>30.8</v>
      </c>
      <c r="HN375">
        <v>20.9885</v>
      </c>
      <c r="HO375">
        <v>62.8486</v>
      </c>
      <c r="HP375">
        <v>17.4639</v>
      </c>
      <c r="HQ375">
        <v>1</v>
      </c>
      <c r="HR375">
        <v>0.116532</v>
      </c>
      <c r="HS375">
        <v>0.352407</v>
      </c>
      <c r="HT375">
        <v>20.2008</v>
      </c>
      <c r="HU375">
        <v>5.22822</v>
      </c>
      <c r="HV375">
        <v>11.974</v>
      </c>
      <c r="HW375">
        <v>4.96995</v>
      </c>
      <c r="HX375">
        <v>3.28958</v>
      </c>
      <c r="HY375">
        <v>9999</v>
      </c>
      <c r="HZ375">
        <v>9999</v>
      </c>
      <c r="IA375">
        <v>9999</v>
      </c>
      <c r="IB375">
        <v>24.8</v>
      </c>
      <c r="IC375">
        <v>4.97296</v>
      </c>
      <c r="ID375">
        <v>1.87717</v>
      </c>
      <c r="IE375">
        <v>1.87531</v>
      </c>
      <c r="IF375">
        <v>1.8781</v>
      </c>
      <c r="IG375">
        <v>1.87485</v>
      </c>
      <c r="IH375">
        <v>1.87838</v>
      </c>
      <c r="II375">
        <v>1.87549</v>
      </c>
      <c r="IJ375">
        <v>1.87669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1.41</v>
      </c>
      <c r="IY375">
        <v>0.2252</v>
      </c>
      <c r="IZ375">
        <v>0.000996156149449386</v>
      </c>
      <c r="JA375">
        <v>0.001508328056841608</v>
      </c>
      <c r="JB375">
        <v>-4.279944224615399E-07</v>
      </c>
      <c r="JC375">
        <v>2.026670128534865E-10</v>
      </c>
      <c r="JD375">
        <v>-0.04486732872085866</v>
      </c>
      <c r="JE375">
        <v>-0.001179386599836408</v>
      </c>
      <c r="JF375">
        <v>0.0006983580007418804</v>
      </c>
      <c r="JG375">
        <v>-5.900263066608664E-06</v>
      </c>
      <c r="JH375">
        <v>1</v>
      </c>
      <c r="JI375">
        <v>2117</v>
      </c>
      <c r="JJ375">
        <v>1</v>
      </c>
      <c r="JK375">
        <v>26</v>
      </c>
      <c r="JL375">
        <v>197470.2</v>
      </c>
      <c r="JM375">
        <v>197470.2</v>
      </c>
      <c r="JN375">
        <v>2.5293</v>
      </c>
      <c r="JO375">
        <v>2.52686</v>
      </c>
      <c r="JP375">
        <v>1.39893</v>
      </c>
      <c r="JQ375">
        <v>2.3291</v>
      </c>
      <c r="JR375">
        <v>1.44897</v>
      </c>
      <c r="JS375">
        <v>2.56836</v>
      </c>
      <c r="JT375">
        <v>36.908</v>
      </c>
      <c r="JU375">
        <v>23.9824</v>
      </c>
      <c r="JV375">
        <v>18</v>
      </c>
      <c r="JW375">
        <v>480.796</v>
      </c>
      <c r="JX375">
        <v>461.658</v>
      </c>
      <c r="JY375">
        <v>27.5268</v>
      </c>
      <c r="JZ375">
        <v>28.6682</v>
      </c>
      <c r="KA375">
        <v>30.0001</v>
      </c>
      <c r="KB375">
        <v>28.3618</v>
      </c>
      <c r="KC375">
        <v>28.4309</v>
      </c>
      <c r="KD375">
        <v>50.6927</v>
      </c>
      <c r="KE375">
        <v>21.0314</v>
      </c>
      <c r="KF375">
        <v>63.1899</v>
      </c>
      <c r="KG375">
        <v>27.5101</v>
      </c>
      <c r="KH375">
        <v>1188.9</v>
      </c>
      <c r="KI375">
        <v>17.0782</v>
      </c>
      <c r="KJ375">
        <v>100.998</v>
      </c>
      <c r="KK375">
        <v>100.387</v>
      </c>
    </row>
    <row r="376" spans="1:297">
      <c r="A376">
        <v>360</v>
      </c>
      <c r="B376">
        <v>1758996799</v>
      </c>
      <c r="C376">
        <v>9415.400000095367</v>
      </c>
      <c r="D376" t="s">
        <v>1166</v>
      </c>
      <c r="E376" t="s">
        <v>1167</v>
      </c>
      <c r="F376">
        <v>5</v>
      </c>
      <c r="G376" t="s">
        <v>1025</v>
      </c>
      <c r="H376" t="s">
        <v>436</v>
      </c>
      <c r="I376">
        <v>1758996791.214286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1195.099483694038</v>
      </c>
      <c r="AK376">
        <v>1139.830787878788</v>
      </c>
      <c r="AL376">
        <v>3.405647582396691</v>
      </c>
      <c r="AM376">
        <v>65.24340889788627</v>
      </c>
      <c r="AN376">
        <f>(AP376 - AO376 + DY376*1E3/(8.314*(EA376+273.15)) * AR376/DX376 * AQ376) * DX376/(100*DL376) * 1000/(1000 - AP376)</f>
        <v>0</v>
      </c>
      <c r="AO376">
        <v>17.06819193532376</v>
      </c>
      <c r="AP376">
        <v>23.18653999999999</v>
      </c>
      <c r="AQ376">
        <v>-0.0004492077542409763</v>
      </c>
      <c r="AR376">
        <v>120.2195007177261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5.79</v>
      </c>
      <c r="DM376">
        <v>0.5</v>
      </c>
      <c r="DN376" t="s">
        <v>438</v>
      </c>
      <c r="DO376">
        <v>2</v>
      </c>
      <c r="DP376" t="b">
        <v>1</v>
      </c>
      <c r="DQ376">
        <v>1758996791.214286</v>
      </c>
      <c r="DR376">
        <v>1089.197857142857</v>
      </c>
      <c r="DS376">
        <v>1159.1475</v>
      </c>
      <c r="DT376">
        <v>23.21313571428572</v>
      </c>
      <c r="DU376">
        <v>16.94839285714286</v>
      </c>
      <c r="DV376">
        <v>1087.800714285714</v>
      </c>
      <c r="DW376">
        <v>22.98774285714285</v>
      </c>
      <c r="DX376">
        <v>499.9717142857143</v>
      </c>
      <c r="DY376">
        <v>90.51935714285715</v>
      </c>
      <c r="DZ376">
        <v>0.05161262499999999</v>
      </c>
      <c r="EA376">
        <v>29.88487857142857</v>
      </c>
      <c r="EB376">
        <v>30.05066071428571</v>
      </c>
      <c r="EC376">
        <v>999.9000000000002</v>
      </c>
      <c r="ED376">
        <v>0</v>
      </c>
      <c r="EE376">
        <v>0</v>
      </c>
      <c r="EF376">
        <v>10000.77821428571</v>
      </c>
      <c r="EG376">
        <v>0</v>
      </c>
      <c r="EH376">
        <v>12.47946785714285</v>
      </c>
      <c r="EI376">
        <v>-69.95012499999999</v>
      </c>
      <c r="EJ376">
        <v>1115.081785714286</v>
      </c>
      <c r="EK376">
        <v>1179.132857142857</v>
      </c>
      <c r="EL376">
        <v>6.264740357142856</v>
      </c>
      <c r="EM376">
        <v>1159.1475</v>
      </c>
      <c r="EN376">
        <v>16.94839285714286</v>
      </c>
      <c r="EO376">
        <v>2.101237857142857</v>
      </c>
      <c r="EP376">
        <v>1.534157857142857</v>
      </c>
      <c r="EQ376">
        <v>18.22856785714286</v>
      </c>
      <c r="ER376">
        <v>13.31274642857143</v>
      </c>
      <c r="ES376">
        <v>2000.000714285715</v>
      </c>
      <c r="ET376">
        <v>0.9799988571428569</v>
      </c>
      <c r="EU376">
        <v>0.02000071785714285</v>
      </c>
      <c r="EV376">
        <v>0</v>
      </c>
      <c r="EW376">
        <v>951.9046785714287</v>
      </c>
      <c r="EX376">
        <v>5.000560000000001</v>
      </c>
      <c r="EY376">
        <v>19276.68928571429</v>
      </c>
      <c r="EZ376">
        <v>17294.87142857143</v>
      </c>
      <c r="FA376">
        <v>41.31199999999999</v>
      </c>
      <c r="FB376">
        <v>41.43699999999999</v>
      </c>
      <c r="FC376">
        <v>41</v>
      </c>
      <c r="FD376">
        <v>40.625</v>
      </c>
      <c r="FE376">
        <v>42.08899999999999</v>
      </c>
      <c r="FF376">
        <v>1955.100714285715</v>
      </c>
      <c r="FG376">
        <v>39.9</v>
      </c>
      <c r="FH376">
        <v>0</v>
      </c>
      <c r="FI376">
        <v>1758996808.2</v>
      </c>
      <c r="FJ376">
        <v>0</v>
      </c>
      <c r="FK376">
        <v>951.85112</v>
      </c>
      <c r="FL376">
        <v>-7.024384620587472</v>
      </c>
      <c r="FM376">
        <v>-140.1538460682369</v>
      </c>
      <c r="FN376">
        <v>19275.084</v>
      </c>
      <c r="FO376">
        <v>15</v>
      </c>
      <c r="FP376">
        <v>0</v>
      </c>
      <c r="FQ376" t="s">
        <v>439</v>
      </c>
      <c r="FR376">
        <v>1747148579.5</v>
      </c>
      <c r="FS376">
        <v>1747148584.5</v>
      </c>
      <c r="FT376">
        <v>0</v>
      </c>
      <c r="FU376">
        <v>0.162</v>
      </c>
      <c r="FV376">
        <v>-0.001</v>
      </c>
      <c r="FW376">
        <v>0.139</v>
      </c>
      <c r="FX376">
        <v>0.058</v>
      </c>
      <c r="FY376">
        <v>420</v>
      </c>
      <c r="FZ376">
        <v>16</v>
      </c>
      <c r="GA376">
        <v>0.19</v>
      </c>
      <c r="GB376">
        <v>0.02</v>
      </c>
      <c r="GC376">
        <v>-69.8051975609756</v>
      </c>
      <c r="GD376">
        <v>-2.372061324041898</v>
      </c>
      <c r="GE376">
        <v>0.261756925491632</v>
      </c>
      <c r="GF376">
        <v>0</v>
      </c>
      <c r="GG376">
        <v>952.3805588235293</v>
      </c>
      <c r="GH376">
        <v>-8.171199386365824</v>
      </c>
      <c r="GI376">
        <v>0.8395085814358848</v>
      </c>
      <c r="GJ376">
        <v>0</v>
      </c>
      <c r="GK376">
        <v>6.333271707317074</v>
      </c>
      <c r="GL376">
        <v>-1.272310034843185</v>
      </c>
      <c r="GM376">
        <v>0.1259518251090653</v>
      </c>
      <c r="GN376">
        <v>0</v>
      </c>
      <c r="GO376">
        <v>0</v>
      </c>
      <c r="GP376">
        <v>3</v>
      </c>
      <c r="GQ376" t="s">
        <v>472</v>
      </c>
      <c r="GR376">
        <v>3.12874</v>
      </c>
      <c r="GS376">
        <v>2.72949</v>
      </c>
      <c r="GT376">
        <v>0.167606</v>
      </c>
      <c r="GU376">
        <v>0.175192</v>
      </c>
      <c r="GV376">
        <v>0.104572</v>
      </c>
      <c r="GW376">
        <v>0.0848515</v>
      </c>
      <c r="GX376">
        <v>24981.2</v>
      </c>
      <c r="GY376">
        <v>24016.2</v>
      </c>
      <c r="GZ376">
        <v>30552</v>
      </c>
      <c r="HA376">
        <v>29370.9</v>
      </c>
      <c r="HB376">
        <v>37756.5</v>
      </c>
      <c r="HC376">
        <v>35374.5</v>
      </c>
      <c r="HD376">
        <v>46734.9</v>
      </c>
      <c r="HE376">
        <v>43643.5</v>
      </c>
      <c r="HF376">
        <v>1.83305</v>
      </c>
      <c r="HG376">
        <v>1.85085</v>
      </c>
      <c r="HH376">
        <v>0.136532</v>
      </c>
      <c r="HI376">
        <v>0</v>
      </c>
      <c r="HJ376">
        <v>27.8186</v>
      </c>
      <c r="HK376">
        <v>999.9</v>
      </c>
      <c r="HL376">
        <v>42.6</v>
      </c>
      <c r="HM376">
        <v>30.8</v>
      </c>
      <c r="HN376">
        <v>20.9907</v>
      </c>
      <c r="HO376">
        <v>63.0986</v>
      </c>
      <c r="HP376">
        <v>17.4599</v>
      </c>
      <c r="HQ376">
        <v>1</v>
      </c>
      <c r="HR376">
        <v>0.116408</v>
      </c>
      <c r="HS376">
        <v>0.334257</v>
      </c>
      <c r="HT376">
        <v>20.201</v>
      </c>
      <c r="HU376">
        <v>5.22882</v>
      </c>
      <c r="HV376">
        <v>11.974</v>
      </c>
      <c r="HW376">
        <v>4.9702</v>
      </c>
      <c r="HX376">
        <v>3.28955</v>
      </c>
      <c r="HY376">
        <v>9999</v>
      </c>
      <c r="HZ376">
        <v>9999</v>
      </c>
      <c r="IA376">
        <v>9999</v>
      </c>
      <c r="IB376">
        <v>24.8</v>
      </c>
      <c r="IC376">
        <v>4.97294</v>
      </c>
      <c r="ID376">
        <v>1.87721</v>
      </c>
      <c r="IE376">
        <v>1.87532</v>
      </c>
      <c r="IF376">
        <v>1.87807</v>
      </c>
      <c r="IG376">
        <v>1.87485</v>
      </c>
      <c r="IH376">
        <v>1.87838</v>
      </c>
      <c r="II376">
        <v>1.8755</v>
      </c>
      <c r="IJ376">
        <v>1.87668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1.43</v>
      </c>
      <c r="IY376">
        <v>0.2248</v>
      </c>
      <c r="IZ376">
        <v>0.000996156149449386</v>
      </c>
      <c r="JA376">
        <v>0.001508328056841608</v>
      </c>
      <c r="JB376">
        <v>-4.279944224615399E-07</v>
      </c>
      <c r="JC376">
        <v>2.026670128534865E-10</v>
      </c>
      <c r="JD376">
        <v>-0.04486732872085866</v>
      </c>
      <c r="JE376">
        <v>-0.001179386599836408</v>
      </c>
      <c r="JF376">
        <v>0.0006983580007418804</v>
      </c>
      <c r="JG376">
        <v>-5.900263066608664E-06</v>
      </c>
      <c r="JH376">
        <v>1</v>
      </c>
      <c r="JI376">
        <v>2117</v>
      </c>
      <c r="JJ376">
        <v>1</v>
      </c>
      <c r="JK376">
        <v>26</v>
      </c>
      <c r="JL376">
        <v>197470.3</v>
      </c>
      <c r="JM376">
        <v>197470.2</v>
      </c>
      <c r="JN376">
        <v>2.55737</v>
      </c>
      <c r="JO376">
        <v>2.5415</v>
      </c>
      <c r="JP376">
        <v>1.39893</v>
      </c>
      <c r="JQ376">
        <v>2.3291</v>
      </c>
      <c r="JR376">
        <v>1.44897</v>
      </c>
      <c r="JS376">
        <v>2.45239</v>
      </c>
      <c r="JT376">
        <v>36.908</v>
      </c>
      <c r="JU376">
        <v>23.9649</v>
      </c>
      <c r="JV376">
        <v>18</v>
      </c>
      <c r="JW376">
        <v>480.645</v>
      </c>
      <c r="JX376">
        <v>461.916</v>
      </c>
      <c r="JY376">
        <v>27.4777</v>
      </c>
      <c r="JZ376">
        <v>28.6682</v>
      </c>
      <c r="KA376">
        <v>30.0001</v>
      </c>
      <c r="KB376">
        <v>28.3618</v>
      </c>
      <c r="KC376">
        <v>28.4309</v>
      </c>
      <c r="KD376">
        <v>51.2302</v>
      </c>
      <c r="KE376">
        <v>21.0314</v>
      </c>
      <c r="KF376">
        <v>63.1899</v>
      </c>
      <c r="KG376">
        <v>27.4658</v>
      </c>
      <c r="KH376">
        <v>1208.94</v>
      </c>
      <c r="KI376">
        <v>17.1312</v>
      </c>
      <c r="KJ376">
        <v>101</v>
      </c>
      <c r="KK376">
        <v>100.387</v>
      </c>
    </row>
    <row r="377" spans="1:297">
      <c r="A377">
        <v>361</v>
      </c>
      <c r="B377">
        <v>1758996804</v>
      </c>
      <c r="C377">
        <v>9420.400000095367</v>
      </c>
      <c r="D377" t="s">
        <v>1168</v>
      </c>
      <c r="E377" t="s">
        <v>1169</v>
      </c>
      <c r="F377">
        <v>5</v>
      </c>
      <c r="G377" t="s">
        <v>1025</v>
      </c>
      <c r="H377" t="s">
        <v>436</v>
      </c>
      <c r="I377">
        <v>1758996796.5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1212.355972921635</v>
      </c>
      <c r="AK377">
        <v>1156.990727272727</v>
      </c>
      <c r="AL377">
        <v>3.434366514306908</v>
      </c>
      <c r="AM377">
        <v>65.24340889788627</v>
      </c>
      <c r="AN377">
        <f>(AP377 - AO377 + DY377*1E3/(8.314*(EA377+273.15)) * AR377/DX377 * AQ377) * DX377/(100*DL377) * 1000/(1000 - AP377)</f>
        <v>0</v>
      </c>
      <c r="AO377">
        <v>17.09270419224281</v>
      </c>
      <c r="AP377">
        <v>23.16558787878787</v>
      </c>
      <c r="AQ377">
        <v>-0.006153436031344945</v>
      </c>
      <c r="AR377">
        <v>120.2195007177261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5.79</v>
      </c>
      <c r="DM377">
        <v>0.5</v>
      </c>
      <c r="DN377" t="s">
        <v>438</v>
      </c>
      <c r="DO377">
        <v>2</v>
      </c>
      <c r="DP377" t="b">
        <v>1</v>
      </c>
      <c r="DQ377">
        <v>1758996796.5</v>
      </c>
      <c r="DR377">
        <v>1106.762592592593</v>
      </c>
      <c r="DS377">
        <v>1176.836296296296</v>
      </c>
      <c r="DT377">
        <v>23.19402592592593</v>
      </c>
      <c r="DU377">
        <v>17.02848888888889</v>
      </c>
      <c r="DV377">
        <v>1105.342962962963</v>
      </c>
      <c r="DW377">
        <v>22.96903703703704</v>
      </c>
      <c r="DX377">
        <v>500.0096666666665</v>
      </c>
      <c r="DY377">
        <v>90.51923333333335</v>
      </c>
      <c r="DZ377">
        <v>0.05175542962962965</v>
      </c>
      <c r="EA377">
        <v>29.86189259259259</v>
      </c>
      <c r="EB377">
        <v>30.04228888888889</v>
      </c>
      <c r="EC377">
        <v>999.9000000000001</v>
      </c>
      <c r="ED377">
        <v>0</v>
      </c>
      <c r="EE377">
        <v>0</v>
      </c>
      <c r="EF377">
        <v>10004.62703703704</v>
      </c>
      <c r="EG377">
        <v>0</v>
      </c>
      <c r="EH377">
        <v>12.7082037037037</v>
      </c>
      <c r="EI377">
        <v>-70.07383703703702</v>
      </c>
      <c r="EJ377">
        <v>1133.042592592592</v>
      </c>
      <c r="EK377">
        <v>1197.224814814815</v>
      </c>
      <c r="EL377">
        <v>6.165535555555556</v>
      </c>
      <c r="EM377">
        <v>1176.836296296296</v>
      </c>
      <c r="EN377">
        <v>17.02848888888889</v>
      </c>
      <c r="EO377">
        <v>2.099505925925926</v>
      </c>
      <c r="EP377">
        <v>1.541405925925926</v>
      </c>
      <c r="EQ377">
        <v>18.21542592592593</v>
      </c>
      <c r="ER377">
        <v>13.3850962962963</v>
      </c>
      <c r="ES377">
        <v>1999.986666666667</v>
      </c>
      <c r="ET377">
        <v>0.9799987777777776</v>
      </c>
      <c r="EU377">
        <v>0.0200008037037037</v>
      </c>
      <c r="EV377">
        <v>0</v>
      </c>
      <c r="EW377">
        <v>951.2037037037038</v>
      </c>
      <c r="EX377">
        <v>5.000560000000001</v>
      </c>
      <c r="EY377">
        <v>19262.85925925926</v>
      </c>
      <c r="EZ377">
        <v>17294.74074074074</v>
      </c>
      <c r="FA377">
        <v>41.31199999999999</v>
      </c>
      <c r="FB377">
        <v>41.44166666666666</v>
      </c>
      <c r="FC377">
        <v>41</v>
      </c>
      <c r="FD377">
        <v>40.625</v>
      </c>
      <c r="FE377">
        <v>42.07833333333333</v>
      </c>
      <c r="FF377">
        <v>1955.086666666667</v>
      </c>
      <c r="FG377">
        <v>39.9</v>
      </c>
      <c r="FH377">
        <v>0</v>
      </c>
      <c r="FI377">
        <v>1758996813</v>
      </c>
      <c r="FJ377">
        <v>0</v>
      </c>
      <c r="FK377">
        <v>951.21036</v>
      </c>
      <c r="FL377">
        <v>-7.212384613039392</v>
      </c>
      <c r="FM377">
        <v>-160.0999997802905</v>
      </c>
      <c r="FN377">
        <v>19262.768</v>
      </c>
      <c r="FO377">
        <v>15</v>
      </c>
      <c r="FP377">
        <v>0</v>
      </c>
      <c r="FQ377" t="s">
        <v>439</v>
      </c>
      <c r="FR377">
        <v>1747148579.5</v>
      </c>
      <c r="FS377">
        <v>1747148584.5</v>
      </c>
      <c r="FT377">
        <v>0</v>
      </c>
      <c r="FU377">
        <v>0.162</v>
      </c>
      <c r="FV377">
        <v>-0.001</v>
      </c>
      <c r="FW377">
        <v>0.139</v>
      </c>
      <c r="FX377">
        <v>0.058</v>
      </c>
      <c r="FY377">
        <v>420</v>
      </c>
      <c r="FZ377">
        <v>16</v>
      </c>
      <c r="GA377">
        <v>0.19</v>
      </c>
      <c r="GB377">
        <v>0.02</v>
      </c>
      <c r="GC377">
        <v>-69.97923902439024</v>
      </c>
      <c r="GD377">
        <v>-1.390793728223009</v>
      </c>
      <c r="GE377">
        <v>0.1684936155380888</v>
      </c>
      <c r="GF377">
        <v>0</v>
      </c>
      <c r="GG377">
        <v>951.6079411764707</v>
      </c>
      <c r="GH377">
        <v>-7.516027498253059</v>
      </c>
      <c r="GI377">
        <v>0.7715269405984536</v>
      </c>
      <c r="GJ377">
        <v>0</v>
      </c>
      <c r="GK377">
        <v>6.234878292682927</v>
      </c>
      <c r="GL377">
        <v>-1.192734982578376</v>
      </c>
      <c r="GM377">
        <v>0.1186348045608144</v>
      </c>
      <c r="GN377">
        <v>0</v>
      </c>
      <c r="GO377">
        <v>0</v>
      </c>
      <c r="GP377">
        <v>3</v>
      </c>
      <c r="GQ377" t="s">
        <v>472</v>
      </c>
      <c r="GR377">
        <v>3.12868</v>
      </c>
      <c r="GS377">
        <v>2.72995</v>
      </c>
      <c r="GT377">
        <v>0.169177</v>
      </c>
      <c r="GU377">
        <v>0.176729</v>
      </c>
      <c r="GV377">
        <v>0.1045</v>
      </c>
      <c r="GW377">
        <v>0.08489099999999999</v>
      </c>
      <c r="GX377">
        <v>24933.9</v>
      </c>
      <c r="GY377">
        <v>23971.5</v>
      </c>
      <c r="GZ377">
        <v>30551.9</v>
      </c>
      <c r="HA377">
        <v>29371.1</v>
      </c>
      <c r="HB377">
        <v>37759.6</v>
      </c>
      <c r="HC377">
        <v>35373.3</v>
      </c>
      <c r="HD377">
        <v>46734.7</v>
      </c>
      <c r="HE377">
        <v>43643.7</v>
      </c>
      <c r="HF377">
        <v>1.83302</v>
      </c>
      <c r="HG377">
        <v>1.85117</v>
      </c>
      <c r="HH377">
        <v>0.136755</v>
      </c>
      <c r="HI377">
        <v>0</v>
      </c>
      <c r="HJ377">
        <v>27.8107</v>
      </c>
      <c r="HK377">
        <v>999.9</v>
      </c>
      <c r="HL377">
        <v>42.6</v>
      </c>
      <c r="HM377">
        <v>30.9</v>
      </c>
      <c r="HN377">
        <v>21.1099</v>
      </c>
      <c r="HO377">
        <v>63.2886</v>
      </c>
      <c r="HP377">
        <v>17.3317</v>
      </c>
      <c r="HQ377">
        <v>1</v>
      </c>
      <c r="HR377">
        <v>0.116644</v>
      </c>
      <c r="HS377">
        <v>0.321969</v>
      </c>
      <c r="HT377">
        <v>20.2012</v>
      </c>
      <c r="HU377">
        <v>5.22972</v>
      </c>
      <c r="HV377">
        <v>11.974</v>
      </c>
      <c r="HW377">
        <v>4.97055</v>
      </c>
      <c r="HX377">
        <v>3.28975</v>
      </c>
      <c r="HY377">
        <v>9999</v>
      </c>
      <c r="HZ377">
        <v>9999</v>
      </c>
      <c r="IA377">
        <v>9999</v>
      </c>
      <c r="IB377">
        <v>24.8</v>
      </c>
      <c r="IC377">
        <v>4.97297</v>
      </c>
      <c r="ID377">
        <v>1.87723</v>
      </c>
      <c r="IE377">
        <v>1.87531</v>
      </c>
      <c r="IF377">
        <v>1.87814</v>
      </c>
      <c r="IG377">
        <v>1.87485</v>
      </c>
      <c r="IH377">
        <v>1.8784</v>
      </c>
      <c r="II377">
        <v>1.87554</v>
      </c>
      <c r="IJ377">
        <v>1.8767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1.45</v>
      </c>
      <c r="IY377">
        <v>0.2243</v>
      </c>
      <c r="IZ377">
        <v>0.000996156149449386</v>
      </c>
      <c r="JA377">
        <v>0.001508328056841608</v>
      </c>
      <c r="JB377">
        <v>-4.279944224615399E-07</v>
      </c>
      <c r="JC377">
        <v>2.026670128534865E-10</v>
      </c>
      <c r="JD377">
        <v>-0.04486732872085866</v>
      </c>
      <c r="JE377">
        <v>-0.001179386599836408</v>
      </c>
      <c r="JF377">
        <v>0.0006983580007418804</v>
      </c>
      <c r="JG377">
        <v>-5.900263066608664E-06</v>
      </c>
      <c r="JH377">
        <v>1</v>
      </c>
      <c r="JI377">
        <v>2117</v>
      </c>
      <c r="JJ377">
        <v>1</v>
      </c>
      <c r="JK377">
        <v>26</v>
      </c>
      <c r="JL377">
        <v>197470.4</v>
      </c>
      <c r="JM377">
        <v>197470.3</v>
      </c>
      <c r="JN377">
        <v>2.58789</v>
      </c>
      <c r="JO377">
        <v>2.5354</v>
      </c>
      <c r="JP377">
        <v>1.39893</v>
      </c>
      <c r="JQ377">
        <v>2.3291</v>
      </c>
      <c r="JR377">
        <v>1.44897</v>
      </c>
      <c r="JS377">
        <v>2.57568</v>
      </c>
      <c r="JT377">
        <v>36.908</v>
      </c>
      <c r="JU377">
        <v>23.9737</v>
      </c>
      <c r="JV377">
        <v>18</v>
      </c>
      <c r="JW377">
        <v>480.632</v>
      </c>
      <c r="JX377">
        <v>462.125</v>
      </c>
      <c r="JY377">
        <v>27.4369</v>
      </c>
      <c r="JZ377">
        <v>28.6705</v>
      </c>
      <c r="KA377">
        <v>30.0001</v>
      </c>
      <c r="KB377">
        <v>28.3618</v>
      </c>
      <c r="KC377">
        <v>28.4309</v>
      </c>
      <c r="KD377">
        <v>51.8404</v>
      </c>
      <c r="KE377">
        <v>21.0314</v>
      </c>
      <c r="KF377">
        <v>63.1899</v>
      </c>
      <c r="KG377">
        <v>27.4247</v>
      </c>
      <c r="KH377">
        <v>1222.31</v>
      </c>
      <c r="KI377">
        <v>17.2015</v>
      </c>
      <c r="KJ377">
        <v>100.999</v>
      </c>
      <c r="KK377">
        <v>100.388</v>
      </c>
    </row>
    <row r="378" spans="1:297">
      <c r="A378">
        <v>362</v>
      </c>
      <c r="B378">
        <v>1758996809</v>
      </c>
      <c r="C378">
        <v>9425.400000095367</v>
      </c>
      <c r="D378" t="s">
        <v>1170</v>
      </c>
      <c r="E378" t="s">
        <v>1171</v>
      </c>
      <c r="F378">
        <v>5</v>
      </c>
      <c r="G378" t="s">
        <v>1025</v>
      </c>
      <c r="H378" t="s">
        <v>436</v>
      </c>
      <c r="I378">
        <v>1758996801.214286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1229.444609711274</v>
      </c>
      <c r="AK378">
        <v>1174.109939393938</v>
      </c>
      <c r="AL378">
        <v>3.435773257940028</v>
      </c>
      <c r="AM378">
        <v>65.24340889788627</v>
      </c>
      <c r="AN378">
        <f>(AP378 - AO378 + DY378*1E3/(8.314*(EA378+273.15)) * AR378/DX378 * AQ378) * DX378/(100*DL378) * 1000/(1000 - AP378)</f>
        <v>0</v>
      </c>
      <c r="AO378">
        <v>17.10469891199189</v>
      </c>
      <c r="AP378">
        <v>23.12279515151515</v>
      </c>
      <c r="AQ378">
        <v>-0.009428557320907537</v>
      </c>
      <c r="AR378">
        <v>120.2195007177261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5.79</v>
      </c>
      <c r="DM378">
        <v>0.5</v>
      </c>
      <c r="DN378" t="s">
        <v>438</v>
      </c>
      <c r="DO378">
        <v>2</v>
      </c>
      <c r="DP378" t="b">
        <v>1</v>
      </c>
      <c r="DQ378">
        <v>1758996801.214286</v>
      </c>
      <c r="DR378">
        <v>1122.513571428571</v>
      </c>
      <c r="DS378">
        <v>1192.635</v>
      </c>
      <c r="DT378">
        <v>23.17151428571429</v>
      </c>
      <c r="DU378">
        <v>17.07520357142857</v>
      </c>
      <c r="DV378">
        <v>1121.073571428572</v>
      </c>
      <c r="DW378">
        <v>22.94699642857143</v>
      </c>
      <c r="DX378">
        <v>500.0273928571428</v>
      </c>
      <c r="DY378">
        <v>90.51914642857142</v>
      </c>
      <c r="DZ378">
        <v>0.05171764642857143</v>
      </c>
      <c r="EA378">
        <v>29.84483928571429</v>
      </c>
      <c r="EB378">
        <v>30.03660714285715</v>
      </c>
      <c r="EC378">
        <v>999.9000000000002</v>
      </c>
      <c r="ED378">
        <v>0</v>
      </c>
      <c r="EE378">
        <v>0</v>
      </c>
      <c r="EF378">
        <v>10009.9075</v>
      </c>
      <c r="EG378">
        <v>0</v>
      </c>
      <c r="EH378">
        <v>12.66294285714285</v>
      </c>
      <c r="EI378">
        <v>-70.12177857142856</v>
      </c>
      <c r="EJ378">
        <v>1149.141071428571</v>
      </c>
      <c r="EK378">
        <v>1213.353928571429</v>
      </c>
      <c r="EL378">
        <v>6.096311071428572</v>
      </c>
      <c r="EM378">
        <v>1192.635</v>
      </c>
      <c r="EN378">
        <v>17.07520357142857</v>
      </c>
      <c r="EO378">
        <v>2.097465714285715</v>
      </c>
      <c r="EP378">
        <v>1.5456325</v>
      </c>
      <c r="EQ378">
        <v>18.19993928571429</v>
      </c>
      <c r="ER378">
        <v>13.427175</v>
      </c>
      <c r="ES378">
        <v>2000.009285714286</v>
      </c>
      <c r="ET378">
        <v>0.9799990714285712</v>
      </c>
      <c r="EU378">
        <v>0.02000051071428571</v>
      </c>
      <c r="EV378">
        <v>0</v>
      </c>
      <c r="EW378">
        <v>950.4735714285716</v>
      </c>
      <c r="EX378">
        <v>5.000560000000001</v>
      </c>
      <c r="EY378">
        <v>19249.16071428571</v>
      </c>
      <c r="EZ378">
        <v>17294.95</v>
      </c>
      <c r="FA378">
        <v>41.31199999999999</v>
      </c>
      <c r="FB378">
        <v>41.45724999999999</v>
      </c>
      <c r="FC378">
        <v>41</v>
      </c>
      <c r="FD378">
        <v>40.625</v>
      </c>
      <c r="FE378">
        <v>42.07324999999999</v>
      </c>
      <c r="FF378">
        <v>1955.109285714286</v>
      </c>
      <c r="FG378">
        <v>39.9</v>
      </c>
      <c r="FH378">
        <v>0</v>
      </c>
      <c r="FI378">
        <v>1758996818.4</v>
      </c>
      <c r="FJ378">
        <v>0</v>
      </c>
      <c r="FK378">
        <v>950.4453461538461</v>
      </c>
      <c r="FL378">
        <v>-9.615350440957172</v>
      </c>
      <c r="FM378">
        <v>-189.2102563811252</v>
      </c>
      <c r="FN378">
        <v>19247.96923076923</v>
      </c>
      <c r="FO378">
        <v>15</v>
      </c>
      <c r="FP378">
        <v>0</v>
      </c>
      <c r="FQ378" t="s">
        <v>439</v>
      </c>
      <c r="FR378">
        <v>1747148579.5</v>
      </c>
      <c r="FS378">
        <v>1747148584.5</v>
      </c>
      <c r="FT378">
        <v>0</v>
      </c>
      <c r="FU378">
        <v>0.162</v>
      </c>
      <c r="FV378">
        <v>-0.001</v>
      </c>
      <c r="FW378">
        <v>0.139</v>
      </c>
      <c r="FX378">
        <v>0.058</v>
      </c>
      <c r="FY378">
        <v>420</v>
      </c>
      <c r="FZ378">
        <v>16</v>
      </c>
      <c r="GA378">
        <v>0.19</v>
      </c>
      <c r="GB378">
        <v>0.02</v>
      </c>
      <c r="GC378">
        <v>-70.1018775</v>
      </c>
      <c r="GD378">
        <v>-0.7055515947467151</v>
      </c>
      <c r="GE378">
        <v>0.09686263595293128</v>
      </c>
      <c r="GF378">
        <v>0</v>
      </c>
      <c r="GG378">
        <v>950.8431176470589</v>
      </c>
      <c r="GH378">
        <v>-8.673919028951572</v>
      </c>
      <c r="GI378">
        <v>0.8916455958014344</v>
      </c>
      <c r="GJ378">
        <v>0</v>
      </c>
      <c r="GK378">
        <v>6.137962249999999</v>
      </c>
      <c r="GL378">
        <v>-0.886862476547852</v>
      </c>
      <c r="GM378">
        <v>0.08752823648650473</v>
      </c>
      <c r="GN378">
        <v>0</v>
      </c>
      <c r="GO378">
        <v>0</v>
      </c>
      <c r="GP378">
        <v>3</v>
      </c>
      <c r="GQ378" t="s">
        <v>472</v>
      </c>
      <c r="GR378">
        <v>3.12887</v>
      </c>
      <c r="GS378">
        <v>2.72975</v>
      </c>
      <c r="GT378">
        <v>0.170737</v>
      </c>
      <c r="GU378">
        <v>0.178241</v>
      </c>
      <c r="GV378">
        <v>0.10436</v>
      </c>
      <c r="GW378">
        <v>0.084971</v>
      </c>
      <c r="GX378">
        <v>24887.1</v>
      </c>
      <c r="GY378">
        <v>23927.6</v>
      </c>
      <c r="GZ378">
        <v>30551.9</v>
      </c>
      <c r="HA378">
        <v>29371.2</v>
      </c>
      <c r="HB378">
        <v>37765.8</v>
      </c>
      <c r="HC378">
        <v>35370.5</v>
      </c>
      <c r="HD378">
        <v>46734.9</v>
      </c>
      <c r="HE378">
        <v>43644</v>
      </c>
      <c r="HF378">
        <v>1.83315</v>
      </c>
      <c r="HG378">
        <v>1.85113</v>
      </c>
      <c r="HH378">
        <v>0.135943</v>
      </c>
      <c r="HI378">
        <v>0</v>
      </c>
      <c r="HJ378">
        <v>27.8028</v>
      </c>
      <c r="HK378">
        <v>999.9</v>
      </c>
      <c r="HL378">
        <v>42.6</v>
      </c>
      <c r="HM378">
        <v>30.9</v>
      </c>
      <c r="HN378">
        <v>21.111</v>
      </c>
      <c r="HO378">
        <v>63.2386</v>
      </c>
      <c r="HP378">
        <v>17.4639</v>
      </c>
      <c r="HQ378">
        <v>1</v>
      </c>
      <c r="HR378">
        <v>0.116583</v>
      </c>
      <c r="HS378">
        <v>0.331106</v>
      </c>
      <c r="HT378">
        <v>20.2013</v>
      </c>
      <c r="HU378">
        <v>5.22972</v>
      </c>
      <c r="HV378">
        <v>11.974</v>
      </c>
      <c r="HW378">
        <v>4.9707</v>
      </c>
      <c r="HX378">
        <v>3.28975</v>
      </c>
      <c r="HY378">
        <v>9999</v>
      </c>
      <c r="HZ378">
        <v>9999</v>
      </c>
      <c r="IA378">
        <v>9999</v>
      </c>
      <c r="IB378">
        <v>24.8</v>
      </c>
      <c r="IC378">
        <v>4.97296</v>
      </c>
      <c r="ID378">
        <v>1.87727</v>
      </c>
      <c r="IE378">
        <v>1.87531</v>
      </c>
      <c r="IF378">
        <v>1.87815</v>
      </c>
      <c r="IG378">
        <v>1.87486</v>
      </c>
      <c r="IH378">
        <v>1.87846</v>
      </c>
      <c r="II378">
        <v>1.87559</v>
      </c>
      <c r="IJ378">
        <v>1.87671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1.47</v>
      </c>
      <c r="IY378">
        <v>0.2234</v>
      </c>
      <c r="IZ378">
        <v>0.000996156149449386</v>
      </c>
      <c r="JA378">
        <v>0.001508328056841608</v>
      </c>
      <c r="JB378">
        <v>-4.279944224615399E-07</v>
      </c>
      <c r="JC378">
        <v>2.026670128534865E-10</v>
      </c>
      <c r="JD378">
        <v>-0.04486732872085866</v>
      </c>
      <c r="JE378">
        <v>-0.001179386599836408</v>
      </c>
      <c r="JF378">
        <v>0.0006983580007418804</v>
      </c>
      <c r="JG378">
        <v>-5.900263066608664E-06</v>
      </c>
      <c r="JH378">
        <v>1</v>
      </c>
      <c r="JI378">
        <v>2117</v>
      </c>
      <c r="JJ378">
        <v>1</v>
      </c>
      <c r="JK378">
        <v>26</v>
      </c>
      <c r="JL378">
        <v>197470.5</v>
      </c>
      <c r="JM378">
        <v>197470.4</v>
      </c>
      <c r="JN378">
        <v>2.61475</v>
      </c>
      <c r="JO378">
        <v>2.53052</v>
      </c>
      <c r="JP378">
        <v>1.39893</v>
      </c>
      <c r="JQ378">
        <v>2.3291</v>
      </c>
      <c r="JR378">
        <v>1.44897</v>
      </c>
      <c r="JS378">
        <v>2.58789</v>
      </c>
      <c r="JT378">
        <v>36.8842</v>
      </c>
      <c r="JU378">
        <v>23.9824</v>
      </c>
      <c r="JV378">
        <v>18</v>
      </c>
      <c r="JW378">
        <v>480.7</v>
      </c>
      <c r="JX378">
        <v>462.093</v>
      </c>
      <c r="JY378">
        <v>27.3997</v>
      </c>
      <c r="JZ378">
        <v>28.6707</v>
      </c>
      <c r="KA378">
        <v>30.0001</v>
      </c>
      <c r="KB378">
        <v>28.3618</v>
      </c>
      <c r="KC378">
        <v>28.4309</v>
      </c>
      <c r="KD378">
        <v>52.3767</v>
      </c>
      <c r="KE378">
        <v>20.4557</v>
      </c>
      <c r="KF378">
        <v>63.1899</v>
      </c>
      <c r="KG378">
        <v>27.3866</v>
      </c>
      <c r="KH378">
        <v>1242.34</v>
      </c>
      <c r="KI378">
        <v>17.3044</v>
      </c>
      <c r="KJ378">
        <v>101</v>
      </c>
      <c r="KK378">
        <v>100.389</v>
      </c>
    </row>
    <row r="379" spans="1:297">
      <c r="A379">
        <v>363</v>
      </c>
      <c r="B379">
        <v>1758996814</v>
      </c>
      <c r="C379">
        <v>9430.400000095367</v>
      </c>
      <c r="D379" t="s">
        <v>1172</v>
      </c>
      <c r="E379" t="s">
        <v>1173</v>
      </c>
      <c r="F379">
        <v>5</v>
      </c>
      <c r="G379" t="s">
        <v>1025</v>
      </c>
      <c r="H379" t="s">
        <v>436</v>
      </c>
      <c r="I379">
        <v>1758996806.5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1246.372626604384</v>
      </c>
      <c r="AK379">
        <v>1191.200545454545</v>
      </c>
      <c r="AL379">
        <v>3.408817608838919</v>
      </c>
      <c r="AM379">
        <v>65.24340889788627</v>
      </c>
      <c r="AN379">
        <f>(AP379 - AO379 + DY379*1E3/(8.314*(EA379+273.15)) * AR379/DX379 * AQ379) * DX379/(100*DL379) * 1000/(1000 - AP379)</f>
        <v>0</v>
      </c>
      <c r="AO379">
        <v>17.19797129774347</v>
      </c>
      <c r="AP379">
        <v>23.08034484848484</v>
      </c>
      <c r="AQ379">
        <v>-0.007098050334324638</v>
      </c>
      <c r="AR379">
        <v>120.2195007177261</v>
      </c>
      <c r="AS379">
        <v>1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5.79</v>
      </c>
      <c r="DM379">
        <v>0.5</v>
      </c>
      <c r="DN379" t="s">
        <v>438</v>
      </c>
      <c r="DO379">
        <v>2</v>
      </c>
      <c r="DP379" t="b">
        <v>1</v>
      </c>
      <c r="DQ379">
        <v>1758996806.5</v>
      </c>
      <c r="DR379">
        <v>1140.221481481482</v>
      </c>
      <c r="DS379">
        <v>1210.368888888889</v>
      </c>
      <c r="DT379">
        <v>23.13775925925927</v>
      </c>
      <c r="DU379">
        <v>17.12136666666667</v>
      </c>
      <c r="DV379">
        <v>1138.757777777778</v>
      </c>
      <c r="DW379">
        <v>22.91395185185185</v>
      </c>
      <c r="DX379">
        <v>500.0108518518518</v>
      </c>
      <c r="DY379">
        <v>90.51958888888888</v>
      </c>
      <c r="DZ379">
        <v>0.05176304074074074</v>
      </c>
      <c r="EA379">
        <v>29.82500740740741</v>
      </c>
      <c r="EB379">
        <v>30.0304</v>
      </c>
      <c r="EC379">
        <v>999.9000000000001</v>
      </c>
      <c r="ED379">
        <v>0</v>
      </c>
      <c r="EE379">
        <v>0</v>
      </c>
      <c r="EF379">
        <v>10015.80518518519</v>
      </c>
      <c r="EG379">
        <v>0</v>
      </c>
      <c r="EH379">
        <v>12.29487407407407</v>
      </c>
      <c r="EI379">
        <v>-70.14817777777778</v>
      </c>
      <c r="EJ379">
        <v>1167.227407407407</v>
      </c>
      <c r="EK379">
        <v>1231.453703703703</v>
      </c>
      <c r="EL379">
        <v>6.016394444444446</v>
      </c>
      <c r="EM379">
        <v>1210.368888888889</v>
      </c>
      <c r="EN379">
        <v>17.12136666666667</v>
      </c>
      <c r="EO379">
        <v>2.094421111111111</v>
      </c>
      <c r="EP379">
        <v>1.549817777777778</v>
      </c>
      <c r="EQ379">
        <v>18.1767962962963</v>
      </c>
      <c r="ER379">
        <v>13.46867777777778</v>
      </c>
      <c r="ES379">
        <v>2000.007037037037</v>
      </c>
      <c r="ET379">
        <v>0.9799991111111109</v>
      </c>
      <c r="EU379">
        <v>0.02000047037037037</v>
      </c>
      <c r="EV379">
        <v>0</v>
      </c>
      <c r="EW379">
        <v>949.5699629629629</v>
      </c>
      <c r="EX379">
        <v>5.000560000000001</v>
      </c>
      <c r="EY379">
        <v>19232.54444444444</v>
      </c>
      <c r="EZ379">
        <v>17294.92962962963</v>
      </c>
      <c r="FA379">
        <v>41.31666666666666</v>
      </c>
      <c r="FB379">
        <v>41.46733333333333</v>
      </c>
      <c r="FC379">
        <v>41</v>
      </c>
      <c r="FD379">
        <v>40.625</v>
      </c>
      <c r="FE379">
        <v>42.07133333333333</v>
      </c>
      <c r="FF379">
        <v>1955.107037037037</v>
      </c>
      <c r="FG379">
        <v>39.9</v>
      </c>
      <c r="FH379">
        <v>0</v>
      </c>
      <c r="FI379">
        <v>1758996823.2</v>
      </c>
      <c r="FJ379">
        <v>0</v>
      </c>
      <c r="FK379">
        <v>949.6469615384615</v>
      </c>
      <c r="FL379">
        <v>-9.729675222942578</v>
      </c>
      <c r="FM379">
        <v>-193.993162550031</v>
      </c>
      <c r="FN379">
        <v>19232.97307692308</v>
      </c>
      <c r="FO379">
        <v>15</v>
      </c>
      <c r="FP379">
        <v>0</v>
      </c>
      <c r="FQ379" t="s">
        <v>439</v>
      </c>
      <c r="FR379">
        <v>1747148579.5</v>
      </c>
      <c r="FS379">
        <v>1747148584.5</v>
      </c>
      <c r="FT379">
        <v>0</v>
      </c>
      <c r="FU379">
        <v>0.162</v>
      </c>
      <c r="FV379">
        <v>-0.001</v>
      </c>
      <c r="FW379">
        <v>0.139</v>
      </c>
      <c r="FX379">
        <v>0.058</v>
      </c>
      <c r="FY379">
        <v>420</v>
      </c>
      <c r="FZ379">
        <v>16</v>
      </c>
      <c r="GA379">
        <v>0.19</v>
      </c>
      <c r="GB379">
        <v>0.02</v>
      </c>
      <c r="GC379">
        <v>-70.09631999999999</v>
      </c>
      <c r="GD379">
        <v>-0.233538461538174</v>
      </c>
      <c r="GE379">
        <v>0.1033346727870181</v>
      </c>
      <c r="GF379">
        <v>1</v>
      </c>
      <c r="GG379">
        <v>950.3225294117647</v>
      </c>
      <c r="GH379">
        <v>-9.902184872750041</v>
      </c>
      <c r="GI379">
        <v>1.0011459973243</v>
      </c>
      <c r="GJ379">
        <v>0</v>
      </c>
      <c r="GK379">
        <v>6.07223625</v>
      </c>
      <c r="GL379">
        <v>-0.8513204127579714</v>
      </c>
      <c r="GM379">
        <v>0.08411581357531714</v>
      </c>
      <c r="GN379">
        <v>0</v>
      </c>
      <c r="GO379">
        <v>1</v>
      </c>
      <c r="GP379">
        <v>3</v>
      </c>
      <c r="GQ379" t="s">
        <v>451</v>
      </c>
      <c r="GR379">
        <v>3.12877</v>
      </c>
      <c r="GS379">
        <v>2.72937</v>
      </c>
      <c r="GT379">
        <v>0.172287</v>
      </c>
      <c r="GU379">
        <v>0.179779</v>
      </c>
      <c r="GV379">
        <v>0.104242</v>
      </c>
      <c r="GW379">
        <v>0.0853743</v>
      </c>
      <c r="GX379">
        <v>24840.6</v>
      </c>
      <c r="GY379">
        <v>23882.7</v>
      </c>
      <c r="GZ379">
        <v>30552</v>
      </c>
      <c r="HA379">
        <v>29371.1</v>
      </c>
      <c r="HB379">
        <v>37771.3</v>
      </c>
      <c r="HC379">
        <v>35354.8</v>
      </c>
      <c r="HD379">
        <v>46735.2</v>
      </c>
      <c r="HE379">
        <v>43643.8</v>
      </c>
      <c r="HF379">
        <v>1.83283</v>
      </c>
      <c r="HG379">
        <v>1.85135</v>
      </c>
      <c r="HH379">
        <v>0.136748</v>
      </c>
      <c r="HI379">
        <v>0</v>
      </c>
      <c r="HJ379">
        <v>27.7948</v>
      </c>
      <c r="HK379">
        <v>999.9</v>
      </c>
      <c r="HL379">
        <v>42.6</v>
      </c>
      <c r="HM379">
        <v>30.8</v>
      </c>
      <c r="HN379">
        <v>20.991</v>
      </c>
      <c r="HO379">
        <v>63.3086</v>
      </c>
      <c r="HP379">
        <v>17.2115</v>
      </c>
      <c r="HQ379">
        <v>1</v>
      </c>
      <c r="HR379">
        <v>0.116659</v>
      </c>
      <c r="HS379">
        <v>0.288121</v>
      </c>
      <c r="HT379">
        <v>20.201</v>
      </c>
      <c r="HU379">
        <v>5.22912</v>
      </c>
      <c r="HV379">
        <v>11.974</v>
      </c>
      <c r="HW379">
        <v>4.9704</v>
      </c>
      <c r="HX379">
        <v>3.28973</v>
      </c>
      <c r="HY379">
        <v>9999</v>
      </c>
      <c r="HZ379">
        <v>9999</v>
      </c>
      <c r="IA379">
        <v>9999</v>
      </c>
      <c r="IB379">
        <v>24.8</v>
      </c>
      <c r="IC379">
        <v>4.97295</v>
      </c>
      <c r="ID379">
        <v>1.87726</v>
      </c>
      <c r="IE379">
        <v>1.87532</v>
      </c>
      <c r="IF379">
        <v>1.87819</v>
      </c>
      <c r="IG379">
        <v>1.87485</v>
      </c>
      <c r="IH379">
        <v>1.87848</v>
      </c>
      <c r="II379">
        <v>1.8756</v>
      </c>
      <c r="IJ379">
        <v>1.87671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1.49</v>
      </c>
      <c r="IY379">
        <v>0.2226</v>
      </c>
      <c r="IZ379">
        <v>0.000996156149449386</v>
      </c>
      <c r="JA379">
        <v>0.001508328056841608</v>
      </c>
      <c r="JB379">
        <v>-4.279944224615399E-07</v>
      </c>
      <c r="JC379">
        <v>2.026670128534865E-10</v>
      </c>
      <c r="JD379">
        <v>-0.04486732872085866</v>
      </c>
      <c r="JE379">
        <v>-0.001179386599836408</v>
      </c>
      <c r="JF379">
        <v>0.0006983580007418804</v>
      </c>
      <c r="JG379">
        <v>-5.900263066608664E-06</v>
      </c>
      <c r="JH379">
        <v>1</v>
      </c>
      <c r="JI379">
        <v>2117</v>
      </c>
      <c r="JJ379">
        <v>1</v>
      </c>
      <c r="JK379">
        <v>26</v>
      </c>
      <c r="JL379">
        <v>197470.6</v>
      </c>
      <c r="JM379">
        <v>197470.5</v>
      </c>
      <c r="JN379">
        <v>2.64404</v>
      </c>
      <c r="JO379">
        <v>2.53784</v>
      </c>
      <c r="JP379">
        <v>1.39893</v>
      </c>
      <c r="JQ379">
        <v>2.3291</v>
      </c>
      <c r="JR379">
        <v>1.44897</v>
      </c>
      <c r="JS379">
        <v>2.46582</v>
      </c>
      <c r="JT379">
        <v>36.908</v>
      </c>
      <c r="JU379">
        <v>23.9562</v>
      </c>
      <c r="JV379">
        <v>18</v>
      </c>
      <c r="JW379">
        <v>480.522</v>
      </c>
      <c r="JX379">
        <v>462.237</v>
      </c>
      <c r="JY379">
        <v>27.3675</v>
      </c>
      <c r="JZ379">
        <v>28.6724</v>
      </c>
      <c r="KA379">
        <v>30.0001</v>
      </c>
      <c r="KB379">
        <v>28.3618</v>
      </c>
      <c r="KC379">
        <v>28.4309</v>
      </c>
      <c r="KD379">
        <v>52.9758</v>
      </c>
      <c r="KE379">
        <v>19.9064</v>
      </c>
      <c r="KF379">
        <v>63.1899</v>
      </c>
      <c r="KG379">
        <v>27.3654</v>
      </c>
      <c r="KH379">
        <v>1255.72</v>
      </c>
      <c r="KI379">
        <v>17.4036</v>
      </c>
      <c r="KJ379">
        <v>101</v>
      </c>
      <c r="KK379">
        <v>100.388</v>
      </c>
    </row>
    <row r="380" spans="1:297">
      <c r="A380">
        <v>364</v>
      </c>
      <c r="B380">
        <v>1758996819</v>
      </c>
      <c r="C380">
        <v>9435.400000095367</v>
      </c>
      <c r="D380" t="s">
        <v>1174</v>
      </c>
      <c r="E380" t="s">
        <v>1175</v>
      </c>
      <c r="F380">
        <v>5</v>
      </c>
      <c r="G380" t="s">
        <v>1025</v>
      </c>
      <c r="H380" t="s">
        <v>436</v>
      </c>
      <c r="I380">
        <v>1758996811.214286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1263.675042232888</v>
      </c>
      <c r="AK380">
        <v>1208.384363636363</v>
      </c>
      <c r="AL380">
        <v>3.420229668838895</v>
      </c>
      <c r="AM380">
        <v>65.24340889788627</v>
      </c>
      <c r="AN380">
        <f>(AP380 - AO380 + DY380*1E3/(8.314*(EA380+273.15)) * AR380/DX380 * AQ380) * DX380/(100*DL380) * 1000/(1000 - AP380)</f>
        <v>0</v>
      </c>
      <c r="AO380">
        <v>17.29708858913258</v>
      </c>
      <c r="AP380">
        <v>23.06217333333333</v>
      </c>
      <c r="AQ380">
        <v>-0.001139252702432038</v>
      </c>
      <c r="AR380">
        <v>120.2195007177261</v>
      </c>
      <c r="AS380">
        <v>1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5.79</v>
      </c>
      <c r="DM380">
        <v>0.5</v>
      </c>
      <c r="DN380" t="s">
        <v>438</v>
      </c>
      <c r="DO380">
        <v>2</v>
      </c>
      <c r="DP380" t="b">
        <v>1</v>
      </c>
      <c r="DQ380">
        <v>1758996811.214286</v>
      </c>
      <c r="DR380">
        <v>1156.056071428571</v>
      </c>
      <c r="DS380">
        <v>1226.156428571428</v>
      </c>
      <c r="DT380">
        <v>23.10406785714286</v>
      </c>
      <c r="DU380">
        <v>17.18003214285714</v>
      </c>
      <c r="DV380">
        <v>1154.571785714286</v>
      </c>
      <c r="DW380">
        <v>22.88097857142857</v>
      </c>
      <c r="DX380">
        <v>500.02675</v>
      </c>
      <c r="DY380">
        <v>90.52092857142858</v>
      </c>
      <c r="DZ380">
        <v>0.051632075</v>
      </c>
      <c r="EA380">
        <v>29.80664642857143</v>
      </c>
      <c r="EB380">
        <v>30.02445714285714</v>
      </c>
      <c r="EC380">
        <v>999.9000000000002</v>
      </c>
      <c r="ED380">
        <v>0</v>
      </c>
      <c r="EE380">
        <v>0</v>
      </c>
      <c r="EF380">
        <v>10017.11785714286</v>
      </c>
      <c r="EG380">
        <v>0</v>
      </c>
      <c r="EH380">
        <v>12.0809</v>
      </c>
      <c r="EI380">
        <v>-70.10125000000001</v>
      </c>
      <c r="EJ380">
        <v>1183.396428571428</v>
      </c>
      <c r="EK380">
        <v>1247.591071428571</v>
      </c>
      <c r="EL380">
        <v>5.924035000000001</v>
      </c>
      <c r="EM380">
        <v>1226.156428571428</v>
      </c>
      <c r="EN380">
        <v>17.18003214285714</v>
      </c>
      <c r="EO380">
        <v>2.091402857142857</v>
      </c>
      <c r="EP380">
        <v>1.555152142857143</v>
      </c>
      <c r="EQ380">
        <v>18.15383571428572</v>
      </c>
      <c r="ER380">
        <v>13.52133928571429</v>
      </c>
      <c r="ES380">
        <v>1999.987857142857</v>
      </c>
      <c r="ET380">
        <v>0.9799989642857142</v>
      </c>
      <c r="EU380">
        <v>0.02000061071428571</v>
      </c>
      <c r="EV380">
        <v>0</v>
      </c>
      <c r="EW380">
        <v>948.9394999999998</v>
      </c>
      <c r="EX380">
        <v>5.000560000000001</v>
      </c>
      <c r="EY380">
        <v>19219.37857142857</v>
      </c>
      <c r="EZ380">
        <v>17294.76785714286</v>
      </c>
      <c r="FA380">
        <v>41.31649999999998</v>
      </c>
      <c r="FB380">
        <v>41.46174999999999</v>
      </c>
      <c r="FC380">
        <v>41</v>
      </c>
      <c r="FD380">
        <v>40.625</v>
      </c>
      <c r="FE380">
        <v>42.07099999999998</v>
      </c>
      <c r="FF380">
        <v>1955.087857142857</v>
      </c>
      <c r="FG380">
        <v>39.9</v>
      </c>
      <c r="FH380">
        <v>0</v>
      </c>
      <c r="FI380">
        <v>1758996828.6</v>
      </c>
      <c r="FJ380">
        <v>0</v>
      </c>
      <c r="FK380">
        <v>948.8566799999999</v>
      </c>
      <c r="FL380">
        <v>-5.7200769278101</v>
      </c>
      <c r="FM380">
        <v>-143.9307693821498</v>
      </c>
      <c r="FN380">
        <v>19216.96</v>
      </c>
      <c r="FO380">
        <v>15</v>
      </c>
      <c r="FP380">
        <v>0</v>
      </c>
      <c r="FQ380" t="s">
        <v>439</v>
      </c>
      <c r="FR380">
        <v>1747148579.5</v>
      </c>
      <c r="FS380">
        <v>1747148584.5</v>
      </c>
      <c r="FT380">
        <v>0</v>
      </c>
      <c r="FU380">
        <v>0.162</v>
      </c>
      <c r="FV380">
        <v>-0.001</v>
      </c>
      <c r="FW380">
        <v>0.139</v>
      </c>
      <c r="FX380">
        <v>0.058</v>
      </c>
      <c r="FY380">
        <v>420</v>
      </c>
      <c r="FZ380">
        <v>16</v>
      </c>
      <c r="GA380">
        <v>0.19</v>
      </c>
      <c r="GB380">
        <v>0.02</v>
      </c>
      <c r="GC380">
        <v>-70.11284634146341</v>
      </c>
      <c r="GD380">
        <v>0.3091923344947036</v>
      </c>
      <c r="GE380">
        <v>0.1106805116420541</v>
      </c>
      <c r="GF380">
        <v>1</v>
      </c>
      <c r="GG380">
        <v>949.4426470588235</v>
      </c>
      <c r="GH380">
        <v>-8.726722682888582</v>
      </c>
      <c r="GI380">
        <v>0.9013449389450995</v>
      </c>
      <c r="GJ380">
        <v>0</v>
      </c>
      <c r="GK380">
        <v>5.97734243902439</v>
      </c>
      <c r="GL380">
        <v>-1.109100418118468</v>
      </c>
      <c r="GM380">
        <v>0.1129866250185195</v>
      </c>
      <c r="GN380">
        <v>0</v>
      </c>
      <c r="GO380">
        <v>1</v>
      </c>
      <c r="GP380">
        <v>3</v>
      </c>
      <c r="GQ380" t="s">
        <v>451</v>
      </c>
      <c r="GR380">
        <v>3.12902</v>
      </c>
      <c r="GS380">
        <v>2.72893</v>
      </c>
      <c r="GT380">
        <v>0.173828</v>
      </c>
      <c r="GU380">
        <v>0.181259</v>
      </c>
      <c r="GV380">
        <v>0.104189</v>
      </c>
      <c r="GW380">
        <v>0.0857342</v>
      </c>
      <c r="GX380">
        <v>24793.7</v>
      </c>
      <c r="GY380">
        <v>23839.3</v>
      </c>
      <c r="GZ380">
        <v>30551.2</v>
      </c>
      <c r="HA380">
        <v>29370.7</v>
      </c>
      <c r="HB380">
        <v>37772.4</v>
      </c>
      <c r="HC380">
        <v>35340.5</v>
      </c>
      <c r="HD380">
        <v>46733.7</v>
      </c>
      <c r="HE380">
        <v>43643.5</v>
      </c>
      <c r="HF380">
        <v>1.8333</v>
      </c>
      <c r="HG380">
        <v>1.85122</v>
      </c>
      <c r="HH380">
        <v>0.136778</v>
      </c>
      <c r="HI380">
        <v>0</v>
      </c>
      <c r="HJ380">
        <v>27.7872</v>
      </c>
      <c r="HK380">
        <v>999.9</v>
      </c>
      <c r="HL380">
        <v>42.6</v>
      </c>
      <c r="HM380">
        <v>30.8</v>
      </c>
      <c r="HN380">
        <v>20.99</v>
      </c>
      <c r="HO380">
        <v>63.0786</v>
      </c>
      <c r="HP380">
        <v>17.3478</v>
      </c>
      <c r="HQ380">
        <v>1</v>
      </c>
      <c r="HR380">
        <v>0.116573</v>
      </c>
      <c r="HS380">
        <v>0.277707</v>
      </c>
      <c r="HT380">
        <v>20.2007</v>
      </c>
      <c r="HU380">
        <v>5.22508</v>
      </c>
      <c r="HV380">
        <v>11.974</v>
      </c>
      <c r="HW380">
        <v>4.9693</v>
      </c>
      <c r="HX380">
        <v>3.28908</v>
      </c>
      <c r="HY380">
        <v>9999</v>
      </c>
      <c r="HZ380">
        <v>9999</v>
      </c>
      <c r="IA380">
        <v>9999</v>
      </c>
      <c r="IB380">
        <v>24.8</v>
      </c>
      <c r="IC380">
        <v>4.97293</v>
      </c>
      <c r="ID380">
        <v>1.87725</v>
      </c>
      <c r="IE380">
        <v>1.87531</v>
      </c>
      <c r="IF380">
        <v>1.87813</v>
      </c>
      <c r="IG380">
        <v>1.87485</v>
      </c>
      <c r="IH380">
        <v>1.87843</v>
      </c>
      <c r="II380">
        <v>1.87557</v>
      </c>
      <c r="IJ380">
        <v>1.87669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1.52</v>
      </c>
      <c r="IY380">
        <v>0.2222</v>
      </c>
      <c r="IZ380">
        <v>0.000996156149449386</v>
      </c>
      <c r="JA380">
        <v>0.001508328056841608</v>
      </c>
      <c r="JB380">
        <v>-4.279944224615399E-07</v>
      </c>
      <c r="JC380">
        <v>2.026670128534865E-10</v>
      </c>
      <c r="JD380">
        <v>-0.04486732872085866</v>
      </c>
      <c r="JE380">
        <v>-0.001179386599836408</v>
      </c>
      <c r="JF380">
        <v>0.0006983580007418804</v>
      </c>
      <c r="JG380">
        <v>-5.900263066608664E-06</v>
      </c>
      <c r="JH380">
        <v>1</v>
      </c>
      <c r="JI380">
        <v>2117</v>
      </c>
      <c r="JJ380">
        <v>1</v>
      </c>
      <c r="JK380">
        <v>26</v>
      </c>
      <c r="JL380">
        <v>197470.7</v>
      </c>
      <c r="JM380">
        <v>197470.6</v>
      </c>
      <c r="JN380">
        <v>2.6709</v>
      </c>
      <c r="JO380">
        <v>2.53296</v>
      </c>
      <c r="JP380">
        <v>1.39893</v>
      </c>
      <c r="JQ380">
        <v>2.3291</v>
      </c>
      <c r="JR380">
        <v>1.44897</v>
      </c>
      <c r="JS380">
        <v>2.58057</v>
      </c>
      <c r="JT380">
        <v>36.8842</v>
      </c>
      <c r="JU380">
        <v>23.9824</v>
      </c>
      <c r="JV380">
        <v>18</v>
      </c>
      <c r="JW380">
        <v>480.782</v>
      </c>
      <c r="JX380">
        <v>462.157</v>
      </c>
      <c r="JY380">
        <v>27.3465</v>
      </c>
      <c r="JZ380">
        <v>28.6732</v>
      </c>
      <c r="KA380">
        <v>30</v>
      </c>
      <c r="KB380">
        <v>28.3618</v>
      </c>
      <c r="KC380">
        <v>28.4309</v>
      </c>
      <c r="KD380">
        <v>53.5059</v>
      </c>
      <c r="KE380">
        <v>19.6287</v>
      </c>
      <c r="KF380">
        <v>63.1899</v>
      </c>
      <c r="KG380">
        <v>27.3421</v>
      </c>
      <c r="KH380">
        <v>1275.76</v>
      </c>
      <c r="KI380">
        <v>17.3909</v>
      </c>
      <c r="KJ380">
        <v>100.997</v>
      </c>
      <c r="KK380">
        <v>100.387</v>
      </c>
    </row>
    <row r="381" spans="1:297">
      <c r="A381">
        <v>365</v>
      </c>
      <c r="B381">
        <v>1758996824</v>
      </c>
      <c r="C381">
        <v>9440.400000095367</v>
      </c>
      <c r="D381" t="s">
        <v>1176</v>
      </c>
      <c r="E381" t="s">
        <v>1177</v>
      </c>
      <c r="F381">
        <v>5</v>
      </c>
      <c r="G381" t="s">
        <v>1025</v>
      </c>
      <c r="H381" t="s">
        <v>436</v>
      </c>
      <c r="I381">
        <v>1758996816.5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1280.967925087843</v>
      </c>
      <c r="AK381">
        <v>1225.672303030303</v>
      </c>
      <c r="AL381">
        <v>3.443878714625241</v>
      </c>
      <c r="AM381">
        <v>65.24340889788627</v>
      </c>
      <c r="AN381">
        <f>(AP381 - AO381 + DY381*1E3/(8.314*(EA381+273.15)) * AR381/DX381 * AQ381) * DX381/(100*DL381) * 1000/(1000 - AP381)</f>
        <v>0</v>
      </c>
      <c r="AO381">
        <v>17.38343922339142</v>
      </c>
      <c r="AP381">
        <v>23.05326181818182</v>
      </c>
      <c r="AQ381">
        <v>-0.0002883847753787651</v>
      </c>
      <c r="AR381">
        <v>120.2195007177261</v>
      </c>
      <c r="AS381">
        <v>1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5.79</v>
      </c>
      <c r="DM381">
        <v>0.5</v>
      </c>
      <c r="DN381" t="s">
        <v>438</v>
      </c>
      <c r="DO381">
        <v>2</v>
      </c>
      <c r="DP381" t="b">
        <v>1</v>
      </c>
      <c r="DQ381">
        <v>1758996816.5</v>
      </c>
      <c r="DR381">
        <v>1173.848148148148</v>
      </c>
      <c r="DS381">
        <v>1243.876666666667</v>
      </c>
      <c r="DT381">
        <v>23.0735074074074</v>
      </c>
      <c r="DU381">
        <v>17.27307037037037</v>
      </c>
      <c r="DV381">
        <v>1172.33962962963</v>
      </c>
      <c r="DW381">
        <v>22.85107407407407</v>
      </c>
      <c r="DX381">
        <v>500.1033703703703</v>
      </c>
      <c r="DY381">
        <v>90.52233333333334</v>
      </c>
      <c r="DZ381">
        <v>0.05129485925925926</v>
      </c>
      <c r="EA381">
        <v>29.7857074074074</v>
      </c>
      <c r="EB381">
        <v>30.01726666666667</v>
      </c>
      <c r="EC381">
        <v>999.9000000000001</v>
      </c>
      <c r="ED381">
        <v>0</v>
      </c>
      <c r="EE381">
        <v>0</v>
      </c>
      <c r="EF381">
        <v>10023.07407407407</v>
      </c>
      <c r="EG381">
        <v>0</v>
      </c>
      <c r="EH381">
        <v>12.0809</v>
      </c>
      <c r="EI381">
        <v>-70.02951111111112</v>
      </c>
      <c r="EJ381">
        <v>1201.571111111111</v>
      </c>
      <c r="EK381">
        <v>1265.741111111111</v>
      </c>
      <c r="EL381">
        <v>5.800440370370371</v>
      </c>
      <c r="EM381">
        <v>1243.876666666667</v>
      </c>
      <c r="EN381">
        <v>17.27307037037037</v>
      </c>
      <c r="EO381">
        <v>2.088669259259259</v>
      </c>
      <c r="EP381">
        <v>1.563598148148148</v>
      </c>
      <c r="EQ381">
        <v>18.13302222222222</v>
      </c>
      <c r="ER381">
        <v>13.60451481481481</v>
      </c>
      <c r="ES381">
        <v>1999.967777777778</v>
      </c>
      <c r="ET381">
        <v>0.9799987777777776</v>
      </c>
      <c r="EU381">
        <v>0.02000079259259259</v>
      </c>
      <c r="EV381">
        <v>0</v>
      </c>
      <c r="EW381">
        <v>948.454814814815</v>
      </c>
      <c r="EX381">
        <v>5.000560000000001</v>
      </c>
      <c r="EY381">
        <v>19208.15925925926</v>
      </c>
      <c r="EZ381">
        <v>17294.58518518519</v>
      </c>
      <c r="FA381">
        <v>41.31666666666666</v>
      </c>
      <c r="FB381">
        <v>41.44633333333332</v>
      </c>
      <c r="FC381">
        <v>41</v>
      </c>
      <c r="FD381">
        <v>40.625</v>
      </c>
      <c r="FE381">
        <v>42.07133333333332</v>
      </c>
      <c r="FF381">
        <v>1955.067777777778</v>
      </c>
      <c r="FG381">
        <v>39.9</v>
      </c>
      <c r="FH381">
        <v>0</v>
      </c>
      <c r="FI381">
        <v>1758996833.4</v>
      </c>
      <c r="FJ381">
        <v>0</v>
      </c>
      <c r="FK381">
        <v>948.44376</v>
      </c>
      <c r="FL381">
        <v>-3.409153831530711</v>
      </c>
      <c r="FM381">
        <v>-90.49999981018519</v>
      </c>
      <c r="FN381">
        <v>19207.312</v>
      </c>
      <c r="FO381">
        <v>15</v>
      </c>
      <c r="FP381">
        <v>0</v>
      </c>
      <c r="FQ381" t="s">
        <v>439</v>
      </c>
      <c r="FR381">
        <v>1747148579.5</v>
      </c>
      <c r="FS381">
        <v>1747148584.5</v>
      </c>
      <c r="FT381">
        <v>0</v>
      </c>
      <c r="FU381">
        <v>0.162</v>
      </c>
      <c r="FV381">
        <v>-0.001</v>
      </c>
      <c r="FW381">
        <v>0.139</v>
      </c>
      <c r="FX381">
        <v>0.058</v>
      </c>
      <c r="FY381">
        <v>420</v>
      </c>
      <c r="FZ381">
        <v>16</v>
      </c>
      <c r="GA381">
        <v>0.19</v>
      </c>
      <c r="GB381">
        <v>0.02</v>
      </c>
      <c r="GC381">
        <v>-70.08332926829267</v>
      </c>
      <c r="GD381">
        <v>0.6481170731706521</v>
      </c>
      <c r="GE381">
        <v>0.113640226568705</v>
      </c>
      <c r="GF381">
        <v>0</v>
      </c>
      <c r="GG381">
        <v>948.8814117647061</v>
      </c>
      <c r="GH381">
        <v>-6.246814363013077</v>
      </c>
      <c r="GI381">
        <v>0.6866801257905469</v>
      </c>
      <c r="GJ381">
        <v>0</v>
      </c>
      <c r="GK381">
        <v>5.880415853658537</v>
      </c>
      <c r="GL381">
        <v>-1.39689993031359</v>
      </c>
      <c r="GM381">
        <v>0.1385691187744577</v>
      </c>
      <c r="GN381">
        <v>0</v>
      </c>
      <c r="GO381">
        <v>0</v>
      </c>
      <c r="GP381">
        <v>3</v>
      </c>
      <c r="GQ381" t="s">
        <v>472</v>
      </c>
      <c r="GR381">
        <v>3.12888</v>
      </c>
      <c r="GS381">
        <v>2.7289</v>
      </c>
      <c r="GT381">
        <v>0.175356</v>
      </c>
      <c r="GU381">
        <v>0.182745</v>
      </c>
      <c r="GV381">
        <v>0.104158</v>
      </c>
      <c r="GW381">
        <v>0.0859298</v>
      </c>
      <c r="GX381">
        <v>24748</v>
      </c>
      <c r="GY381">
        <v>23796.1</v>
      </c>
      <c r="GZ381">
        <v>30551.5</v>
      </c>
      <c r="HA381">
        <v>29370.9</v>
      </c>
      <c r="HB381">
        <v>37774.1</v>
      </c>
      <c r="HC381">
        <v>35333</v>
      </c>
      <c r="HD381">
        <v>46734</v>
      </c>
      <c r="HE381">
        <v>43643.5</v>
      </c>
      <c r="HF381">
        <v>1.83293</v>
      </c>
      <c r="HG381">
        <v>1.85163</v>
      </c>
      <c r="HH381">
        <v>0.136871</v>
      </c>
      <c r="HI381">
        <v>0</v>
      </c>
      <c r="HJ381">
        <v>27.7785</v>
      </c>
      <c r="HK381">
        <v>999.9</v>
      </c>
      <c r="HL381">
        <v>42.6</v>
      </c>
      <c r="HM381">
        <v>30.9</v>
      </c>
      <c r="HN381">
        <v>21.1093</v>
      </c>
      <c r="HO381">
        <v>62.8186</v>
      </c>
      <c r="HP381">
        <v>17.2676</v>
      </c>
      <c r="HQ381">
        <v>1</v>
      </c>
      <c r="HR381">
        <v>0.116616</v>
      </c>
      <c r="HS381">
        <v>0.257108</v>
      </c>
      <c r="HT381">
        <v>20.2013</v>
      </c>
      <c r="HU381">
        <v>5.22912</v>
      </c>
      <c r="HV381">
        <v>11.974</v>
      </c>
      <c r="HW381">
        <v>4.9704</v>
      </c>
      <c r="HX381">
        <v>3.28958</v>
      </c>
      <c r="HY381">
        <v>9999</v>
      </c>
      <c r="HZ381">
        <v>9999</v>
      </c>
      <c r="IA381">
        <v>9999</v>
      </c>
      <c r="IB381">
        <v>24.8</v>
      </c>
      <c r="IC381">
        <v>4.97295</v>
      </c>
      <c r="ID381">
        <v>1.87725</v>
      </c>
      <c r="IE381">
        <v>1.87531</v>
      </c>
      <c r="IF381">
        <v>1.87811</v>
      </c>
      <c r="IG381">
        <v>1.87485</v>
      </c>
      <c r="IH381">
        <v>1.8784</v>
      </c>
      <c r="II381">
        <v>1.87557</v>
      </c>
      <c r="IJ381">
        <v>1.87668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1.55</v>
      </c>
      <c r="IY381">
        <v>0.2219</v>
      </c>
      <c r="IZ381">
        <v>0.000996156149449386</v>
      </c>
      <c r="JA381">
        <v>0.001508328056841608</v>
      </c>
      <c r="JB381">
        <v>-4.279944224615399E-07</v>
      </c>
      <c r="JC381">
        <v>2.026670128534865E-10</v>
      </c>
      <c r="JD381">
        <v>-0.04486732872085866</v>
      </c>
      <c r="JE381">
        <v>-0.001179386599836408</v>
      </c>
      <c r="JF381">
        <v>0.0006983580007418804</v>
      </c>
      <c r="JG381">
        <v>-5.900263066608664E-06</v>
      </c>
      <c r="JH381">
        <v>1</v>
      </c>
      <c r="JI381">
        <v>2117</v>
      </c>
      <c r="JJ381">
        <v>1</v>
      </c>
      <c r="JK381">
        <v>26</v>
      </c>
      <c r="JL381">
        <v>197470.7</v>
      </c>
      <c r="JM381">
        <v>197470.7</v>
      </c>
      <c r="JN381">
        <v>2.7002</v>
      </c>
      <c r="JO381">
        <v>2.52686</v>
      </c>
      <c r="JP381">
        <v>1.39893</v>
      </c>
      <c r="JQ381">
        <v>2.3291</v>
      </c>
      <c r="JR381">
        <v>1.44897</v>
      </c>
      <c r="JS381">
        <v>2.5647</v>
      </c>
      <c r="JT381">
        <v>36.8842</v>
      </c>
      <c r="JU381">
        <v>23.9824</v>
      </c>
      <c r="JV381">
        <v>18</v>
      </c>
      <c r="JW381">
        <v>480.577</v>
      </c>
      <c r="JX381">
        <v>462.414</v>
      </c>
      <c r="JY381">
        <v>27.328</v>
      </c>
      <c r="JZ381">
        <v>28.6742</v>
      </c>
      <c r="KA381">
        <v>30.0001</v>
      </c>
      <c r="KB381">
        <v>28.3618</v>
      </c>
      <c r="KC381">
        <v>28.4309</v>
      </c>
      <c r="KD381">
        <v>54.103</v>
      </c>
      <c r="KE381">
        <v>19.6287</v>
      </c>
      <c r="KF381">
        <v>63.1899</v>
      </c>
      <c r="KG381">
        <v>27.3255</v>
      </c>
      <c r="KH381">
        <v>1289.12</v>
      </c>
      <c r="KI381">
        <v>17.4484</v>
      </c>
      <c r="KJ381">
        <v>100.998</v>
      </c>
      <c r="KK381">
        <v>100.387</v>
      </c>
    </row>
    <row r="382" spans="1:297">
      <c r="A382">
        <v>366</v>
      </c>
      <c r="B382">
        <v>1758996829</v>
      </c>
      <c r="C382">
        <v>9445.400000095367</v>
      </c>
      <c r="D382" t="s">
        <v>1178</v>
      </c>
      <c r="E382" t="s">
        <v>1179</v>
      </c>
      <c r="F382">
        <v>5</v>
      </c>
      <c r="G382" t="s">
        <v>1025</v>
      </c>
      <c r="H382" t="s">
        <v>436</v>
      </c>
      <c r="I382">
        <v>1758996821.214286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1297.949303462852</v>
      </c>
      <c r="AK382">
        <v>1242.911818181818</v>
      </c>
      <c r="AL382">
        <v>3.437505151966127</v>
      </c>
      <c r="AM382">
        <v>65.24340889788627</v>
      </c>
      <c r="AN382">
        <f>(AP382 - AO382 + DY382*1E3/(8.314*(EA382+273.15)) * AR382/DX382 * AQ382) * DX382/(100*DL382) * 1000/(1000 - AP382)</f>
        <v>0</v>
      </c>
      <c r="AO382">
        <v>17.39488281499859</v>
      </c>
      <c r="AP382">
        <v>23.0241612121212</v>
      </c>
      <c r="AQ382">
        <v>-0.006710832693556062</v>
      </c>
      <c r="AR382">
        <v>120.2195007177261</v>
      </c>
      <c r="AS382">
        <v>1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5.79</v>
      </c>
      <c r="DM382">
        <v>0.5</v>
      </c>
      <c r="DN382" t="s">
        <v>438</v>
      </c>
      <c r="DO382">
        <v>2</v>
      </c>
      <c r="DP382" t="b">
        <v>1</v>
      </c>
      <c r="DQ382">
        <v>1758996821.214286</v>
      </c>
      <c r="DR382">
        <v>1189.7425</v>
      </c>
      <c r="DS382">
        <v>1259.686428571428</v>
      </c>
      <c r="DT382">
        <v>23.05516785714286</v>
      </c>
      <c r="DU382">
        <v>17.34214642857143</v>
      </c>
      <c r="DV382">
        <v>1188.2125</v>
      </c>
      <c r="DW382">
        <v>22.83312857142857</v>
      </c>
      <c r="DX382">
        <v>500.0313928571428</v>
      </c>
      <c r="DY382">
        <v>90.52238928571425</v>
      </c>
      <c r="DZ382">
        <v>0.05144368928571429</v>
      </c>
      <c r="EA382">
        <v>29.76730357142857</v>
      </c>
      <c r="EB382">
        <v>30.01656428571428</v>
      </c>
      <c r="EC382">
        <v>999.9000000000002</v>
      </c>
      <c r="ED382">
        <v>0</v>
      </c>
      <c r="EE382">
        <v>0</v>
      </c>
      <c r="EF382">
        <v>9999.861428571428</v>
      </c>
      <c r="EG382">
        <v>0</v>
      </c>
      <c r="EH382">
        <v>12.0809</v>
      </c>
      <c r="EI382">
        <v>-69.94522500000001</v>
      </c>
      <c r="EJ382">
        <v>1217.818214285714</v>
      </c>
      <c r="EK382">
        <v>1281.918928571429</v>
      </c>
      <c r="EL382">
        <v>5.713025357142857</v>
      </c>
      <c r="EM382">
        <v>1259.686428571428</v>
      </c>
      <c r="EN382">
        <v>17.34214642857143</v>
      </c>
      <c r="EO382">
        <v>2.087009642857143</v>
      </c>
      <c r="EP382">
        <v>1.5698525</v>
      </c>
      <c r="EQ382">
        <v>18.12037857142857</v>
      </c>
      <c r="ER382">
        <v>13.66595714285714</v>
      </c>
      <c r="ES382">
        <v>1999.9875</v>
      </c>
      <c r="ET382">
        <v>0.9799989642857143</v>
      </c>
      <c r="EU382">
        <v>0.02000060357142857</v>
      </c>
      <c r="EV382">
        <v>0</v>
      </c>
      <c r="EW382">
        <v>948.2082142857142</v>
      </c>
      <c r="EX382">
        <v>5.000560000000001</v>
      </c>
      <c r="EY382">
        <v>19201.90714285714</v>
      </c>
      <c r="EZ382">
        <v>17294.76071428571</v>
      </c>
      <c r="FA382">
        <v>41.31199999999999</v>
      </c>
      <c r="FB382">
        <v>41.4415</v>
      </c>
      <c r="FC382">
        <v>41</v>
      </c>
      <c r="FD382">
        <v>40.625</v>
      </c>
      <c r="FE382">
        <v>42.07324999999999</v>
      </c>
      <c r="FF382">
        <v>1955.0875</v>
      </c>
      <c r="FG382">
        <v>39.9</v>
      </c>
      <c r="FH382">
        <v>0</v>
      </c>
      <c r="FI382">
        <v>1758996838.2</v>
      </c>
      <c r="FJ382">
        <v>0</v>
      </c>
      <c r="FK382">
        <v>948.1828</v>
      </c>
      <c r="FL382">
        <v>-2.950615381523284</v>
      </c>
      <c r="FM382">
        <v>-60.09230764399745</v>
      </c>
      <c r="FN382">
        <v>19201.068</v>
      </c>
      <c r="FO382">
        <v>15</v>
      </c>
      <c r="FP382">
        <v>0</v>
      </c>
      <c r="FQ382" t="s">
        <v>439</v>
      </c>
      <c r="FR382">
        <v>1747148579.5</v>
      </c>
      <c r="FS382">
        <v>1747148584.5</v>
      </c>
      <c r="FT382">
        <v>0</v>
      </c>
      <c r="FU382">
        <v>0.162</v>
      </c>
      <c r="FV382">
        <v>-0.001</v>
      </c>
      <c r="FW382">
        <v>0.139</v>
      </c>
      <c r="FX382">
        <v>0.058</v>
      </c>
      <c r="FY382">
        <v>420</v>
      </c>
      <c r="FZ382">
        <v>16</v>
      </c>
      <c r="GA382">
        <v>0.19</v>
      </c>
      <c r="GB382">
        <v>0.02</v>
      </c>
      <c r="GC382">
        <v>-69.9752</v>
      </c>
      <c r="GD382">
        <v>1.008227392120181</v>
      </c>
      <c r="GE382">
        <v>0.1371443600736104</v>
      </c>
      <c r="GF382">
        <v>0</v>
      </c>
      <c r="GG382">
        <v>948.4087647058823</v>
      </c>
      <c r="GH382">
        <v>-3.982734909844054</v>
      </c>
      <c r="GI382">
        <v>0.4566831221409922</v>
      </c>
      <c r="GJ382">
        <v>0</v>
      </c>
      <c r="GK382">
        <v>5.76625925</v>
      </c>
      <c r="GL382">
        <v>-1.153287917448409</v>
      </c>
      <c r="GM382">
        <v>0.1140230560541924</v>
      </c>
      <c r="GN382">
        <v>0</v>
      </c>
      <c r="GO382">
        <v>0</v>
      </c>
      <c r="GP382">
        <v>3</v>
      </c>
      <c r="GQ382" t="s">
        <v>472</v>
      </c>
      <c r="GR382">
        <v>3.1285</v>
      </c>
      <c r="GS382">
        <v>2.72977</v>
      </c>
      <c r="GT382">
        <v>0.176864</v>
      </c>
      <c r="GU382">
        <v>0.184206</v>
      </c>
      <c r="GV382">
        <v>0.104054</v>
      </c>
      <c r="GW382">
        <v>0.08595369999999999</v>
      </c>
      <c r="GX382">
        <v>24703.1</v>
      </c>
      <c r="GY382">
        <v>23753.3</v>
      </c>
      <c r="GZ382">
        <v>30551.9</v>
      </c>
      <c r="HA382">
        <v>29370.6</v>
      </c>
      <c r="HB382">
        <v>37779.7</v>
      </c>
      <c r="HC382">
        <v>35331.8</v>
      </c>
      <c r="HD382">
        <v>46735.4</v>
      </c>
      <c r="HE382">
        <v>43643</v>
      </c>
      <c r="HF382">
        <v>1.832</v>
      </c>
      <c r="HG382">
        <v>1.85235</v>
      </c>
      <c r="HH382">
        <v>0.137873</v>
      </c>
      <c r="HI382">
        <v>0</v>
      </c>
      <c r="HJ382">
        <v>27.7707</v>
      </c>
      <c r="HK382">
        <v>999.9</v>
      </c>
      <c r="HL382">
        <v>42.6</v>
      </c>
      <c r="HM382">
        <v>30.8</v>
      </c>
      <c r="HN382">
        <v>20.9885</v>
      </c>
      <c r="HO382">
        <v>62.3486</v>
      </c>
      <c r="HP382">
        <v>17.3077</v>
      </c>
      <c r="HQ382">
        <v>1</v>
      </c>
      <c r="HR382">
        <v>0.11654</v>
      </c>
      <c r="HS382">
        <v>0.23726</v>
      </c>
      <c r="HT382">
        <v>20.2013</v>
      </c>
      <c r="HU382">
        <v>5.22897</v>
      </c>
      <c r="HV382">
        <v>11.974</v>
      </c>
      <c r="HW382">
        <v>4.97035</v>
      </c>
      <c r="HX382">
        <v>3.2896</v>
      </c>
      <c r="HY382">
        <v>9999</v>
      </c>
      <c r="HZ382">
        <v>9999</v>
      </c>
      <c r="IA382">
        <v>9999</v>
      </c>
      <c r="IB382">
        <v>24.8</v>
      </c>
      <c r="IC382">
        <v>4.97295</v>
      </c>
      <c r="ID382">
        <v>1.87719</v>
      </c>
      <c r="IE382">
        <v>1.87531</v>
      </c>
      <c r="IF382">
        <v>1.87807</v>
      </c>
      <c r="IG382">
        <v>1.87483</v>
      </c>
      <c r="IH382">
        <v>1.87838</v>
      </c>
      <c r="II382">
        <v>1.87549</v>
      </c>
      <c r="IJ382">
        <v>1.87667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1.56</v>
      </c>
      <c r="IY382">
        <v>0.2213</v>
      </c>
      <c r="IZ382">
        <v>0.000996156149449386</v>
      </c>
      <c r="JA382">
        <v>0.001508328056841608</v>
      </c>
      <c r="JB382">
        <v>-4.279944224615399E-07</v>
      </c>
      <c r="JC382">
        <v>2.026670128534865E-10</v>
      </c>
      <c r="JD382">
        <v>-0.04486732872085866</v>
      </c>
      <c r="JE382">
        <v>-0.001179386599836408</v>
      </c>
      <c r="JF382">
        <v>0.0006983580007418804</v>
      </c>
      <c r="JG382">
        <v>-5.900263066608664E-06</v>
      </c>
      <c r="JH382">
        <v>1</v>
      </c>
      <c r="JI382">
        <v>2117</v>
      </c>
      <c r="JJ382">
        <v>1</v>
      </c>
      <c r="JK382">
        <v>26</v>
      </c>
      <c r="JL382">
        <v>197470.8</v>
      </c>
      <c r="JM382">
        <v>197470.7</v>
      </c>
      <c r="JN382">
        <v>2.72705</v>
      </c>
      <c r="JO382">
        <v>2.5415</v>
      </c>
      <c r="JP382">
        <v>1.39893</v>
      </c>
      <c r="JQ382">
        <v>2.3291</v>
      </c>
      <c r="JR382">
        <v>1.44897</v>
      </c>
      <c r="JS382">
        <v>2.46216</v>
      </c>
      <c r="JT382">
        <v>36.8842</v>
      </c>
      <c r="JU382">
        <v>23.9649</v>
      </c>
      <c r="JV382">
        <v>18</v>
      </c>
      <c r="JW382">
        <v>480.07</v>
      </c>
      <c r="JX382">
        <v>462.881</v>
      </c>
      <c r="JY382">
        <v>27.3141</v>
      </c>
      <c r="JZ382">
        <v>28.6756</v>
      </c>
      <c r="KA382">
        <v>30</v>
      </c>
      <c r="KB382">
        <v>28.3618</v>
      </c>
      <c r="KC382">
        <v>28.4309</v>
      </c>
      <c r="KD382">
        <v>54.6293</v>
      </c>
      <c r="KE382">
        <v>19.6287</v>
      </c>
      <c r="KF382">
        <v>63.1899</v>
      </c>
      <c r="KG382">
        <v>27.315</v>
      </c>
      <c r="KH382">
        <v>1309.15</v>
      </c>
      <c r="KI382">
        <v>17.5366</v>
      </c>
      <c r="KJ382">
        <v>101</v>
      </c>
      <c r="KK382">
        <v>100.386</v>
      </c>
    </row>
    <row r="383" spans="1:297">
      <c r="A383">
        <v>367</v>
      </c>
      <c r="B383">
        <v>1758996834</v>
      </c>
      <c r="C383">
        <v>9450.400000095367</v>
      </c>
      <c r="D383" t="s">
        <v>1180</v>
      </c>
      <c r="E383" t="s">
        <v>1181</v>
      </c>
      <c r="F383">
        <v>5</v>
      </c>
      <c r="G383" t="s">
        <v>1025</v>
      </c>
      <c r="H383" t="s">
        <v>436</v>
      </c>
      <c r="I383">
        <v>1758996826.5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1314.98560575157</v>
      </c>
      <c r="AK383">
        <v>1260.013575757575</v>
      </c>
      <c r="AL383">
        <v>3.426365050917373</v>
      </c>
      <c r="AM383">
        <v>65.24340889788627</v>
      </c>
      <c r="AN383">
        <f>(AP383 - AO383 + DY383*1E3/(8.314*(EA383+273.15)) * AR383/DX383 * AQ383) * DX383/(100*DL383) * 1000/(1000 - AP383)</f>
        <v>0</v>
      </c>
      <c r="AO383">
        <v>17.40791958617343</v>
      </c>
      <c r="AP383">
        <v>22.96932181818181</v>
      </c>
      <c r="AQ383">
        <v>-0.01143495105965246</v>
      </c>
      <c r="AR383">
        <v>120.2195007177261</v>
      </c>
      <c r="AS383">
        <v>1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5.79</v>
      </c>
      <c r="DM383">
        <v>0.5</v>
      </c>
      <c r="DN383" t="s">
        <v>438</v>
      </c>
      <c r="DO383">
        <v>2</v>
      </c>
      <c r="DP383" t="b">
        <v>1</v>
      </c>
      <c r="DQ383">
        <v>1758996826.5</v>
      </c>
      <c r="DR383">
        <v>1207.542962962963</v>
      </c>
      <c r="DS383">
        <v>1277.382962962963</v>
      </c>
      <c r="DT383">
        <v>23.02862592592592</v>
      </c>
      <c r="DU383">
        <v>17.38888148148148</v>
      </c>
      <c r="DV383">
        <v>1205.989259259259</v>
      </c>
      <c r="DW383">
        <v>22.80714074074074</v>
      </c>
      <c r="DX383">
        <v>500.1078148148148</v>
      </c>
      <c r="DY383">
        <v>90.52109259259261</v>
      </c>
      <c r="DZ383">
        <v>0.05124028148148149</v>
      </c>
      <c r="EA383">
        <v>29.75014074074074</v>
      </c>
      <c r="EB383">
        <v>30.01288888888889</v>
      </c>
      <c r="EC383">
        <v>999.9000000000001</v>
      </c>
      <c r="ED383">
        <v>0</v>
      </c>
      <c r="EE383">
        <v>0</v>
      </c>
      <c r="EF383">
        <v>10012.58777777778</v>
      </c>
      <c r="EG383">
        <v>0</v>
      </c>
      <c r="EH383">
        <v>12.0809</v>
      </c>
      <c r="EI383">
        <v>-69.84118888888889</v>
      </c>
      <c r="EJ383">
        <v>1236.005185185185</v>
      </c>
      <c r="EK383">
        <v>1299.988888888889</v>
      </c>
      <c r="EL383">
        <v>5.639747407407406</v>
      </c>
      <c r="EM383">
        <v>1277.382962962963</v>
      </c>
      <c r="EN383">
        <v>17.38888148148148</v>
      </c>
      <c r="EO383">
        <v>2.084576666666667</v>
      </c>
      <c r="EP383">
        <v>1.574060740740741</v>
      </c>
      <c r="EQ383">
        <v>18.10181111111111</v>
      </c>
      <c r="ER383">
        <v>13.70718888888889</v>
      </c>
      <c r="ES383">
        <v>2000.014074074074</v>
      </c>
      <c r="ET383">
        <v>0.9799992222222224</v>
      </c>
      <c r="EU383">
        <v>0.02000035185185185</v>
      </c>
      <c r="EV383">
        <v>0</v>
      </c>
      <c r="EW383">
        <v>947.9507407407408</v>
      </c>
      <c r="EX383">
        <v>5.000560000000001</v>
      </c>
      <c r="EY383">
        <v>19194.96666666667</v>
      </c>
      <c r="EZ383">
        <v>17295.0037037037</v>
      </c>
      <c r="FA383">
        <v>41.31199999999999</v>
      </c>
      <c r="FB383">
        <v>41.45333333333333</v>
      </c>
      <c r="FC383">
        <v>41</v>
      </c>
      <c r="FD383">
        <v>40.625</v>
      </c>
      <c r="FE383">
        <v>42.083</v>
      </c>
      <c r="FF383">
        <v>1955.114074074074</v>
      </c>
      <c r="FG383">
        <v>39.9</v>
      </c>
      <c r="FH383">
        <v>0</v>
      </c>
      <c r="FI383">
        <v>1758996843</v>
      </c>
      <c r="FJ383">
        <v>0</v>
      </c>
      <c r="FK383">
        <v>947.9282800000001</v>
      </c>
      <c r="FL383">
        <v>-3.90676922449303</v>
      </c>
      <c r="FM383">
        <v>-86.98461522034621</v>
      </c>
      <c r="FN383">
        <v>19194.728</v>
      </c>
      <c r="FO383">
        <v>15</v>
      </c>
      <c r="FP383">
        <v>0</v>
      </c>
      <c r="FQ383" t="s">
        <v>439</v>
      </c>
      <c r="FR383">
        <v>1747148579.5</v>
      </c>
      <c r="FS383">
        <v>1747148584.5</v>
      </c>
      <c r="FT383">
        <v>0</v>
      </c>
      <c r="FU383">
        <v>0.162</v>
      </c>
      <c r="FV383">
        <v>-0.001</v>
      </c>
      <c r="FW383">
        <v>0.139</v>
      </c>
      <c r="FX383">
        <v>0.058</v>
      </c>
      <c r="FY383">
        <v>420</v>
      </c>
      <c r="FZ383">
        <v>16</v>
      </c>
      <c r="GA383">
        <v>0.19</v>
      </c>
      <c r="GB383">
        <v>0.02</v>
      </c>
      <c r="GC383">
        <v>-69.92421</v>
      </c>
      <c r="GD383">
        <v>1.460244652908104</v>
      </c>
      <c r="GE383">
        <v>0.1559448344768118</v>
      </c>
      <c r="GF383">
        <v>0</v>
      </c>
      <c r="GG383">
        <v>948.1557352941177</v>
      </c>
      <c r="GH383">
        <v>-2.926707406280629</v>
      </c>
      <c r="GI383">
        <v>0.3448879876835994</v>
      </c>
      <c r="GJ383">
        <v>0</v>
      </c>
      <c r="GK383">
        <v>5.697368</v>
      </c>
      <c r="GL383">
        <v>-0.8374288930581768</v>
      </c>
      <c r="GM383">
        <v>0.08311654026726571</v>
      </c>
      <c r="GN383">
        <v>0</v>
      </c>
      <c r="GO383">
        <v>0</v>
      </c>
      <c r="GP383">
        <v>3</v>
      </c>
      <c r="GQ383" t="s">
        <v>472</v>
      </c>
      <c r="GR383">
        <v>3.12894</v>
      </c>
      <c r="GS383">
        <v>2.72861</v>
      </c>
      <c r="GT383">
        <v>0.178364</v>
      </c>
      <c r="GU383">
        <v>0.185661</v>
      </c>
      <c r="GV383">
        <v>0.103885</v>
      </c>
      <c r="GW383">
        <v>0.086089</v>
      </c>
      <c r="GX383">
        <v>24658</v>
      </c>
      <c r="GY383">
        <v>23710.9</v>
      </c>
      <c r="GZ383">
        <v>30551.9</v>
      </c>
      <c r="HA383">
        <v>29370.6</v>
      </c>
      <c r="HB383">
        <v>37786.8</v>
      </c>
      <c r="HC383">
        <v>35326.7</v>
      </c>
      <c r="HD383">
        <v>46735.1</v>
      </c>
      <c r="HE383">
        <v>43643.1</v>
      </c>
      <c r="HF383">
        <v>1.83265</v>
      </c>
      <c r="HG383">
        <v>1.85185</v>
      </c>
      <c r="HH383">
        <v>0.137344</v>
      </c>
      <c r="HI383">
        <v>0</v>
      </c>
      <c r="HJ383">
        <v>27.7625</v>
      </c>
      <c r="HK383">
        <v>999.9</v>
      </c>
      <c r="HL383">
        <v>42.6</v>
      </c>
      <c r="HM383">
        <v>30.8</v>
      </c>
      <c r="HN383">
        <v>20.9917</v>
      </c>
      <c r="HO383">
        <v>62.7486</v>
      </c>
      <c r="HP383">
        <v>17.1675</v>
      </c>
      <c r="HQ383">
        <v>1</v>
      </c>
      <c r="HR383">
        <v>0.116387</v>
      </c>
      <c r="HS383">
        <v>0.250918</v>
      </c>
      <c r="HT383">
        <v>20.2013</v>
      </c>
      <c r="HU383">
        <v>5.22897</v>
      </c>
      <c r="HV383">
        <v>11.974</v>
      </c>
      <c r="HW383">
        <v>4.9703</v>
      </c>
      <c r="HX383">
        <v>3.2896</v>
      </c>
      <c r="HY383">
        <v>9999</v>
      </c>
      <c r="HZ383">
        <v>9999</v>
      </c>
      <c r="IA383">
        <v>9999</v>
      </c>
      <c r="IB383">
        <v>24.8</v>
      </c>
      <c r="IC383">
        <v>4.97294</v>
      </c>
      <c r="ID383">
        <v>1.87723</v>
      </c>
      <c r="IE383">
        <v>1.87531</v>
      </c>
      <c r="IF383">
        <v>1.8781</v>
      </c>
      <c r="IG383">
        <v>1.87483</v>
      </c>
      <c r="IH383">
        <v>1.8784</v>
      </c>
      <c r="II383">
        <v>1.87552</v>
      </c>
      <c r="IJ383">
        <v>1.87669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1.59</v>
      </c>
      <c r="IY383">
        <v>0.2202</v>
      </c>
      <c r="IZ383">
        <v>0.000996156149449386</v>
      </c>
      <c r="JA383">
        <v>0.001508328056841608</v>
      </c>
      <c r="JB383">
        <v>-4.279944224615399E-07</v>
      </c>
      <c r="JC383">
        <v>2.026670128534865E-10</v>
      </c>
      <c r="JD383">
        <v>-0.04486732872085866</v>
      </c>
      <c r="JE383">
        <v>-0.001179386599836408</v>
      </c>
      <c r="JF383">
        <v>0.0006983580007418804</v>
      </c>
      <c r="JG383">
        <v>-5.900263066608664E-06</v>
      </c>
      <c r="JH383">
        <v>1</v>
      </c>
      <c r="JI383">
        <v>2117</v>
      </c>
      <c r="JJ383">
        <v>1</v>
      </c>
      <c r="JK383">
        <v>26</v>
      </c>
      <c r="JL383">
        <v>197470.9</v>
      </c>
      <c r="JM383">
        <v>197470.8</v>
      </c>
      <c r="JN383">
        <v>2.75635</v>
      </c>
      <c r="JO383">
        <v>2.5293</v>
      </c>
      <c r="JP383">
        <v>1.39893</v>
      </c>
      <c r="JQ383">
        <v>2.3291</v>
      </c>
      <c r="JR383">
        <v>1.44897</v>
      </c>
      <c r="JS383">
        <v>2.58423</v>
      </c>
      <c r="JT383">
        <v>36.8842</v>
      </c>
      <c r="JU383">
        <v>23.9824</v>
      </c>
      <c r="JV383">
        <v>18</v>
      </c>
      <c r="JW383">
        <v>480.426</v>
      </c>
      <c r="JX383">
        <v>462.559</v>
      </c>
      <c r="JY383">
        <v>27.3037</v>
      </c>
      <c r="JZ383">
        <v>28.6756</v>
      </c>
      <c r="KA383">
        <v>30.0001</v>
      </c>
      <c r="KB383">
        <v>28.3618</v>
      </c>
      <c r="KC383">
        <v>28.4309</v>
      </c>
      <c r="KD383">
        <v>55.231</v>
      </c>
      <c r="KE383">
        <v>19.0098</v>
      </c>
      <c r="KF383">
        <v>63.1899</v>
      </c>
      <c r="KG383">
        <v>27.2959</v>
      </c>
      <c r="KH383">
        <v>1322.53</v>
      </c>
      <c r="KI383">
        <v>17.6433</v>
      </c>
      <c r="KJ383">
        <v>101</v>
      </c>
      <c r="KK383">
        <v>100.386</v>
      </c>
    </row>
    <row r="384" spans="1:297">
      <c r="A384">
        <v>368</v>
      </c>
      <c r="B384">
        <v>1758996839</v>
      </c>
      <c r="C384">
        <v>9455.400000095367</v>
      </c>
      <c r="D384" t="s">
        <v>1182</v>
      </c>
      <c r="E384" t="s">
        <v>1183</v>
      </c>
      <c r="F384">
        <v>5</v>
      </c>
      <c r="G384" t="s">
        <v>1025</v>
      </c>
      <c r="H384" t="s">
        <v>436</v>
      </c>
      <c r="I384">
        <v>1758996831.214286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1332.210925842056</v>
      </c>
      <c r="AK384">
        <v>1277.321333333333</v>
      </c>
      <c r="AL384">
        <v>3.466093091966261</v>
      </c>
      <c r="AM384">
        <v>65.24340889788627</v>
      </c>
      <c r="AN384">
        <f>(AP384 - AO384 + DY384*1E3/(8.314*(EA384+273.15)) * AR384/DX384 * AQ384) * DX384/(100*DL384) * 1000/(1000 - AP384)</f>
        <v>0</v>
      </c>
      <c r="AO384">
        <v>17.55019761406495</v>
      </c>
      <c r="AP384">
        <v>22.94315454545455</v>
      </c>
      <c r="AQ384">
        <v>-0.00166932529536972</v>
      </c>
      <c r="AR384">
        <v>120.2195007177261</v>
      </c>
      <c r="AS384">
        <v>1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5.79</v>
      </c>
      <c r="DM384">
        <v>0.5</v>
      </c>
      <c r="DN384" t="s">
        <v>438</v>
      </c>
      <c r="DO384">
        <v>2</v>
      </c>
      <c r="DP384" t="b">
        <v>1</v>
      </c>
      <c r="DQ384">
        <v>1758996831.214286</v>
      </c>
      <c r="DR384">
        <v>1223.421428571428</v>
      </c>
      <c r="DS384">
        <v>1293.145357142857</v>
      </c>
      <c r="DT384">
        <v>22.99528928571429</v>
      </c>
      <c r="DU384">
        <v>17.4355</v>
      </c>
      <c r="DV384">
        <v>1221.846785714285</v>
      </c>
      <c r="DW384">
        <v>22.77449642857142</v>
      </c>
      <c r="DX384">
        <v>500.0849285714285</v>
      </c>
      <c r="DY384">
        <v>90.51969285714286</v>
      </c>
      <c r="DZ384">
        <v>0.05107139642857143</v>
      </c>
      <c r="EA384">
        <v>29.73374642857143</v>
      </c>
      <c r="EB384">
        <v>30.012125</v>
      </c>
      <c r="EC384">
        <v>999.9000000000002</v>
      </c>
      <c r="ED384">
        <v>0</v>
      </c>
      <c r="EE384">
        <v>0</v>
      </c>
      <c r="EF384">
        <v>10006.15964285714</v>
      </c>
      <c r="EG384">
        <v>0</v>
      </c>
      <c r="EH384">
        <v>12.0809</v>
      </c>
      <c r="EI384">
        <v>-69.72515714285713</v>
      </c>
      <c r="EJ384">
        <v>1252.215357142857</v>
      </c>
      <c r="EK384">
        <v>1316.094642857143</v>
      </c>
      <c r="EL384">
        <v>5.559787142857142</v>
      </c>
      <c r="EM384">
        <v>1293.145357142857</v>
      </c>
      <c r="EN384">
        <v>17.4355</v>
      </c>
      <c r="EO384">
        <v>2.081527142857143</v>
      </c>
      <c r="EP384">
        <v>1.578257142857143</v>
      </c>
      <c r="EQ384">
        <v>18.07850357142857</v>
      </c>
      <c r="ER384">
        <v>13.74806428571428</v>
      </c>
      <c r="ES384">
        <v>2000.005357142857</v>
      </c>
      <c r="ET384">
        <v>0.9799991785714283</v>
      </c>
      <c r="EU384">
        <v>0.02000039999999999</v>
      </c>
      <c r="EV384">
        <v>0</v>
      </c>
      <c r="EW384">
        <v>947.4848571428573</v>
      </c>
      <c r="EX384">
        <v>5.000560000000001</v>
      </c>
      <c r="EY384">
        <v>19185.15714285714</v>
      </c>
      <c r="EZ384">
        <v>17294.93214285714</v>
      </c>
      <c r="FA384">
        <v>41.31199999999999</v>
      </c>
      <c r="FB384">
        <v>41.46625</v>
      </c>
      <c r="FC384">
        <v>41</v>
      </c>
      <c r="FD384">
        <v>40.625</v>
      </c>
      <c r="FE384">
        <v>42.08449999999999</v>
      </c>
      <c r="FF384">
        <v>1955.105357142858</v>
      </c>
      <c r="FG384">
        <v>39.9</v>
      </c>
      <c r="FH384">
        <v>0</v>
      </c>
      <c r="FI384">
        <v>1758996848.4</v>
      </c>
      <c r="FJ384">
        <v>0</v>
      </c>
      <c r="FK384">
        <v>947.439923076923</v>
      </c>
      <c r="FL384">
        <v>-7.020581196643178</v>
      </c>
      <c r="FM384">
        <v>-156.6529914223323</v>
      </c>
      <c r="FN384">
        <v>19184.28076923077</v>
      </c>
      <c r="FO384">
        <v>15</v>
      </c>
      <c r="FP384">
        <v>0</v>
      </c>
      <c r="FQ384" t="s">
        <v>439</v>
      </c>
      <c r="FR384">
        <v>1747148579.5</v>
      </c>
      <c r="FS384">
        <v>1747148584.5</v>
      </c>
      <c r="FT384">
        <v>0</v>
      </c>
      <c r="FU384">
        <v>0.162</v>
      </c>
      <c r="FV384">
        <v>-0.001</v>
      </c>
      <c r="FW384">
        <v>0.139</v>
      </c>
      <c r="FX384">
        <v>0.058</v>
      </c>
      <c r="FY384">
        <v>420</v>
      </c>
      <c r="FZ384">
        <v>16</v>
      </c>
      <c r="GA384">
        <v>0.19</v>
      </c>
      <c r="GB384">
        <v>0.02</v>
      </c>
      <c r="GC384">
        <v>-69.8103</v>
      </c>
      <c r="GD384">
        <v>1.269767247386574</v>
      </c>
      <c r="GE384">
        <v>0.1368062382688319</v>
      </c>
      <c r="GF384">
        <v>0</v>
      </c>
      <c r="GG384">
        <v>947.726705882353</v>
      </c>
      <c r="GH384">
        <v>-5.464598932046185</v>
      </c>
      <c r="GI384">
        <v>0.5885614830900561</v>
      </c>
      <c r="GJ384">
        <v>0</v>
      </c>
      <c r="GK384">
        <v>5.606190731707317</v>
      </c>
      <c r="GL384">
        <v>-0.9226212543554068</v>
      </c>
      <c r="GM384">
        <v>0.09583958193417928</v>
      </c>
      <c r="GN384">
        <v>0</v>
      </c>
      <c r="GO384">
        <v>0</v>
      </c>
      <c r="GP384">
        <v>3</v>
      </c>
      <c r="GQ384" t="s">
        <v>472</v>
      </c>
      <c r="GR384">
        <v>3.12878</v>
      </c>
      <c r="GS384">
        <v>2.72821</v>
      </c>
      <c r="GT384">
        <v>0.179868</v>
      </c>
      <c r="GU384">
        <v>0.187111</v>
      </c>
      <c r="GV384">
        <v>0.103814</v>
      </c>
      <c r="GW384">
        <v>0.0866055</v>
      </c>
      <c r="GX384">
        <v>24612.6</v>
      </c>
      <c r="GY384">
        <v>23668.7</v>
      </c>
      <c r="GZ384">
        <v>30551.6</v>
      </c>
      <c r="HA384">
        <v>29370.7</v>
      </c>
      <c r="HB384">
        <v>37789.8</v>
      </c>
      <c r="HC384">
        <v>35306.7</v>
      </c>
      <c r="HD384">
        <v>46734.9</v>
      </c>
      <c r="HE384">
        <v>43643.1</v>
      </c>
      <c r="HF384">
        <v>1.83225</v>
      </c>
      <c r="HG384">
        <v>1.8524</v>
      </c>
      <c r="HH384">
        <v>0.13807</v>
      </c>
      <c r="HI384">
        <v>0</v>
      </c>
      <c r="HJ384">
        <v>27.7545</v>
      </c>
      <c r="HK384">
        <v>999.9</v>
      </c>
      <c r="HL384">
        <v>42.6</v>
      </c>
      <c r="HM384">
        <v>30.8</v>
      </c>
      <c r="HN384">
        <v>20.9919</v>
      </c>
      <c r="HO384">
        <v>62.2186</v>
      </c>
      <c r="HP384">
        <v>16.9752</v>
      </c>
      <c r="HQ384">
        <v>1</v>
      </c>
      <c r="HR384">
        <v>0.116651</v>
      </c>
      <c r="HS384">
        <v>0.224284</v>
      </c>
      <c r="HT384">
        <v>20.2014</v>
      </c>
      <c r="HU384">
        <v>5.22852</v>
      </c>
      <c r="HV384">
        <v>11.974</v>
      </c>
      <c r="HW384">
        <v>4.9703</v>
      </c>
      <c r="HX384">
        <v>3.28955</v>
      </c>
      <c r="HY384">
        <v>9999</v>
      </c>
      <c r="HZ384">
        <v>9999</v>
      </c>
      <c r="IA384">
        <v>9999</v>
      </c>
      <c r="IB384">
        <v>24.8</v>
      </c>
      <c r="IC384">
        <v>4.97295</v>
      </c>
      <c r="ID384">
        <v>1.87726</v>
      </c>
      <c r="IE384">
        <v>1.87531</v>
      </c>
      <c r="IF384">
        <v>1.87813</v>
      </c>
      <c r="IG384">
        <v>1.87485</v>
      </c>
      <c r="IH384">
        <v>1.87838</v>
      </c>
      <c r="II384">
        <v>1.87552</v>
      </c>
      <c r="IJ384">
        <v>1.87668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1.62</v>
      </c>
      <c r="IY384">
        <v>0.2197</v>
      </c>
      <c r="IZ384">
        <v>0.000996156149449386</v>
      </c>
      <c r="JA384">
        <v>0.001508328056841608</v>
      </c>
      <c r="JB384">
        <v>-4.279944224615399E-07</v>
      </c>
      <c r="JC384">
        <v>2.026670128534865E-10</v>
      </c>
      <c r="JD384">
        <v>-0.04486732872085866</v>
      </c>
      <c r="JE384">
        <v>-0.001179386599836408</v>
      </c>
      <c r="JF384">
        <v>0.0006983580007418804</v>
      </c>
      <c r="JG384">
        <v>-5.900263066608664E-06</v>
      </c>
      <c r="JH384">
        <v>1</v>
      </c>
      <c r="JI384">
        <v>2117</v>
      </c>
      <c r="JJ384">
        <v>1</v>
      </c>
      <c r="JK384">
        <v>26</v>
      </c>
      <c r="JL384">
        <v>197471</v>
      </c>
      <c r="JM384">
        <v>197470.9</v>
      </c>
      <c r="JN384">
        <v>2.7832</v>
      </c>
      <c r="JO384">
        <v>2.52686</v>
      </c>
      <c r="JP384">
        <v>1.39893</v>
      </c>
      <c r="JQ384">
        <v>2.3291</v>
      </c>
      <c r="JR384">
        <v>1.44897</v>
      </c>
      <c r="JS384">
        <v>2.57446</v>
      </c>
      <c r="JT384">
        <v>36.8842</v>
      </c>
      <c r="JU384">
        <v>23.9824</v>
      </c>
      <c r="JV384">
        <v>18</v>
      </c>
      <c r="JW384">
        <v>480.207</v>
      </c>
      <c r="JX384">
        <v>462.914</v>
      </c>
      <c r="JY384">
        <v>27.2885</v>
      </c>
      <c r="JZ384">
        <v>28.678</v>
      </c>
      <c r="KA384">
        <v>30.0001</v>
      </c>
      <c r="KB384">
        <v>28.3618</v>
      </c>
      <c r="KC384">
        <v>28.4309</v>
      </c>
      <c r="KD384">
        <v>55.7561</v>
      </c>
      <c r="KE384">
        <v>18.4218</v>
      </c>
      <c r="KF384">
        <v>63.1899</v>
      </c>
      <c r="KG384">
        <v>27.2904</v>
      </c>
      <c r="KH384">
        <v>1342.56</v>
      </c>
      <c r="KI384">
        <v>17.7407</v>
      </c>
      <c r="KJ384">
        <v>100.999</v>
      </c>
      <c r="KK384">
        <v>100.387</v>
      </c>
    </row>
    <row r="385" spans="1:297">
      <c r="A385">
        <v>369</v>
      </c>
      <c r="B385">
        <v>1758996844</v>
      </c>
      <c r="C385">
        <v>9460.400000095367</v>
      </c>
      <c r="D385" t="s">
        <v>1184</v>
      </c>
      <c r="E385" t="s">
        <v>1185</v>
      </c>
      <c r="F385">
        <v>5</v>
      </c>
      <c r="G385" t="s">
        <v>1025</v>
      </c>
      <c r="H385" t="s">
        <v>436</v>
      </c>
      <c r="I385">
        <v>1758996836.5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1349.220676741971</v>
      </c>
      <c r="AK385">
        <v>1294.44606060606</v>
      </c>
      <c r="AL385">
        <v>3.411606755674152</v>
      </c>
      <c r="AM385">
        <v>65.24340889788627</v>
      </c>
      <c r="AN385">
        <f>(AP385 - AO385 + DY385*1E3/(8.314*(EA385+273.15)) * AR385/DX385 * AQ385) * DX385/(100*DL385) * 1000/(1000 - AP385)</f>
        <v>0</v>
      </c>
      <c r="AO385">
        <v>17.63118432750369</v>
      </c>
      <c r="AP385">
        <v>22.93947757575757</v>
      </c>
      <c r="AQ385">
        <v>-0.0004055044140876405</v>
      </c>
      <c r="AR385">
        <v>120.2195007177261</v>
      </c>
      <c r="AS385">
        <v>1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5.79</v>
      </c>
      <c r="DM385">
        <v>0.5</v>
      </c>
      <c r="DN385" t="s">
        <v>438</v>
      </c>
      <c r="DO385">
        <v>2</v>
      </c>
      <c r="DP385" t="b">
        <v>1</v>
      </c>
      <c r="DQ385">
        <v>1758996836.5</v>
      </c>
      <c r="DR385">
        <v>1241.217777777778</v>
      </c>
      <c r="DS385">
        <v>1310.818148148148</v>
      </c>
      <c r="DT385">
        <v>22.96145185185185</v>
      </c>
      <c r="DU385">
        <v>17.51184074074074</v>
      </c>
      <c r="DV385">
        <v>1239.619259259259</v>
      </c>
      <c r="DW385">
        <v>22.74136666666666</v>
      </c>
      <c r="DX385">
        <v>500.1036666666666</v>
      </c>
      <c r="DY385">
        <v>90.51767777777776</v>
      </c>
      <c r="DZ385">
        <v>0.0507263</v>
      </c>
      <c r="EA385">
        <v>29.71948518518519</v>
      </c>
      <c r="EB385">
        <v>30.00864074074074</v>
      </c>
      <c r="EC385">
        <v>999.9000000000001</v>
      </c>
      <c r="ED385">
        <v>0</v>
      </c>
      <c r="EE385">
        <v>0</v>
      </c>
      <c r="EF385">
        <v>10016.15851851852</v>
      </c>
      <c r="EG385">
        <v>0</v>
      </c>
      <c r="EH385">
        <v>12.0809</v>
      </c>
      <c r="EI385">
        <v>-69.60061851851852</v>
      </c>
      <c r="EJ385">
        <v>1270.387407407407</v>
      </c>
      <c r="EK385">
        <v>1334.184074074074</v>
      </c>
      <c r="EL385">
        <v>5.449608888888889</v>
      </c>
      <c r="EM385">
        <v>1310.818148148148</v>
      </c>
      <c r="EN385">
        <v>17.51184074074074</v>
      </c>
      <c r="EO385">
        <v>2.078418148148148</v>
      </c>
      <c r="EP385">
        <v>1.585131481481482</v>
      </c>
      <c r="EQ385">
        <v>18.05472592592593</v>
      </c>
      <c r="ER385">
        <v>13.81484814814815</v>
      </c>
      <c r="ES385">
        <v>2000.003703703704</v>
      </c>
      <c r="ET385">
        <v>0.9799992222222221</v>
      </c>
      <c r="EU385">
        <v>0.02000035555555555</v>
      </c>
      <c r="EV385">
        <v>0</v>
      </c>
      <c r="EW385">
        <v>946.7609629629629</v>
      </c>
      <c r="EX385">
        <v>5.000560000000001</v>
      </c>
      <c r="EY385">
        <v>19170.76666666667</v>
      </c>
      <c r="EZ385">
        <v>17294.91111111111</v>
      </c>
      <c r="FA385">
        <v>41.31199999999999</v>
      </c>
      <c r="FB385">
        <v>41.48366666666666</v>
      </c>
      <c r="FC385">
        <v>41.00459259259259</v>
      </c>
      <c r="FD385">
        <v>40.625</v>
      </c>
      <c r="FE385">
        <v>42.07366666666666</v>
      </c>
      <c r="FF385">
        <v>1955.103703703704</v>
      </c>
      <c r="FG385">
        <v>39.9</v>
      </c>
      <c r="FH385">
        <v>0</v>
      </c>
      <c r="FI385">
        <v>1758996853.2</v>
      </c>
      <c r="FJ385">
        <v>0</v>
      </c>
      <c r="FK385">
        <v>946.7738461538461</v>
      </c>
      <c r="FL385">
        <v>-10.00389743840535</v>
      </c>
      <c r="FM385">
        <v>-185.9829059620185</v>
      </c>
      <c r="FN385">
        <v>19170.95384615385</v>
      </c>
      <c r="FO385">
        <v>15</v>
      </c>
      <c r="FP385">
        <v>0</v>
      </c>
      <c r="FQ385" t="s">
        <v>439</v>
      </c>
      <c r="FR385">
        <v>1747148579.5</v>
      </c>
      <c r="FS385">
        <v>1747148584.5</v>
      </c>
      <c r="FT385">
        <v>0</v>
      </c>
      <c r="FU385">
        <v>0.162</v>
      </c>
      <c r="FV385">
        <v>-0.001</v>
      </c>
      <c r="FW385">
        <v>0.139</v>
      </c>
      <c r="FX385">
        <v>0.058</v>
      </c>
      <c r="FY385">
        <v>420</v>
      </c>
      <c r="FZ385">
        <v>16</v>
      </c>
      <c r="GA385">
        <v>0.19</v>
      </c>
      <c r="GB385">
        <v>0.02</v>
      </c>
      <c r="GC385">
        <v>-69.6681243902439</v>
      </c>
      <c r="GD385">
        <v>1.508617421602835</v>
      </c>
      <c r="GE385">
        <v>0.166489086700846</v>
      </c>
      <c r="GF385">
        <v>0</v>
      </c>
      <c r="GG385">
        <v>947.1169117647058</v>
      </c>
      <c r="GH385">
        <v>-8.106142093914157</v>
      </c>
      <c r="GI385">
        <v>0.8383477927604406</v>
      </c>
      <c r="GJ385">
        <v>0</v>
      </c>
      <c r="GK385">
        <v>5.51608487804878</v>
      </c>
      <c r="GL385">
        <v>-1.256421742160292</v>
      </c>
      <c r="GM385">
        <v>0.1273014773949475</v>
      </c>
      <c r="GN385">
        <v>0</v>
      </c>
      <c r="GO385">
        <v>0</v>
      </c>
      <c r="GP385">
        <v>3</v>
      </c>
      <c r="GQ385" t="s">
        <v>472</v>
      </c>
      <c r="GR385">
        <v>3.12854</v>
      </c>
      <c r="GS385">
        <v>2.7287</v>
      </c>
      <c r="GT385">
        <v>0.18133</v>
      </c>
      <c r="GU385">
        <v>0.188547</v>
      </c>
      <c r="GV385">
        <v>0.103793</v>
      </c>
      <c r="GW385">
        <v>0.08686770000000001</v>
      </c>
      <c r="GX385">
        <v>24569</v>
      </c>
      <c r="GY385">
        <v>23626.5</v>
      </c>
      <c r="GZ385">
        <v>30552</v>
      </c>
      <c r="HA385">
        <v>29370.3</v>
      </c>
      <c r="HB385">
        <v>37791.3</v>
      </c>
      <c r="HC385">
        <v>35296</v>
      </c>
      <c r="HD385">
        <v>46735.4</v>
      </c>
      <c r="HE385">
        <v>43642.4</v>
      </c>
      <c r="HF385">
        <v>1.8318</v>
      </c>
      <c r="HG385">
        <v>1.85325</v>
      </c>
      <c r="HH385">
        <v>0.138525</v>
      </c>
      <c r="HI385">
        <v>0</v>
      </c>
      <c r="HJ385">
        <v>27.7469</v>
      </c>
      <c r="HK385">
        <v>999.9</v>
      </c>
      <c r="HL385">
        <v>42.6</v>
      </c>
      <c r="HM385">
        <v>30.8</v>
      </c>
      <c r="HN385">
        <v>20.9907</v>
      </c>
      <c r="HO385">
        <v>62.7986</v>
      </c>
      <c r="HP385">
        <v>17.0192</v>
      </c>
      <c r="HQ385">
        <v>1</v>
      </c>
      <c r="HR385">
        <v>0.116575</v>
      </c>
      <c r="HS385">
        <v>0.216509</v>
      </c>
      <c r="HT385">
        <v>20.2014</v>
      </c>
      <c r="HU385">
        <v>5.22852</v>
      </c>
      <c r="HV385">
        <v>11.974</v>
      </c>
      <c r="HW385">
        <v>4.9702</v>
      </c>
      <c r="HX385">
        <v>3.28953</v>
      </c>
      <c r="HY385">
        <v>9999</v>
      </c>
      <c r="HZ385">
        <v>9999</v>
      </c>
      <c r="IA385">
        <v>9999</v>
      </c>
      <c r="IB385">
        <v>24.8</v>
      </c>
      <c r="IC385">
        <v>4.97294</v>
      </c>
      <c r="ID385">
        <v>1.87727</v>
      </c>
      <c r="IE385">
        <v>1.87532</v>
      </c>
      <c r="IF385">
        <v>1.87814</v>
      </c>
      <c r="IG385">
        <v>1.87485</v>
      </c>
      <c r="IH385">
        <v>1.87842</v>
      </c>
      <c r="II385">
        <v>1.87554</v>
      </c>
      <c r="IJ385">
        <v>1.87668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1.64</v>
      </c>
      <c r="IY385">
        <v>0.2196</v>
      </c>
      <c r="IZ385">
        <v>0.000996156149449386</v>
      </c>
      <c r="JA385">
        <v>0.001508328056841608</v>
      </c>
      <c r="JB385">
        <v>-4.279944224615399E-07</v>
      </c>
      <c r="JC385">
        <v>2.026670128534865E-10</v>
      </c>
      <c r="JD385">
        <v>-0.04486732872085866</v>
      </c>
      <c r="JE385">
        <v>-0.001179386599836408</v>
      </c>
      <c r="JF385">
        <v>0.0006983580007418804</v>
      </c>
      <c r="JG385">
        <v>-5.900263066608664E-06</v>
      </c>
      <c r="JH385">
        <v>1</v>
      </c>
      <c r="JI385">
        <v>2117</v>
      </c>
      <c r="JJ385">
        <v>1</v>
      </c>
      <c r="JK385">
        <v>26</v>
      </c>
      <c r="JL385">
        <v>197471.1</v>
      </c>
      <c r="JM385">
        <v>197471</v>
      </c>
      <c r="JN385">
        <v>2.8125</v>
      </c>
      <c r="JO385">
        <v>2.5354</v>
      </c>
      <c r="JP385">
        <v>1.39893</v>
      </c>
      <c r="JQ385">
        <v>2.3291</v>
      </c>
      <c r="JR385">
        <v>1.44897</v>
      </c>
      <c r="JS385">
        <v>2.47925</v>
      </c>
      <c r="JT385">
        <v>36.8842</v>
      </c>
      <c r="JU385">
        <v>23.9562</v>
      </c>
      <c r="JV385">
        <v>18</v>
      </c>
      <c r="JW385">
        <v>479.961</v>
      </c>
      <c r="JX385">
        <v>463.461</v>
      </c>
      <c r="JY385">
        <v>27.2835</v>
      </c>
      <c r="JZ385">
        <v>28.678</v>
      </c>
      <c r="KA385">
        <v>30</v>
      </c>
      <c r="KB385">
        <v>28.3618</v>
      </c>
      <c r="KC385">
        <v>28.4309</v>
      </c>
      <c r="KD385">
        <v>56.354</v>
      </c>
      <c r="KE385">
        <v>18.1362</v>
      </c>
      <c r="KF385">
        <v>63.1899</v>
      </c>
      <c r="KG385">
        <v>27.2826</v>
      </c>
      <c r="KH385">
        <v>1355.93</v>
      </c>
      <c r="KI385">
        <v>17.8351</v>
      </c>
      <c r="KJ385">
        <v>101.001</v>
      </c>
      <c r="KK385">
        <v>100.385</v>
      </c>
    </row>
    <row r="386" spans="1:297">
      <c r="A386">
        <v>370</v>
      </c>
      <c r="B386">
        <v>1758996849</v>
      </c>
      <c r="C386">
        <v>9465.400000095367</v>
      </c>
      <c r="D386" t="s">
        <v>1186</v>
      </c>
      <c r="E386" t="s">
        <v>1187</v>
      </c>
      <c r="F386">
        <v>5</v>
      </c>
      <c r="G386" t="s">
        <v>1025</v>
      </c>
      <c r="H386" t="s">
        <v>436</v>
      </c>
      <c r="I386">
        <v>1758996841.214286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1366.449257561303</v>
      </c>
      <c r="AK386">
        <v>1311.633818181818</v>
      </c>
      <c r="AL386">
        <v>3.428466386029754</v>
      </c>
      <c r="AM386">
        <v>65.24340889788627</v>
      </c>
      <c r="AN386">
        <f>(AP386 - AO386 + DY386*1E3/(8.314*(EA386+273.15)) * AR386/DX386 * AQ386) * DX386/(100*DL386) * 1000/(1000 - AP386)</f>
        <v>0</v>
      </c>
      <c r="AO386">
        <v>17.72837549584921</v>
      </c>
      <c r="AP386">
        <v>22.9333406060606</v>
      </c>
      <c r="AQ386">
        <v>-1.805030981340465E-05</v>
      </c>
      <c r="AR386">
        <v>120.2195007177261</v>
      </c>
      <c r="AS386">
        <v>1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5.79</v>
      </c>
      <c r="DM386">
        <v>0.5</v>
      </c>
      <c r="DN386" t="s">
        <v>438</v>
      </c>
      <c r="DO386">
        <v>2</v>
      </c>
      <c r="DP386" t="b">
        <v>1</v>
      </c>
      <c r="DQ386">
        <v>1758996841.214286</v>
      </c>
      <c r="DR386">
        <v>1257.0975</v>
      </c>
      <c r="DS386">
        <v>1326.592857142857</v>
      </c>
      <c r="DT386">
        <v>22.94301785714286</v>
      </c>
      <c r="DU386">
        <v>17.60701428571428</v>
      </c>
      <c r="DV386">
        <v>1255.476785714286</v>
      </c>
      <c r="DW386">
        <v>22.72331071428571</v>
      </c>
      <c r="DX386">
        <v>499.9855000000001</v>
      </c>
      <c r="DY386">
        <v>90.51539285714284</v>
      </c>
      <c r="DZ386">
        <v>0.051007</v>
      </c>
      <c r="EA386">
        <v>29.70672142857143</v>
      </c>
      <c r="EB386">
        <v>30.00425357142857</v>
      </c>
      <c r="EC386">
        <v>999.9000000000002</v>
      </c>
      <c r="ED386">
        <v>0</v>
      </c>
      <c r="EE386">
        <v>0</v>
      </c>
      <c r="EF386">
        <v>9982.054285714286</v>
      </c>
      <c r="EG386">
        <v>0</v>
      </c>
      <c r="EH386">
        <v>12.0809</v>
      </c>
      <c r="EI386">
        <v>-69.49562857142857</v>
      </c>
      <c r="EJ386">
        <v>1286.615714285714</v>
      </c>
      <c r="EK386">
        <v>1350.371428571429</v>
      </c>
      <c r="EL386">
        <v>5.335995</v>
      </c>
      <c r="EM386">
        <v>1326.592857142857</v>
      </c>
      <c r="EN386">
        <v>17.60701428571428</v>
      </c>
      <c r="EO386">
        <v>2.076696428571428</v>
      </c>
      <c r="EP386">
        <v>1.593706428571428</v>
      </c>
      <c r="EQ386">
        <v>18.04155</v>
      </c>
      <c r="ER386">
        <v>13.89791785714286</v>
      </c>
      <c r="ES386">
        <v>1999.995357142857</v>
      </c>
      <c r="ET386">
        <v>0.9799991785714283</v>
      </c>
      <c r="EU386">
        <v>0.02000039285714285</v>
      </c>
      <c r="EV386">
        <v>0</v>
      </c>
      <c r="EW386">
        <v>946.1131785714285</v>
      </c>
      <c r="EX386">
        <v>5.000560000000001</v>
      </c>
      <c r="EY386">
        <v>19158.06428571429</v>
      </c>
      <c r="EZ386">
        <v>17294.84285714286</v>
      </c>
      <c r="FA386">
        <v>41.32099999999999</v>
      </c>
      <c r="FB386">
        <v>41.49325</v>
      </c>
      <c r="FC386">
        <v>41.00885714285714</v>
      </c>
      <c r="FD386">
        <v>40.625</v>
      </c>
      <c r="FE386">
        <v>42.07324999999999</v>
      </c>
      <c r="FF386">
        <v>1955.095357142858</v>
      </c>
      <c r="FG386">
        <v>39.9</v>
      </c>
      <c r="FH386">
        <v>0</v>
      </c>
      <c r="FI386">
        <v>1758996858.6</v>
      </c>
      <c r="FJ386">
        <v>0</v>
      </c>
      <c r="FK386">
        <v>946.0145200000001</v>
      </c>
      <c r="FL386">
        <v>-6.06438462352753</v>
      </c>
      <c r="FM386">
        <v>-139.5000001567965</v>
      </c>
      <c r="FN386">
        <v>19155.952</v>
      </c>
      <c r="FO386">
        <v>15</v>
      </c>
      <c r="FP386">
        <v>0</v>
      </c>
      <c r="FQ386" t="s">
        <v>439</v>
      </c>
      <c r="FR386">
        <v>1747148579.5</v>
      </c>
      <c r="FS386">
        <v>1747148584.5</v>
      </c>
      <c r="FT386">
        <v>0</v>
      </c>
      <c r="FU386">
        <v>0.162</v>
      </c>
      <c r="FV386">
        <v>-0.001</v>
      </c>
      <c r="FW386">
        <v>0.139</v>
      </c>
      <c r="FX386">
        <v>0.058</v>
      </c>
      <c r="FY386">
        <v>420</v>
      </c>
      <c r="FZ386">
        <v>16</v>
      </c>
      <c r="GA386">
        <v>0.19</v>
      </c>
      <c r="GB386">
        <v>0.02</v>
      </c>
      <c r="GC386">
        <v>-69.55446500000001</v>
      </c>
      <c r="GD386">
        <v>1.397930206379191</v>
      </c>
      <c r="GE386">
        <v>0.1556286148977746</v>
      </c>
      <c r="GF386">
        <v>0</v>
      </c>
      <c r="GG386">
        <v>946.5575882352941</v>
      </c>
      <c r="GH386">
        <v>-8.497295634333581</v>
      </c>
      <c r="GI386">
        <v>0.8753308657687596</v>
      </c>
      <c r="GJ386">
        <v>0</v>
      </c>
      <c r="GK386">
        <v>5.3989215</v>
      </c>
      <c r="GL386">
        <v>-1.432613133208277</v>
      </c>
      <c r="GM386">
        <v>0.1390535921964982</v>
      </c>
      <c r="GN386">
        <v>0</v>
      </c>
      <c r="GO386">
        <v>0</v>
      </c>
      <c r="GP386">
        <v>3</v>
      </c>
      <c r="GQ386" t="s">
        <v>472</v>
      </c>
      <c r="GR386">
        <v>3.12848</v>
      </c>
      <c r="GS386">
        <v>2.72912</v>
      </c>
      <c r="GT386">
        <v>0.182792</v>
      </c>
      <c r="GU386">
        <v>0.189979</v>
      </c>
      <c r="GV386">
        <v>0.103775</v>
      </c>
      <c r="GW386">
        <v>0.0872009</v>
      </c>
      <c r="GX386">
        <v>24524.8</v>
      </c>
      <c r="GY386">
        <v>23584.5</v>
      </c>
      <c r="GZ386">
        <v>30551.6</v>
      </c>
      <c r="HA386">
        <v>29369.9</v>
      </c>
      <c r="HB386">
        <v>37791.7</v>
      </c>
      <c r="HC386">
        <v>35283</v>
      </c>
      <c r="HD386">
        <v>46734.9</v>
      </c>
      <c r="HE386">
        <v>43642.3</v>
      </c>
      <c r="HF386">
        <v>1.83155</v>
      </c>
      <c r="HG386">
        <v>1.85347</v>
      </c>
      <c r="HH386">
        <v>0.138167</v>
      </c>
      <c r="HI386">
        <v>0</v>
      </c>
      <c r="HJ386">
        <v>27.7389</v>
      </c>
      <c r="HK386">
        <v>999.9</v>
      </c>
      <c r="HL386">
        <v>42.6</v>
      </c>
      <c r="HM386">
        <v>30.8</v>
      </c>
      <c r="HN386">
        <v>20.9913</v>
      </c>
      <c r="HO386">
        <v>63.2886</v>
      </c>
      <c r="HP386">
        <v>17.1595</v>
      </c>
      <c r="HQ386">
        <v>1</v>
      </c>
      <c r="HR386">
        <v>0.116621</v>
      </c>
      <c r="HS386">
        <v>0.210507</v>
      </c>
      <c r="HT386">
        <v>20.201</v>
      </c>
      <c r="HU386">
        <v>5.22553</v>
      </c>
      <c r="HV386">
        <v>11.974</v>
      </c>
      <c r="HW386">
        <v>4.9695</v>
      </c>
      <c r="HX386">
        <v>3.28923</v>
      </c>
      <c r="HY386">
        <v>9999</v>
      </c>
      <c r="HZ386">
        <v>9999</v>
      </c>
      <c r="IA386">
        <v>9999</v>
      </c>
      <c r="IB386">
        <v>24.8</v>
      </c>
      <c r="IC386">
        <v>4.97293</v>
      </c>
      <c r="ID386">
        <v>1.87725</v>
      </c>
      <c r="IE386">
        <v>1.87531</v>
      </c>
      <c r="IF386">
        <v>1.87815</v>
      </c>
      <c r="IG386">
        <v>1.87485</v>
      </c>
      <c r="IH386">
        <v>1.87843</v>
      </c>
      <c r="II386">
        <v>1.87555</v>
      </c>
      <c r="IJ386">
        <v>1.87668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1.66</v>
      </c>
      <c r="IY386">
        <v>0.2195</v>
      </c>
      <c r="IZ386">
        <v>0.000996156149449386</v>
      </c>
      <c r="JA386">
        <v>0.001508328056841608</v>
      </c>
      <c r="JB386">
        <v>-4.279944224615399E-07</v>
      </c>
      <c r="JC386">
        <v>2.026670128534865E-10</v>
      </c>
      <c r="JD386">
        <v>-0.04486732872085866</v>
      </c>
      <c r="JE386">
        <v>-0.001179386599836408</v>
      </c>
      <c r="JF386">
        <v>0.0006983580007418804</v>
      </c>
      <c r="JG386">
        <v>-5.900263066608664E-06</v>
      </c>
      <c r="JH386">
        <v>1</v>
      </c>
      <c r="JI386">
        <v>2117</v>
      </c>
      <c r="JJ386">
        <v>1</v>
      </c>
      <c r="JK386">
        <v>26</v>
      </c>
      <c r="JL386">
        <v>197471.2</v>
      </c>
      <c r="JM386">
        <v>197471.1</v>
      </c>
      <c r="JN386">
        <v>2.83936</v>
      </c>
      <c r="JO386">
        <v>2.53174</v>
      </c>
      <c r="JP386">
        <v>1.39893</v>
      </c>
      <c r="JQ386">
        <v>2.3291</v>
      </c>
      <c r="JR386">
        <v>1.44897</v>
      </c>
      <c r="JS386">
        <v>2.59644</v>
      </c>
      <c r="JT386">
        <v>36.8842</v>
      </c>
      <c r="JU386">
        <v>23.9737</v>
      </c>
      <c r="JV386">
        <v>18</v>
      </c>
      <c r="JW386">
        <v>479.83</v>
      </c>
      <c r="JX386">
        <v>463.606</v>
      </c>
      <c r="JY386">
        <v>27.2768</v>
      </c>
      <c r="JZ386">
        <v>28.6805</v>
      </c>
      <c r="KA386">
        <v>30.0001</v>
      </c>
      <c r="KB386">
        <v>28.3628</v>
      </c>
      <c r="KC386">
        <v>28.4309</v>
      </c>
      <c r="KD386">
        <v>56.8714</v>
      </c>
      <c r="KE386">
        <v>17.8601</v>
      </c>
      <c r="KF386">
        <v>63.1899</v>
      </c>
      <c r="KG386">
        <v>27.2769</v>
      </c>
      <c r="KH386">
        <v>1375.97</v>
      </c>
      <c r="KI386">
        <v>17.8235</v>
      </c>
      <c r="KJ386">
        <v>100.999</v>
      </c>
      <c r="KK386">
        <v>100.384</v>
      </c>
    </row>
    <row r="387" spans="1:297">
      <c r="A387">
        <v>371</v>
      </c>
      <c r="B387">
        <v>1758996854</v>
      </c>
      <c r="C387">
        <v>9470.400000095367</v>
      </c>
      <c r="D387" t="s">
        <v>1188</v>
      </c>
      <c r="E387" t="s">
        <v>1189</v>
      </c>
      <c r="F387">
        <v>5</v>
      </c>
      <c r="G387" t="s">
        <v>1025</v>
      </c>
      <c r="H387" t="s">
        <v>436</v>
      </c>
      <c r="I387">
        <v>1758996846.5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1383.750942675339</v>
      </c>
      <c r="AK387">
        <v>1328.781212121212</v>
      </c>
      <c r="AL387">
        <v>3.423143027827468</v>
      </c>
      <c r="AM387">
        <v>65.24340889788627</v>
      </c>
      <c r="AN387">
        <f>(AP387 - AO387 + DY387*1E3/(8.314*(EA387+273.15)) * AR387/DX387 * AQ387) * DX387/(100*DL387) * 1000/(1000 - AP387)</f>
        <v>0</v>
      </c>
      <c r="AO387">
        <v>17.82106623977116</v>
      </c>
      <c r="AP387">
        <v>22.92607515151515</v>
      </c>
      <c r="AQ387">
        <v>-0.0001049097988361438</v>
      </c>
      <c r="AR387">
        <v>120.2195007177261</v>
      </c>
      <c r="AS387">
        <v>1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5.79</v>
      </c>
      <c r="DM387">
        <v>0.5</v>
      </c>
      <c r="DN387" t="s">
        <v>438</v>
      </c>
      <c r="DO387">
        <v>2</v>
      </c>
      <c r="DP387" t="b">
        <v>1</v>
      </c>
      <c r="DQ387">
        <v>1758996846.5</v>
      </c>
      <c r="DR387">
        <v>1274.862962962963</v>
      </c>
      <c r="DS387">
        <v>1344.307037037037</v>
      </c>
      <c r="DT387">
        <v>22.93478518518518</v>
      </c>
      <c r="DU387">
        <v>17.70928148148148</v>
      </c>
      <c r="DV387">
        <v>1273.217037037037</v>
      </c>
      <c r="DW387">
        <v>22.71524444444444</v>
      </c>
      <c r="DX387">
        <v>499.8852222222223</v>
      </c>
      <c r="DY387">
        <v>90.51421851851852</v>
      </c>
      <c r="DZ387">
        <v>0.05138573703703705</v>
      </c>
      <c r="EA387">
        <v>29.69311481481482</v>
      </c>
      <c r="EB387">
        <v>29.99636296296296</v>
      </c>
      <c r="EC387">
        <v>999.9000000000001</v>
      </c>
      <c r="ED387">
        <v>0</v>
      </c>
      <c r="EE387">
        <v>0</v>
      </c>
      <c r="EF387">
        <v>9972.70925925926</v>
      </c>
      <c r="EG387">
        <v>0</v>
      </c>
      <c r="EH387">
        <v>12.0809</v>
      </c>
      <c r="EI387">
        <v>-69.44418888888889</v>
      </c>
      <c r="EJ387">
        <v>1304.788148148148</v>
      </c>
      <c r="EK387">
        <v>1368.545185185185</v>
      </c>
      <c r="EL387">
        <v>5.225491851851852</v>
      </c>
      <c r="EM387">
        <v>1344.307037037037</v>
      </c>
      <c r="EN387">
        <v>17.70928148148148</v>
      </c>
      <c r="EO387">
        <v>2.075923333333333</v>
      </c>
      <c r="EP387">
        <v>1.602941851851851</v>
      </c>
      <c r="EQ387">
        <v>18.03562592592593</v>
      </c>
      <c r="ER387">
        <v>13.98698148148148</v>
      </c>
      <c r="ES387">
        <v>1999.98962962963</v>
      </c>
      <c r="ET387">
        <v>0.979999111111111</v>
      </c>
      <c r="EU387">
        <v>0.02000045925925926</v>
      </c>
      <c r="EV387">
        <v>0</v>
      </c>
      <c r="EW387">
        <v>945.6153703703704</v>
      </c>
      <c r="EX387">
        <v>5.000560000000001</v>
      </c>
      <c r="EY387">
        <v>19148.31481481481</v>
      </c>
      <c r="EZ387">
        <v>17294.79259259259</v>
      </c>
      <c r="FA387">
        <v>41.32133333333332</v>
      </c>
      <c r="FB387">
        <v>41.5</v>
      </c>
      <c r="FC387">
        <v>41.00918518518519</v>
      </c>
      <c r="FD387">
        <v>40.625</v>
      </c>
      <c r="FE387">
        <v>42.07599999999999</v>
      </c>
      <c r="FF387">
        <v>1955.08962962963</v>
      </c>
      <c r="FG387">
        <v>39.9</v>
      </c>
      <c r="FH387">
        <v>0</v>
      </c>
      <c r="FI387">
        <v>1758996863.4</v>
      </c>
      <c r="FJ387">
        <v>0</v>
      </c>
      <c r="FK387">
        <v>945.57544</v>
      </c>
      <c r="FL387">
        <v>-2.306846153524134</v>
      </c>
      <c r="FM387">
        <v>-62.66923058562162</v>
      </c>
      <c r="FN387">
        <v>19147.792</v>
      </c>
      <c r="FO387">
        <v>15</v>
      </c>
      <c r="FP387">
        <v>0</v>
      </c>
      <c r="FQ387" t="s">
        <v>439</v>
      </c>
      <c r="FR387">
        <v>1747148579.5</v>
      </c>
      <c r="FS387">
        <v>1747148584.5</v>
      </c>
      <c r="FT387">
        <v>0</v>
      </c>
      <c r="FU387">
        <v>0.162</v>
      </c>
      <c r="FV387">
        <v>-0.001</v>
      </c>
      <c r="FW387">
        <v>0.139</v>
      </c>
      <c r="FX387">
        <v>0.058</v>
      </c>
      <c r="FY387">
        <v>420</v>
      </c>
      <c r="FZ387">
        <v>16</v>
      </c>
      <c r="GA387">
        <v>0.19</v>
      </c>
      <c r="GB387">
        <v>0.02</v>
      </c>
      <c r="GC387">
        <v>-69.5004375</v>
      </c>
      <c r="GD387">
        <v>0.652776360225328</v>
      </c>
      <c r="GE387">
        <v>0.1132487785530152</v>
      </c>
      <c r="GF387">
        <v>0</v>
      </c>
      <c r="GG387">
        <v>946.0626764705883</v>
      </c>
      <c r="GH387">
        <v>-5.956623378897269</v>
      </c>
      <c r="GI387">
        <v>0.6523905687180455</v>
      </c>
      <c r="GJ387">
        <v>0</v>
      </c>
      <c r="GK387">
        <v>5.30627275</v>
      </c>
      <c r="GL387">
        <v>-1.306546153846164</v>
      </c>
      <c r="GM387">
        <v>0.1267668562753589</v>
      </c>
      <c r="GN387">
        <v>0</v>
      </c>
      <c r="GO387">
        <v>0</v>
      </c>
      <c r="GP387">
        <v>3</v>
      </c>
      <c r="GQ387" t="s">
        <v>472</v>
      </c>
      <c r="GR387">
        <v>3.12853</v>
      </c>
      <c r="GS387">
        <v>2.72996</v>
      </c>
      <c r="GT387">
        <v>0.184259</v>
      </c>
      <c r="GU387">
        <v>0.191418</v>
      </c>
      <c r="GV387">
        <v>0.103761</v>
      </c>
      <c r="GW387">
        <v>0.0874723</v>
      </c>
      <c r="GX387">
        <v>24480.6</v>
      </c>
      <c r="GY387">
        <v>23542.7</v>
      </c>
      <c r="GZ387">
        <v>30551.4</v>
      </c>
      <c r="HA387">
        <v>29370.1</v>
      </c>
      <c r="HB387">
        <v>37791.8</v>
      </c>
      <c r="HC387">
        <v>35272.6</v>
      </c>
      <c r="HD387">
        <v>46734.2</v>
      </c>
      <c r="HE387">
        <v>43642.4</v>
      </c>
      <c r="HF387">
        <v>1.83195</v>
      </c>
      <c r="HG387">
        <v>1.85317</v>
      </c>
      <c r="HH387">
        <v>0.138141</v>
      </c>
      <c r="HI387">
        <v>0</v>
      </c>
      <c r="HJ387">
        <v>27.7303</v>
      </c>
      <c r="HK387">
        <v>999.9</v>
      </c>
      <c r="HL387">
        <v>42.6</v>
      </c>
      <c r="HM387">
        <v>30.8</v>
      </c>
      <c r="HN387">
        <v>20.99</v>
      </c>
      <c r="HO387">
        <v>63.1486</v>
      </c>
      <c r="HP387">
        <v>17.3878</v>
      </c>
      <c r="HQ387">
        <v>1</v>
      </c>
      <c r="HR387">
        <v>0.118125</v>
      </c>
      <c r="HS387">
        <v>-2.72653</v>
      </c>
      <c r="HT387">
        <v>20.163</v>
      </c>
      <c r="HU387">
        <v>5.22957</v>
      </c>
      <c r="HV387">
        <v>11.974</v>
      </c>
      <c r="HW387">
        <v>4.97015</v>
      </c>
      <c r="HX387">
        <v>3.28965</v>
      </c>
      <c r="HY387">
        <v>9999</v>
      </c>
      <c r="HZ387">
        <v>9999</v>
      </c>
      <c r="IA387">
        <v>9999</v>
      </c>
      <c r="IB387">
        <v>24.8</v>
      </c>
      <c r="IC387">
        <v>4.97293</v>
      </c>
      <c r="ID387">
        <v>1.87725</v>
      </c>
      <c r="IE387">
        <v>1.87531</v>
      </c>
      <c r="IF387">
        <v>1.87813</v>
      </c>
      <c r="IG387">
        <v>1.87485</v>
      </c>
      <c r="IH387">
        <v>1.87842</v>
      </c>
      <c r="II387">
        <v>1.87554</v>
      </c>
      <c r="IJ387">
        <v>1.87669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1.68</v>
      </c>
      <c r="IY387">
        <v>0.2193</v>
      </c>
      <c r="IZ387">
        <v>0.000996156149449386</v>
      </c>
      <c r="JA387">
        <v>0.001508328056841608</v>
      </c>
      <c r="JB387">
        <v>-4.279944224615399E-07</v>
      </c>
      <c r="JC387">
        <v>2.026670128534865E-10</v>
      </c>
      <c r="JD387">
        <v>-0.04486732872085866</v>
      </c>
      <c r="JE387">
        <v>-0.001179386599836408</v>
      </c>
      <c r="JF387">
        <v>0.0006983580007418804</v>
      </c>
      <c r="JG387">
        <v>-5.900263066608664E-06</v>
      </c>
      <c r="JH387">
        <v>1</v>
      </c>
      <c r="JI387">
        <v>2117</v>
      </c>
      <c r="JJ387">
        <v>1</v>
      </c>
      <c r="JK387">
        <v>26</v>
      </c>
      <c r="JL387">
        <v>197471.2</v>
      </c>
      <c r="JM387">
        <v>197471.2</v>
      </c>
      <c r="JN387">
        <v>2.86865</v>
      </c>
      <c r="JO387">
        <v>2.51587</v>
      </c>
      <c r="JP387">
        <v>1.39893</v>
      </c>
      <c r="JQ387">
        <v>2.3291</v>
      </c>
      <c r="JR387">
        <v>1.44897</v>
      </c>
      <c r="JS387">
        <v>2.57324</v>
      </c>
      <c r="JT387">
        <v>36.8842</v>
      </c>
      <c r="JU387">
        <v>23.9474</v>
      </c>
      <c r="JV387">
        <v>18</v>
      </c>
      <c r="JW387">
        <v>480.059</v>
      </c>
      <c r="JX387">
        <v>463.432</v>
      </c>
      <c r="JY387">
        <v>27.453</v>
      </c>
      <c r="JZ387">
        <v>28.6805</v>
      </c>
      <c r="KA387">
        <v>30.0014</v>
      </c>
      <c r="KB387">
        <v>28.3642</v>
      </c>
      <c r="KC387">
        <v>28.4333</v>
      </c>
      <c r="KD387">
        <v>57.4612</v>
      </c>
      <c r="KE387">
        <v>17.8601</v>
      </c>
      <c r="KF387">
        <v>63.1899</v>
      </c>
      <c r="KG387">
        <v>28.2461</v>
      </c>
      <c r="KH387">
        <v>1389.34</v>
      </c>
      <c r="KI387">
        <v>17.8779</v>
      </c>
      <c r="KJ387">
        <v>100.998</v>
      </c>
      <c r="KK387">
        <v>100.385</v>
      </c>
    </row>
    <row r="388" spans="1:297">
      <c r="A388">
        <v>372</v>
      </c>
      <c r="B388">
        <v>1758996859</v>
      </c>
      <c r="C388">
        <v>9475.400000095367</v>
      </c>
      <c r="D388" t="s">
        <v>1190</v>
      </c>
      <c r="E388" t="s">
        <v>1191</v>
      </c>
      <c r="F388">
        <v>5</v>
      </c>
      <c r="G388" t="s">
        <v>1025</v>
      </c>
      <c r="H388" t="s">
        <v>436</v>
      </c>
      <c r="I388">
        <v>1758996851.214286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1400.831712322221</v>
      </c>
      <c r="AK388">
        <v>1346.147575757576</v>
      </c>
      <c r="AL388">
        <v>3.484799121966246</v>
      </c>
      <c r="AM388">
        <v>65.24340889788627</v>
      </c>
      <c r="AN388">
        <f>(AP388 - AO388 + DY388*1E3/(8.314*(EA388+273.15)) * AR388/DX388 * AQ388) * DX388/(100*DL388) * 1000/(1000 - AP388)</f>
        <v>0</v>
      </c>
      <c r="AO388">
        <v>17.83880820283528</v>
      </c>
      <c r="AP388">
        <v>22.9341290909091</v>
      </c>
      <c r="AQ388">
        <v>0.0002523844791224028</v>
      </c>
      <c r="AR388">
        <v>120.2195007177261</v>
      </c>
      <c r="AS388">
        <v>1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5.79</v>
      </c>
      <c r="DM388">
        <v>0.5</v>
      </c>
      <c r="DN388" t="s">
        <v>438</v>
      </c>
      <c r="DO388">
        <v>2</v>
      </c>
      <c r="DP388" t="b">
        <v>1</v>
      </c>
      <c r="DQ388">
        <v>1758996851.214286</v>
      </c>
      <c r="DR388">
        <v>1290.699642857143</v>
      </c>
      <c r="DS388">
        <v>1360.146428571428</v>
      </c>
      <c r="DT388">
        <v>22.93057857142857</v>
      </c>
      <c r="DU388">
        <v>17.77784642857143</v>
      </c>
      <c r="DV388">
        <v>1289.031785714286</v>
      </c>
      <c r="DW388">
        <v>22.71112142857143</v>
      </c>
      <c r="DX388">
        <v>499.92775</v>
      </c>
      <c r="DY388">
        <v>90.51530714285714</v>
      </c>
      <c r="DZ388">
        <v>0.05171717857142856</v>
      </c>
      <c r="EA388">
        <v>29.681575</v>
      </c>
      <c r="EB388">
        <v>29.99246071428572</v>
      </c>
      <c r="EC388">
        <v>999.9000000000002</v>
      </c>
      <c r="ED388">
        <v>0</v>
      </c>
      <c r="EE388">
        <v>0</v>
      </c>
      <c r="EF388">
        <v>9986.229285714286</v>
      </c>
      <c r="EG388">
        <v>0</v>
      </c>
      <c r="EH388">
        <v>12.0809</v>
      </c>
      <c r="EI388">
        <v>-69.44651785714287</v>
      </c>
      <c r="EJ388">
        <v>1320.991785714286</v>
      </c>
      <c r="EK388">
        <v>1384.766785714286</v>
      </c>
      <c r="EL388">
        <v>5.152715357142858</v>
      </c>
      <c r="EM388">
        <v>1360.146428571428</v>
      </c>
      <c r="EN388">
        <v>17.77784642857143</v>
      </c>
      <c r="EO388">
        <v>2.075567142857142</v>
      </c>
      <c r="EP388">
        <v>1.609168571428571</v>
      </c>
      <c r="EQ388">
        <v>18.0329</v>
      </c>
      <c r="ER388">
        <v>14.0468</v>
      </c>
      <c r="ES388">
        <v>1999.997857142857</v>
      </c>
      <c r="ET388">
        <v>0.9799991785714285</v>
      </c>
      <c r="EU388">
        <v>0.02000038928571429</v>
      </c>
      <c r="EV388">
        <v>0</v>
      </c>
      <c r="EW388">
        <v>945.3969285714286</v>
      </c>
      <c r="EX388">
        <v>5.000560000000001</v>
      </c>
      <c r="EY388">
        <v>19144.23214285714</v>
      </c>
      <c r="EZ388">
        <v>17294.87142857143</v>
      </c>
      <c r="FA388">
        <v>41.32099999999998</v>
      </c>
      <c r="FB388">
        <v>41.5</v>
      </c>
      <c r="FC388">
        <v>41.02435714285713</v>
      </c>
      <c r="FD388">
        <v>40.625</v>
      </c>
      <c r="FE388">
        <v>42.07549999999998</v>
      </c>
      <c r="FF388">
        <v>1955.097857142857</v>
      </c>
      <c r="FG388">
        <v>39.9</v>
      </c>
      <c r="FH388">
        <v>0</v>
      </c>
      <c r="FI388">
        <v>1758996868.2</v>
      </c>
      <c r="FJ388">
        <v>0</v>
      </c>
      <c r="FK388">
        <v>945.3698800000001</v>
      </c>
      <c r="FL388">
        <v>-2.054230781915563</v>
      </c>
      <c r="FM388">
        <v>-27.56153844873864</v>
      </c>
      <c r="FN388">
        <v>19143.848</v>
      </c>
      <c r="FO388">
        <v>15</v>
      </c>
      <c r="FP388">
        <v>0</v>
      </c>
      <c r="FQ388" t="s">
        <v>439</v>
      </c>
      <c r="FR388">
        <v>1747148579.5</v>
      </c>
      <c r="FS388">
        <v>1747148584.5</v>
      </c>
      <c r="FT388">
        <v>0</v>
      </c>
      <c r="FU388">
        <v>0.162</v>
      </c>
      <c r="FV388">
        <v>-0.001</v>
      </c>
      <c r="FW388">
        <v>0.139</v>
      </c>
      <c r="FX388">
        <v>0.058</v>
      </c>
      <c r="FY388">
        <v>420</v>
      </c>
      <c r="FZ388">
        <v>16</v>
      </c>
      <c r="GA388">
        <v>0.19</v>
      </c>
      <c r="GB388">
        <v>0.02</v>
      </c>
      <c r="GC388">
        <v>-69.44341951219513</v>
      </c>
      <c r="GD388">
        <v>-0.08778397212554077</v>
      </c>
      <c r="GE388">
        <v>0.057482435151805</v>
      </c>
      <c r="GF388">
        <v>1</v>
      </c>
      <c r="GG388">
        <v>945.6014411764708</v>
      </c>
      <c r="GH388">
        <v>-3.542108480520259</v>
      </c>
      <c r="GI388">
        <v>0.4303348348312145</v>
      </c>
      <c r="GJ388">
        <v>0</v>
      </c>
      <c r="GK388">
        <v>5.206983414634147</v>
      </c>
      <c r="GL388">
        <v>-0.9937795818815153</v>
      </c>
      <c r="GM388">
        <v>0.09968911028939663</v>
      </c>
      <c r="GN388">
        <v>0</v>
      </c>
      <c r="GO388">
        <v>1</v>
      </c>
      <c r="GP388">
        <v>3</v>
      </c>
      <c r="GQ388" t="s">
        <v>451</v>
      </c>
      <c r="GR388">
        <v>3.12861</v>
      </c>
      <c r="GS388">
        <v>2.72961</v>
      </c>
      <c r="GT388">
        <v>0.18572</v>
      </c>
      <c r="GU388">
        <v>0.192839</v>
      </c>
      <c r="GV388">
        <v>0.103788</v>
      </c>
      <c r="GW388">
        <v>0.0875063</v>
      </c>
      <c r="GX388">
        <v>24436.2</v>
      </c>
      <c r="GY388">
        <v>23500.6</v>
      </c>
      <c r="GZ388">
        <v>30550.8</v>
      </c>
      <c r="HA388">
        <v>29369.3</v>
      </c>
      <c r="HB388">
        <v>37789.9</v>
      </c>
      <c r="HC388">
        <v>35270.4</v>
      </c>
      <c r="HD388">
        <v>46733.1</v>
      </c>
      <c r="HE388">
        <v>43641.2</v>
      </c>
      <c r="HF388">
        <v>1.8318</v>
      </c>
      <c r="HG388">
        <v>1.85325</v>
      </c>
      <c r="HH388">
        <v>0.139605</v>
      </c>
      <c r="HI388">
        <v>0</v>
      </c>
      <c r="HJ388">
        <v>27.7221</v>
      </c>
      <c r="HK388">
        <v>999.9</v>
      </c>
      <c r="HL388">
        <v>42.6</v>
      </c>
      <c r="HM388">
        <v>30.8</v>
      </c>
      <c r="HN388">
        <v>20.9905</v>
      </c>
      <c r="HO388">
        <v>63.0386</v>
      </c>
      <c r="HP388">
        <v>17.1274</v>
      </c>
      <c r="HQ388">
        <v>1</v>
      </c>
      <c r="HR388">
        <v>0.119431</v>
      </c>
      <c r="HS388">
        <v>-1.71255</v>
      </c>
      <c r="HT388">
        <v>20.191</v>
      </c>
      <c r="HU388">
        <v>5.22852</v>
      </c>
      <c r="HV388">
        <v>11.974</v>
      </c>
      <c r="HW388">
        <v>4.97005</v>
      </c>
      <c r="HX388">
        <v>3.2897</v>
      </c>
      <c r="HY388">
        <v>9999</v>
      </c>
      <c r="HZ388">
        <v>9999</v>
      </c>
      <c r="IA388">
        <v>9999</v>
      </c>
      <c r="IB388">
        <v>24.8</v>
      </c>
      <c r="IC388">
        <v>4.97293</v>
      </c>
      <c r="ID388">
        <v>1.8772</v>
      </c>
      <c r="IE388">
        <v>1.87531</v>
      </c>
      <c r="IF388">
        <v>1.8781</v>
      </c>
      <c r="IG388">
        <v>1.87481</v>
      </c>
      <c r="IH388">
        <v>1.87837</v>
      </c>
      <c r="II388">
        <v>1.8755</v>
      </c>
      <c r="IJ388">
        <v>1.87668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1.7</v>
      </c>
      <c r="IY388">
        <v>0.2195</v>
      </c>
      <c r="IZ388">
        <v>0.000996156149449386</v>
      </c>
      <c r="JA388">
        <v>0.001508328056841608</v>
      </c>
      <c r="JB388">
        <v>-4.279944224615399E-07</v>
      </c>
      <c r="JC388">
        <v>2.026670128534865E-10</v>
      </c>
      <c r="JD388">
        <v>-0.04486732872085866</v>
      </c>
      <c r="JE388">
        <v>-0.001179386599836408</v>
      </c>
      <c r="JF388">
        <v>0.0006983580007418804</v>
      </c>
      <c r="JG388">
        <v>-5.900263066608664E-06</v>
      </c>
      <c r="JH388">
        <v>1</v>
      </c>
      <c r="JI388">
        <v>2117</v>
      </c>
      <c r="JJ388">
        <v>1</v>
      </c>
      <c r="JK388">
        <v>26</v>
      </c>
      <c r="JL388">
        <v>197471.3</v>
      </c>
      <c r="JM388">
        <v>197471.2</v>
      </c>
      <c r="JN388">
        <v>2.89551</v>
      </c>
      <c r="JO388">
        <v>2.53662</v>
      </c>
      <c r="JP388">
        <v>1.39893</v>
      </c>
      <c r="JQ388">
        <v>2.3291</v>
      </c>
      <c r="JR388">
        <v>1.44897</v>
      </c>
      <c r="JS388">
        <v>2.57202</v>
      </c>
      <c r="JT388">
        <v>36.8604</v>
      </c>
      <c r="JU388">
        <v>23.9649</v>
      </c>
      <c r="JV388">
        <v>18</v>
      </c>
      <c r="JW388">
        <v>479.977</v>
      </c>
      <c r="JX388">
        <v>463.48</v>
      </c>
      <c r="JY388">
        <v>28.2636</v>
      </c>
      <c r="JZ388">
        <v>28.6828</v>
      </c>
      <c r="KA388">
        <v>30.0006</v>
      </c>
      <c r="KB388">
        <v>28.3642</v>
      </c>
      <c r="KC388">
        <v>28.4333</v>
      </c>
      <c r="KD388">
        <v>57.9714</v>
      </c>
      <c r="KE388">
        <v>17.8601</v>
      </c>
      <c r="KF388">
        <v>63.1899</v>
      </c>
      <c r="KG388">
        <v>28.2569</v>
      </c>
      <c r="KH388">
        <v>1409.38</v>
      </c>
      <c r="KI388">
        <v>17.9208</v>
      </c>
      <c r="KJ388">
        <v>100.996</v>
      </c>
      <c r="KK388">
        <v>100.382</v>
      </c>
    </row>
    <row r="389" spans="1:297">
      <c r="A389">
        <v>373</v>
      </c>
      <c r="B389">
        <v>1758996864</v>
      </c>
      <c r="C389">
        <v>9480.400000095367</v>
      </c>
      <c r="D389" t="s">
        <v>1192</v>
      </c>
      <c r="E389" t="s">
        <v>1193</v>
      </c>
      <c r="F389">
        <v>5</v>
      </c>
      <c r="G389" t="s">
        <v>1025</v>
      </c>
      <c r="H389" t="s">
        <v>436</v>
      </c>
      <c r="I389">
        <v>1758996856.5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1418.106117239292</v>
      </c>
      <c r="AK389">
        <v>1363.513575757575</v>
      </c>
      <c r="AL389">
        <v>3.470628498127172</v>
      </c>
      <c r="AM389">
        <v>65.24340889788627</v>
      </c>
      <c r="AN389">
        <f>(AP389 - AO389 + DY389*1E3/(8.314*(EA389+273.15)) * AR389/DX389 * AQ389) * DX389/(100*DL389) * 1000/(1000 - AP389)</f>
        <v>0</v>
      </c>
      <c r="AO389">
        <v>17.84333721048931</v>
      </c>
      <c r="AP389">
        <v>22.91248787878787</v>
      </c>
      <c r="AQ389">
        <v>-0.00647331063202671</v>
      </c>
      <c r="AR389">
        <v>120.2195007177261</v>
      </c>
      <c r="AS389">
        <v>1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5.79</v>
      </c>
      <c r="DM389">
        <v>0.5</v>
      </c>
      <c r="DN389" t="s">
        <v>438</v>
      </c>
      <c r="DO389">
        <v>2</v>
      </c>
      <c r="DP389" t="b">
        <v>1</v>
      </c>
      <c r="DQ389">
        <v>1758996856.5</v>
      </c>
      <c r="DR389">
        <v>1308.532222222222</v>
      </c>
      <c r="DS389">
        <v>1377.940740740741</v>
      </c>
      <c r="DT389">
        <v>22.9272</v>
      </c>
      <c r="DU389">
        <v>17.82716666666667</v>
      </c>
      <c r="DV389">
        <v>1306.838148148148</v>
      </c>
      <c r="DW389">
        <v>22.70781851851852</v>
      </c>
      <c r="DX389">
        <v>499.9668888888889</v>
      </c>
      <c r="DY389">
        <v>90.51842962962964</v>
      </c>
      <c r="DZ389">
        <v>0.05177521851851852</v>
      </c>
      <c r="EA389">
        <v>29.67965925925926</v>
      </c>
      <c r="EB389">
        <v>29.99724814814815</v>
      </c>
      <c r="EC389">
        <v>999.9000000000001</v>
      </c>
      <c r="ED389">
        <v>0</v>
      </c>
      <c r="EE389">
        <v>0</v>
      </c>
      <c r="EF389">
        <v>10009.63259259259</v>
      </c>
      <c r="EG389">
        <v>0</v>
      </c>
      <c r="EH389">
        <v>12.08268888888889</v>
      </c>
      <c r="EI389">
        <v>-69.4076</v>
      </c>
      <c r="EJ389">
        <v>1339.238148148148</v>
      </c>
      <c r="EK389">
        <v>1402.951851851852</v>
      </c>
      <c r="EL389">
        <v>5.100021111111111</v>
      </c>
      <c r="EM389">
        <v>1377.940740740741</v>
      </c>
      <c r="EN389">
        <v>17.82716666666667</v>
      </c>
      <c r="EO389">
        <v>2.075333333333333</v>
      </c>
      <c r="EP389">
        <v>1.613688148148148</v>
      </c>
      <c r="EQ389">
        <v>18.0311037037037</v>
      </c>
      <c r="ER389">
        <v>14.09012592592593</v>
      </c>
      <c r="ES389">
        <v>1999.991111111111</v>
      </c>
      <c r="ET389">
        <v>0.979999111111111</v>
      </c>
      <c r="EU389">
        <v>0.02000045555555556</v>
      </c>
      <c r="EV389">
        <v>0</v>
      </c>
      <c r="EW389">
        <v>945.1694814814815</v>
      </c>
      <c r="EX389">
        <v>5.000560000000001</v>
      </c>
      <c r="EY389">
        <v>19139.56666666667</v>
      </c>
      <c r="EZ389">
        <v>17294.8037037037</v>
      </c>
      <c r="FA389">
        <v>41.32366666666666</v>
      </c>
      <c r="FB389">
        <v>41.5</v>
      </c>
      <c r="FC389">
        <v>41.03674074074073</v>
      </c>
      <c r="FD389">
        <v>40.625</v>
      </c>
      <c r="FE389">
        <v>42.07133333333332</v>
      </c>
      <c r="FF389">
        <v>1955.091111111111</v>
      </c>
      <c r="FG389">
        <v>39.9</v>
      </c>
      <c r="FH389">
        <v>0</v>
      </c>
      <c r="FI389">
        <v>1758996873</v>
      </c>
      <c r="FJ389">
        <v>0</v>
      </c>
      <c r="FK389">
        <v>945.18448</v>
      </c>
      <c r="FL389">
        <v>-2.896615401470604</v>
      </c>
      <c r="FM389">
        <v>-70.98461528817072</v>
      </c>
      <c r="FN389">
        <v>19139.232</v>
      </c>
      <c r="FO389">
        <v>15</v>
      </c>
      <c r="FP389">
        <v>0</v>
      </c>
      <c r="FQ389" t="s">
        <v>439</v>
      </c>
      <c r="FR389">
        <v>1747148579.5</v>
      </c>
      <c r="FS389">
        <v>1747148584.5</v>
      </c>
      <c r="FT389">
        <v>0</v>
      </c>
      <c r="FU389">
        <v>0.162</v>
      </c>
      <c r="FV389">
        <v>-0.001</v>
      </c>
      <c r="FW389">
        <v>0.139</v>
      </c>
      <c r="FX389">
        <v>0.058</v>
      </c>
      <c r="FY389">
        <v>420</v>
      </c>
      <c r="FZ389">
        <v>16</v>
      </c>
      <c r="GA389">
        <v>0.19</v>
      </c>
      <c r="GB389">
        <v>0.02</v>
      </c>
      <c r="GC389">
        <v>-69.41306499999999</v>
      </c>
      <c r="GD389">
        <v>0.4894761726080455</v>
      </c>
      <c r="GE389">
        <v>0.08965333945258278</v>
      </c>
      <c r="GF389">
        <v>1</v>
      </c>
      <c r="GG389">
        <v>945.305205882353</v>
      </c>
      <c r="GH389">
        <v>-2.429136750917202</v>
      </c>
      <c r="GI389">
        <v>0.3091623197697267</v>
      </c>
      <c r="GJ389">
        <v>0</v>
      </c>
      <c r="GK389">
        <v>5.134287</v>
      </c>
      <c r="GL389">
        <v>-0.5804341463414641</v>
      </c>
      <c r="GM389">
        <v>0.06157594328144714</v>
      </c>
      <c r="GN389">
        <v>0</v>
      </c>
      <c r="GO389">
        <v>1</v>
      </c>
      <c r="GP389">
        <v>3</v>
      </c>
      <c r="GQ389" t="s">
        <v>451</v>
      </c>
      <c r="GR389">
        <v>3.12846</v>
      </c>
      <c r="GS389">
        <v>2.73038</v>
      </c>
      <c r="GT389">
        <v>0.187179</v>
      </c>
      <c r="GU389">
        <v>0.194247</v>
      </c>
      <c r="GV389">
        <v>0.103716</v>
      </c>
      <c r="GW389">
        <v>0.0875298</v>
      </c>
      <c r="GX389">
        <v>24392.7</v>
      </c>
      <c r="GY389">
        <v>23459.9</v>
      </c>
      <c r="GZ389">
        <v>30551.1</v>
      </c>
      <c r="HA389">
        <v>29369.7</v>
      </c>
      <c r="HB389">
        <v>37793.6</v>
      </c>
      <c r="HC389">
        <v>35270.1</v>
      </c>
      <c r="HD389">
        <v>46733.7</v>
      </c>
      <c r="HE389">
        <v>43641.8</v>
      </c>
      <c r="HF389">
        <v>1.83127</v>
      </c>
      <c r="HG389">
        <v>1.8535</v>
      </c>
      <c r="HH389">
        <v>0.142165</v>
      </c>
      <c r="HI389">
        <v>0</v>
      </c>
      <c r="HJ389">
        <v>27.7138</v>
      </c>
      <c r="HK389">
        <v>999.9</v>
      </c>
      <c r="HL389">
        <v>42.6</v>
      </c>
      <c r="HM389">
        <v>30.8</v>
      </c>
      <c r="HN389">
        <v>20.9885</v>
      </c>
      <c r="HO389">
        <v>63.1686</v>
      </c>
      <c r="HP389">
        <v>17.3758</v>
      </c>
      <c r="HQ389">
        <v>1</v>
      </c>
      <c r="HR389">
        <v>0.117497</v>
      </c>
      <c r="HS389">
        <v>-1.05022</v>
      </c>
      <c r="HT389">
        <v>20.1975</v>
      </c>
      <c r="HU389">
        <v>5.22777</v>
      </c>
      <c r="HV389">
        <v>11.974</v>
      </c>
      <c r="HW389">
        <v>4.97</v>
      </c>
      <c r="HX389">
        <v>3.28965</v>
      </c>
      <c r="HY389">
        <v>9999</v>
      </c>
      <c r="HZ389">
        <v>9999</v>
      </c>
      <c r="IA389">
        <v>9999</v>
      </c>
      <c r="IB389">
        <v>24.8</v>
      </c>
      <c r="IC389">
        <v>4.97296</v>
      </c>
      <c r="ID389">
        <v>1.87726</v>
      </c>
      <c r="IE389">
        <v>1.87531</v>
      </c>
      <c r="IF389">
        <v>1.87814</v>
      </c>
      <c r="IG389">
        <v>1.87485</v>
      </c>
      <c r="IH389">
        <v>1.8784</v>
      </c>
      <c r="II389">
        <v>1.87553</v>
      </c>
      <c r="IJ389">
        <v>1.8767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1.73</v>
      </c>
      <c r="IY389">
        <v>0.219</v>
      </c>
      <c r="IZ389">
        <v>0.000996156149449386</v>
      </c>
      <c r="JA389">
        <v>0.001508328056841608</v>
      </c>
      <c r="JB389">
        <v>-4.279944224615399E-07</v>
      </c>
      <c r="JC389">
        <v>2.026670128534865E-10</v>
      </c>
      <c r="JD389">
        <v>-0.04486732872085866</v>
      </c>
      <c r="JE389">
        <v>-0.001179386599836408</v>
      </c>
      <c r="JF389">
        <v>0.0006983580007418804</v>
      </c>
      <c r="JG389">
        <v>-5.900263066608664E-06</v>
      </c>
      <c r="JH389">
        <v>1</v>
      </c>
      <c r="JI389">
        <v>2117</v>
      </c>
      <c r="JJ389">
        <v>1</v>
      </c>
      <c r="JK389">
        <v>26</v>
      </c>
      <c r="JL389">
        <v>197471.4</v>
      </c>
      <c r="JM389">
        <v>197471.3</v>
      </c>
      <c r="JN389">
        <v>2.92358</v>
      </c>
      <c r="JO389">
        <v>2.5293</v>
      </c>
      <c r="JP389">
        <v>1.39893</v>
      </c>
      <c r="JQ389">
        <v>2.3291</v>
      </c>
      <c r="JR389">
        <v>1.44897</v>
      </c>
      <c r="JS389">
        <v>2.6062</v>
      </c>
      <c r="JT389">
        <v>36.8842</v>
      </c>
      <c r="JU389">
        <v>23.9737</v>
      </c>
      <c r="JV389">
        <v>18</v>
      </c>
      <c r="JW389">
        <v>479.689</v>
      </c>
      <c r="JX389">
        <v>463.642</v>
      </c>
      <c r="JY389">
        <v>28.3669</v>
      </c>
      <c r="JZ389">
        <v>28.683</v>
      </c>
      <c r="KA389">
        <v>29.9993</v>
      </c>
      <c r="KB389">
        <v>28.3642</v>
      </c>
      <c r="KC389">
        <v>28.4333</v>
      </c>
      <c r="KD389">
        <v>58.5507</v>
      </c>
      <c r="KE389">
        <v>17.5674</v>
      </c>
      <c r="KF389">
        <v>63.5706</v>
      </c>
      <c r="KG389">
        <v>28.2838</v>
      </c>
      <c r="KH389">
        <v>1422.76</v>
      </c>
      <c r="KI389">
        <v>17.9977</v>
      </c>
      <c r="KJ389">
        <v>100.997</v>
      </c>
      <c r="KK389">
        <v>100.383</v>
      </c>
    </row>
    <row r="390" spans="1:297">
      <c r="A390">
        <v>374</v>
      </c>
      <c r="B390">
        <v>1758996869</v>
      </c>
      <c r="C390">
        <v>9485.400000095367</v>
      </c>
      <c r="D390" t="s">
        <v>1194</v>
      </c>
      <c r="E390" t="s">
        <v>1195</v>
      </c>
      <c r="F390">
        <v>5</v>
      </c>
      <c r="G390" t="s">
        <v>1025</v>
      </c>
      <c r="H390" t="s">
        <v>436</v>
      </c>
      <c r="I390">
        <v>1758996861.214286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1435.129004754101</v>
      </c>
      <c r="AK390">
        <v>1380.637636363635</v>
      </c>
      <c r="AL390">
        <v>3.420343905861248</v>
      </c>
      <c r="AM390">
        <v>65.24340889788627</v>
      </c>
      <c r="AN390">
        <f>(AP390 - AO390 + DY390*1E3/(8.314*(EA390+273.15)) * AR390/DX390 * AQ390) * DX390/(100*DL390) * 1000/(1000 - AP390)</f>
        <v>0</v>
      </c>
      <c r="AO390">
        <v>17.89325961787677</v>
      </c>
      <c r="AP390">
        <v>22.87222484848484</v>
      </c>
      <c r="AQ390">
        <v>-0.007395882205922953</v>
      </c>
      <c r="AR390">
        <v>120.2195007177261</v>
      </c>
      <c r="AS390">
        <v>1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5.79</v>
      </c>
      <c r="DM390">
        <v>0.5</v>
      </c>
      <c r="DN390" t="s">
        <v>438</v>
      </c>
      <c r="DO390">
        <v>2</v>
      </c>
      <c r="DP390" t="b">
        <v>1</v>
      </c>
      <c r="DQ390">
        <v>1758996861.214286</v>
      </c>
      <c r="DR390">
        <v>1324.470714285714</v>
      </c>
      <c r="DS390">
        <v>1393.761428571428</v>
      </c>
      <c r="DT390">
        <v>22.91408571428571</v>
      </c>
      <c r="DU390">
        <v>17.85085357142857</v>
      </c>
      <c r="DV390">
        <v>1322.754285714286</v>
      </c>
      <c r="DW390">
        <v>22.69498571428571</v>
      </c>
      <c r="DX390">
        <v>500.02325</v>
      </c>
      <c r="DY390">
        <v>90.52092500000002</v>
      </c>
      <c r="DZ390">
        <v>0.05208209642857142</v>
      </c>
      <c r="EA390">
        <v>29.689575</v>
      </c>
      <c r="EB390">
        <v>30.01860714285715</v>
      </c>
      <c r="EC390">
        <v>999.9000000000002</v>
      </c>
      <c r="ED390">
        <v>0</v>
      </c>
      <c r="EE390">
        <v>0</v>
      </c>
      <c r="EF390">
        <v>10013.125</v>
      </c>
      <c r="EG390">
        <v>0</v>
      </c>
      <c r="EH390">
        <v>12.08435</v>
      </c>
      <c r="EI390">
        <v>-69.28970357142857</v>
      </c>
      <c r="EJ390">
        <v>1355.5325</v>
      </c>
      <c r="EK390">
        <v>1419.093214285714</v>
      </c>
      <c r="EL390">
        <v>5.063227499999999</v>
      </c>
      <c r="EM390">
        <v>1393.761428571428</v>
      </c>
      <c r="EN390">
        <v>17.85085357142857</v>
      </c>
      <c r="EO390">
        <v>2.074203928571428</v>
      </c>
      <c r="EP390">
        <v>1.615876785714286</v>
      </c>
      <c r="EQ390">
        <v>18.02244642857143</v>
      </c>
      <c r="ER390">
        <v>14.11103571428571</v>
      </c>
      <c r="ES390">
        <v>2000.0175</v>
      </c>
      <c r="ET390">
        <v>0.9799993928571428</v>
      </c>
      <c r="EU390">
        <v>0.020000175</v>
      </c>
      <c r="EV390">
        <v>0</v>
      </c>
      <c r="EW390">
        <v>944.6980000000001</v>
      </c>
      <c r="EX390">
        <v>5.000560000000001</v>
      </c>
      <c r="EY390">
        <v>19129.96785714286</v>
      </c>
      <c r="EZ390">
        <v>17295.02857142857</v>
      </c>
      <c r="FA390">
        <v>41.339</v>
      </c>
      <c r="FB390">
        <v>41.5</v>
      </c>
      <c r="FC390">
        <v>41.05535714285713</v>
      </c>
      <c r="FD390">
        <v>40.625</v>
      </c>
      <c r="FE390">
        <v>42.07099999999999</v>
      </c>
      <c r="FF390">
        <v>1955.1175</v>
      </c>
      <c r="FG390">
        <v>39.9</v>
      </c>
      <c r="FH390">
        <v>0</v>
      </c>
      <c r="FI390">
        <v>1758996878.4</v>
      </c>
      <c r="FJ390">
        <v>0</v>
      </c>
      <c r="FK390">
        <v>944.6573461538462</v>
      </c>
      <c r="FL390">
        <v>-7.697401733278215</v>
      </c>
      <c r="FM390">
        <v>-178.0717949341577</v>
      </c>
      <c r="FN390">
        <v>19128.33846153846</v>
      </c>
      <c r="FO390">
        <v>15</v>
      </c>
      <c r="FP390">
        <v>0</v>
      </c>
      <c r="FQ390" t="s">
        <v>439</v>
      </c>
      <c r="FR390">
        <v>1747148579.5</v>
      </c>
      <c r="FS390">
        <v>1747148584.5</v>
      </c>
      <c r="FT390">
        <v>0</v>
      </c>
      <c r="FU390">
        <v>0.162</v>
      </c>
      <c r="FV390">
        <v>-0.001</v>
      </c>
      <c r="FW390">
        <v>0.139</v>
      </c>
      <c r="FX390">
        <v>0.058</v>
      </c>
      <c r="FY390">
        <v>420</v>
      </c>
      <c r="FZ390">
        <v>16</v>
      </c>
      <c r="GA390">
        <v>0.19</v>
      </c>
      <c r="GB390">
        <v>0.02</v>
      </c>
      <c r="GC390">
        <v>-69.3539487804878</v>
      </c>
      <c r="GD390">
        <v>1.326581184669066</v>
      </c>
      <c r="GE390">
        <v>0.1463477301097243</v>
      </c>
      <c r="GF390">
        <v>0</v>
      </c>
      <c r="GG390">
        <v>944.9576470588236</v>
      </c>
      <c r="GH390">
        <v>-5.274102380991343</v>
      </c>
      <c r="GI390">
        <v>0.604985750068097</v>
      </c>
      <c r="GJ390">
        <v>0</v>
      </c>
      <c r="GK390">
        <v>5.089629512195122</v>
      </c>
      <c r="GL390">
        <v>-0.444934703832754</v>
      </c>
      <c r="GM390">
        <v>0.04795939725567769</v>
      </c>
      <c r="GN390">
        <v>0</v>
      </c>
      <c r="GO390">
        <v>0</v>
      </c>
      <c r="GP390">
        <v>3</v>
      </c>
      <c r="GQ390" t="s">
        <v>472</v>
      </c>
      <c r="GR390">
        <v>3.12884</v>
      </c>
      <c r="GS390">
        <v>2.7298</v>
      </c>
      <c r="GT390">
        <v>0.188594</v>
      </c>
      <c r="GU390">
        <v>0.195624</v>
      </c>
      <c r="GV390">
        <v>0.103589</v>
      </c>
      <c r="GW390">
        <v>0.08784</v>
      </c>
      <c r="GX390">
        <v>24350.1</v>
      </c>
      <c r="GY390">
        <v>23420.2</v>
      </c>
      <c r="GZ390">
        <v>30551</v>
      </c>
      <c r="HA390">
        <v>29370.2</v>
      </c>
      <c r="HB390">
        <v>37799.2</v>
      </c>
      <c r="HC390">
        <v>35258</v>
      </c>
      <c r="HD390">
        <v>46733.8</v>
      </c>
      <c r="HE390">
        <v>43641.8</v>
      </c>
      <c r="HF390">
        <v>1.83202</v>
      </c>
      <c r="HG390">
        <v>1.85347</v>
      </c>
      <c r="HH390">
        <v>0.144571</v>
      </c>
      <c r="HI390">
        <v>0</v>
      </c>
      <c r="HJ390">
        <v>27.7067</v>
      </c>
      <c r="HK390">
        <v>999.9</v>
      </c>
      <c r="HL390">
        <v>42.6</v>
      </c>
      <c r="HM390">
        <v>30.8</v>
      </c>
      <c r="HN390">
        <v>20.9881</v>
      </c>
      <c r="HO390">
        <v>62.3686</v>
      </c>
      <c r="HP390">
        <v>17.2236</v>
      </c>
      <c r="HQ390">
        <v>1</v>
      </c>
      <c r="HR390">
        <v>0.116916</v>
      </c>
      <c r="HS390">
        <v>-0.486947</v>
      </c>
      <c r="HT390">
        <v>20.2005</v>
      </c>
      <c r="HU390">
        <v>5.22732</v>
      </c>
      <c r="HV390">
        <v>11.974</v>
      </c>
      <c r="HW390">
        <v>4.9696</v>
      </c>
      <c r="HX390">
        <v>3.28945</v>
      </c>
      <c r="HY390">
        <v>9999</v>
      </c>
      <c r="HZ390">
        <v>9999</v>
      </c>
      <c r="IA390">
        <v>9999</v>
      </c>
      <c r="IB390">
        <v>24.8</v>
      </c>
      <c r="IC390">
        <v>4.97296</v>
      </c>
      <c r="ID390">
        <v>1.87728</v>
      </c>
      <c r="IE390">
        <v>1.87534</v>
      </c>
      <c r="IF390">
        <v>1.87817</v>
      </c>
      <c r="IG390">
        <v>1.87485</v>
      </c>
      <c r="IH390">
        <v>1.87845</v>
      </c>
      <c r="II390">
        <v>1.8756</v>
      </c>
      <c r="IJ390">
        <v>1.87673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1.76</v>
      </c>
      <c r="IY390">
        <v>0.2181</v>
      </c>
      <c r="IZ390">
        <v>0.000996156149449386</v>
      </c>
      <c r="JA390">
        <v>0.001508328056841608</v>
      </c>
      <c r="JB390">
        <v>-4.279944224615399E-07</v>
      </c>
      <c r="JC390">
        <v>2.026670128534865E-10</v>
      </c>
      <c r="JD390">
        <v>-0.04486732872085866</v>
      </c>
      <c r="JE390">
        <v>-0.001179386599836408</v>
      </c>
      <c r="JF390">
        <v>0.0006983580007418804</v>
      </c>
      <c r="JG390">
        <v>-5.900263066608664E-06</v>
      </c>
      <c r="JH390">
        <v>1</v>
      </c>
      <c r="JI390">
        <v>2117</v>
      </c>
      <c r="JJ390">
        <v>1</v>
      </c>
      <c r="JK390">
        <v>26</v>
      </c>
      <c r="JL390">
        <v>197471.5</v>
      </c>
      <c r="JM390">
        <v>197471.4</v>
      </c>
      <c r="JN390">
        <v>2.948</v>
      </c>
      <c r="JO390">
        <v>2.51953</v>
      </c>
      <c r="JP390">
        <v>1.39893</v>
      </c>
      <c r="JQ390">
        <v>2.3291</v>
      </c>
      <c r="JR390">
        <v>1.44897</v>
      </c>
      <c r="JS390">
        <v>2.58057</v>
      </c>
      <c r="JT390">
        <v>36.8842</v>
      </c>
      <c r="JU390">
        <v>23.9737</v>
      </c>
      <c r="JV390">
        <v>18</v>
      </c>
      <c r="JW390">
        <v>480.1</v>
      </c>
      <c r="JX390">
        <v>463.626</v>
      </c>
      <c r="JY390">
        <v>28.3708</v>
      </c>
      <c r="JZ390">
        <v>28.6854</v>
      </c>
      <c r="KA390">
        <v>29.9994</v>
      </c>
      <c r="KB390">
        <v>28.3642</v>
      </c>
      <c r="KC390">
        <v>28.4333</v>
      </c>
      <c r="KD390">
        <v>59.0597</v>
      </c>
      <c r="KE390">
        <v>16.9857</v>
      </c>
      <c r="KF390">
        <v>63.5706</v>
      </c>
      <c r="KG390">
        <v>28.2525</v>
      </c>
      <c r="KH390">
        <v>1436.11</v>
      </c>
      <c r="KI390">
        <v>18.0881</v>
      </c>
      <c r="KJ390">
        <v>100.997</v>
      </c>
      <c r="KK390">
        <v>100.384</v>
      </c>
    </row>
    <row r="391" spans="1:297">
      <c r="A391">
        <v>375</v>
      </c>
      <c r="B391">
        <v>1758996874</v>
      </c>
      <c r="C391">
        <v>9490.400000095367</v>
      </c>
      <c r="D391" t="s">
        <v>1196</v>
      </c>
      <c r="E391" t="s">
        <v>1197</v>
      </c>
      <c r="F391">
        <v>5</v>
      </c>
      <c r="G391" t="s">
        <v>1025</v>
      </c>
      <c r="H391" t="s">
        <v>436</v>
      </c>
      <c r="I391">
        <v>1758996866.5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1452.208486444933</v>
      </c>
      <c r="AK391">
        <v>1397.883515151515</v>
      </c>
      <c r="AL391">
        <v>3.462525699625383</v>
      </c>
      <c r="AM391">
        <v>65.24340889788627</v>
      </c>
      <c r="AN391">
        <f>(AP391 - AO391 + DY391*1E3/(8.314*(EA391+273.15)) * AR391/DX391 * AQ391) * DX391/(100*DL391) * 1000/(1000 - AP391)</f>
        <v>0</v>
      </c>
      <c r="AO391">
        <v>18.01327551523683</v>
      </c>
      <c r="AP391">
        <v>22.85973757575757</v>
      </c>
      <c r="AQ391">
        <v>-0.00060836818319717</v>
      </c>
      <c r="AR391">
        <v>120.2195007177261</v>
      </c>
      <c r="AS391">
        <v>1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5.79</v>
      </c>
      <c r="DM391">
        <v>0.5</v>
      </c>
      <c r="DN391" t="s">
        <v>438</v>
      </c>
      <c r="DO391">
        <v>2</v>
      </c>
      <c r="DP391" t="b">
        <v>1</v>
      </c>
      <c r="DQ391">
        <v>1758996866.5</v>
      </c>
      <c r="DR391">
        <v>1342.334814814815</v>
      </c>
      <c r="DS391">
        <v>1411.455925925926</v>
      </c>
      <c r="DT391">
        <v>22.89197407407407</v>
      </c>
      <c r="DU391">
        <v>17.90394074074074</v>
      </c>
      <c r="DV391">
        <v>1340.591851851852</v>
      </c>
      <c r="DW391">
        <v>22.67334814814815</v>
      </c>
      <c r="DX391">
        <v>500.0697777777778</v>
      </c>
      <c r="DY391">
        <v>90.52159259259261</v>
      </c>
      <c r="DZ391">
        <v>0.05195354074074073</v>
      </c>
      <c r="EA391">
        <v>29.70843703703704</v>
      </c>
      <c r="EB391">
        <v>30.04824074074074</v>
      </c>
      <c r="EC391">
        <v>999.9000000000001</v>
      </c>
      <c r="ED391">
        <v>0</v>
      </c>
      <c r="EE391">
        <v>0</v>
      </c>
      <c r="EF391">
        <v>10009.09629629629</v>
      </c>
      <c r="EG391">
        <v>0</v>
      </c>
      <c r="EH391">
        <v>12.08447777777778</v>
      </c>
      <c r="EI391">
        <v>-69.11962592592593</v>
      </c>
      <c r="EJ391">
        <v>1373.783333333333</v>
      </c>
      <c r="EK391">
        <v>1437.186666666666</v>
      </c>
      <c r="EL391">
        <v>4.98803962962963</v>
      </c>
      <c r="EM391">
        <v>1411.455925925926</v>
      </c>
      <c r="EN391">
        <v>17.90394074074074</v>
      </c>
      <c r="EO391">
        <v>2.072218518518518</v>
      </c>
      <c r="EP391">
        <v>1.620693333333334</v>
      </c>
      <c r="EQ391">
        <v>18.00721111111111</v>
      </c>
      <c r="ER391">
        <v>14.15687407407408</v>
      </c>
      <c r="ES391">
        <v>2000.015925925926</v>
      </c>
      <c r="ET391">
        <v>0.9799994444444444</v>
      </c>
      <c r="EU391">
        <v>0.02000012222222222</v>
      </c>
      <c r="EV391">
        <v>0</v>
      </c>
      <c r="EW391">
        <v>943.8395925925927</v>
      </c>
      <c r="EX391">
        <v>5.000560000000001</v>
      </c>
      <c r="EY391">
        <v>19111.65925925926</v>
      </c>
      <c r="EZ391">
        <v>17295.01481481481</v>
      </c>
      <c r="FA391">
        <v>41.35166666666666</v>
      </c>
      <c r="FB391">
        <v>41.5</v>
      </c>
      <c r="FC391">
        <v>41.0528148148148</v>
      </c>
      <c r="FD391">
        <v>40.625</v>
      </c>
      <c r="FE391">
        <v>42.07599999999999</v>
      </c>
      <c r="FF391">
        <v>1955.115925925926</v>
      </c>
      <c r="FG391">
        <v>39.9</v>
      </c>
      <c r="FH391">
        <v>0</v>
      </c>
      <c r="FI391">
        <v>1758996883.2</v>
      </c>
      <c r="FJ391">
        <v>0</v>
      </c>
      <c r="FK391">
        <v>943.8414615384615</v>
      </c>
      <c r="FL391">
        <v>-13.5397607052808</v>
      </c>
      <c r="FM391">
        <v>-262.1162394871353</v>
      </c>
      <c r="FN391">
        <v>19111.22692307692</v>
      </c>
      <c r="FO391">
        <v>15</v>
      </c>
      <c r="FP391">
        <v>0</v>
      </c>
      <c r="FQ391" t="s">
        <v>439</v>
      </c>
      <c r="FR391">
        <v>1747148579.5</v>
      </c>
      <c r="FS391">
        <v>1747148584.5</v>
      </c>
      <c r="FT391">
        <v>0</v>
      </c>
      <c r="FU391">
        <v>0.162</v>
      </c>
      <c r="FV391">
        <v>-0.001</v>
      </c>
      <c r="FW391">
        <v>0.139</v>
      </c>
      <c r="FX391">
        <v>0.058</v>
      </c>
      <c r="FY391">
        <v>420</v>
      </c>
      <c r="FZ391">
        <v>16</v>
      </c>
      <c r="GA391">
        <v>0.19</v>
      </c>
      <c r="GB391">
        <v>0.02</v>
      </c>
      <c r="GC391">
        <v>-69.22920487804878</v>
      </c>
      <c r="GD391">
        <v>1.929608362369315</v>
      </c>
      <c r="GE391">
        <v>0.1957865935658171</v>
      </c>
      <c r="GF391">
        <v>0</v>
      </c>
      <c r="GG391">
        <v>944.3513529411765</v>
      </c>
      <c r="GH391">
        <v>-9.056378927389412</v>
      </c>
      <c r="GI391">
        <v>0.9606284671521551</v>
      </c>
      <c r="GJ391">
        <v>0</v>
      </c>
      <c r="GK391">
        <v>5.025732439024391</v>
      </c>
      <c r="GL391">
        <v>-0.7782175609756021</v>
      </c>
      <c r="GM391">
        <v>0.08542667983831231</v>
      </c>
      <c r="GN391">
        <v>0</v>
      </c>
      <c r="GO391">
        <v>0</v>
      </c>
      <c r="GP391">
        <v>3</v>
      </c>
      <c r="GQ391" t="s">
        <v>472</v>
      </c>
      <c r="GR391">
        <v>3.12848</v>
      </c>
      <c r="GS391">
        <v>2.72972</v>
      </c>
      <c r="GT391">
        <v>0.190012</v>
      </c>
      <c r="GU391">
        <v>0.197001</v>
      </c>
      <c r="GV391">
        <v>0.103555</v>
      </c>
      <c r="GW391">
        <v>0.08816590000000001</v>
      </c>
      <c r="GX391">
        <v>24307.5</v>
      </c>
      <c r="GY391">
        <v>23380</v>
      </c>
      <c r="GZ391">
        <v>30551.1</v>
      </c>
      <c r="HA391">
        <v>29370</v>
      </c>
      <c r="HB391">
        <v>37800.7</v>
      </c>
      <c r="HC391">
        <v>35245.8</v>
      </c>
      <c r="HD391">
        <v>46733.8</v>
      </c>
      <c r="HE391">
        <v>43642.2</v>
      </c>
      <c r="HF391">
        <v>1.83123</v>
      </c>
      <c r="HG391">
        <v>1.8542</v>
      </c>
      <c r="HH391">
        <v>0.146896</v>
      </c>
      <c r="HI391">
        <v>0</v>
      </c>
      <c r="HJ391">
        <v>27.7006</v>
      </c>
      <c r="HK391">
        <v>999.9</v>
      </c>
      <c r="HL391">
        <v>42.6</v>
      </c>
      <c r="HM391">
        <v>30.8</v>
      </c>
      <c r="HN391">
        <v>20.9916</v>
      </c>
      <c r="HO391">
        <v>62.8286</v>
      </c>
      <c r="HP391">
        <v>17.0192</v>
      </c>
      <c r="HQ391">
        <v>1</v>
      </c>
      <c r="HR391">
        <v>0.116913</v>
      </c>
      <c r="HS391">
        <v>-0.139918</v>
      </c>
      <c r="HT391">
        <v>20.2015</v>
      </c>
      <c r="HU391">
        <v>5.22732</v>
      </c>
      <c r="HV391">
        <v>11.974</v>
      </c>
      <c r="HW391">
        <v>4.96995</v>
      </c>
      <c r="HX391">
        <v>3.28955</v>
      </c>
      <c r="HY391">
        <v>9999</v>
      </c>
      <c r="HZ391">
        <v>9999</v>
      </c>
      <c r="IA391">
        <v>9999</v>
      </c>
      <c r="IB391">
        <v>24.8</v>
      </c>
      <c r="IC391">
        <v>4.97297</v>
      </c>
      <c r="ID391">
        <v>1.87727</v>
      </c>
      <c r="IE391">
        <v>1.87531</v>
      </c>
      <c r="IF391">
        <v>1.87816</v>
      </c>
      <c r="IG391">
        <v>1.87485</v>
      </c>
      <c r="IH391">
        <v>1.87845</v>
      </c>
      <c r="II391">
        <v>1.87556</v>
      </c>
      <c r="IJ391">
        <v>1.87671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1.78</v>
      </c>
      <c r="IY391">
        <v>0.2179</v>
      </c>
      <c r="IZ391">
        <v>0.000996156149449386</v>
      </c>
      <c r="JA391">
        <v>0.001508328056841608</v>
      </c>
      <c r="JB391">
        <v>-4.279944224615399E-07</v>
      </c>
      <c r="JC391">
        <v>2.026670128534865E-10</v>
      </c>
      <c r="JD391">
        <v>-0.04486732872085866</v>
      </c>
      <c r="JE391">
        <v>-0.001179386599836408</v>
      </c>
      <c r="JF391">
        <v>0.0006983580007418804</v>
      </c>
      <c r="JG391">
        <v>-5.900263066608664E-06</v>
      </c>
      <c r="JH391">
        <v>1</v>
      </c>
      <c r="JI391">
        <v>2117</v>
      </c>
      <c r="JJ391">
        <v>1</v>
      </c>
      <c r="JK391">
        <v>26</v>
      </c>
      <c r="JL391">
        <v>197471.6</v>
      </c>
      <c r="JM391">
        <v>197471.5</v>
      </c>
      <c r="JN391">
        <v>2.97729</v>
      </c>
      <c r="JO391">
        <v>2.53418</v>
      </c>
      <c r="JP391">
        <v>1.39893</v>
      </c>
      <c r="JQ391">
        <v>2.3291</v>
      </c>
      <c r="JR391">
        <v>1.44897</v>
      </c>
      <c r="JS391">
        <v>2.48047</v>
      </c>
      <c r="JT391">
        <v>36.8604</v>
      </c>
      <c r="JU391">
        <v>23.9562</v>
      </c>
      <c r="JV391">
        <v>18</v>
      </c>
      <c r="JW391">
        <v>479.672</v>
      </c>
      <c r="JX391">
        <v>464.093</v>
      </c>
      <c r="JY391">
        <v>28.2952</v>
      </c>
      <c r="JZ391">
        <v>28.6854</v>
      </c>
      <c r="KA391">
        <v>29.9998</v>
      </c>
      <c r="KB391">
        <v>28.3659</v>
      </c>
      <c r="KC391">
        <v>28.4333</v>
      </c>
      <c r="KD391">
        <v>59.6441</v>
      </c>
      <c r="KE391">
        <v>16.6951</v>
      </c>
      <c r="KF391">
        <v>63.946</v>
      </c>
      <c r="KG391">
        <v>28.1897</v>
      </c>
      <c r="KH391">
        <v>1456.15</v>
      </c>
      <c r="KI391">
        <v>18.1616</v>
      </c>
      <c r="KJ391">
        <v>100.997</v>
      </c>
      <c r="KK391">
        <v>100.385</v>
      </c>
    </row>
    <row r="392" spans="1:297">
      <c r="A392">
        <v>376</v>
      </c>
      <c r="B392">
        <v>1758996879</v>
      </c>
      <c r="C392">
        <v>9495.400000095367</v>
      </c>
      <c r="D392" t="s">
        <v>1198</v>
      </c>
      <c r="E392" t="s">
        <v>1199</v>
      </c>
      <c r="F392">
        <v>5</v>
      </c>
      <c r="G392" t="s">
        <v>1025</v>
      </c>
      <c r="H392" t="s">
        <v>436</v>
      </c>
      <c r="I392">
        <v>1758996871.214286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1469.376794599431</v>
      </c>
      <c r="AK392">
        <v>1414.864121212121</v>
      </c>
      <c r="AL392">
        <v>3.391074007696638</v>
      </c>
      <c r="AM392">
        <v>65.24340889788627</v>
      </c>
      <c r="AN392">
        <f>(AP392 - AO392 + DY392*1E3/(8.314*(EA392+273.15)) * AR392/DX392 * AQ392) * DX392/(100*DL392) * 1000/(1000 - AP392)</f>
        <v>0</v>
      </c>
      <c r="AO392">
        <v>18.09419944706936</v>
      </c>
      <c r="AP392">
        <v>22.85146363636363</v>
      </c>
      <c r="AQ392">
        <v>-0.000435770626156845</v>
      </c>
      <c r="AR392">
        <v>120.2195007177261</v>
      </c>
      <c r="AS392">
        <v>1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5.79</v>
      </c>
      <c r="DM392">
        <v>0.5</v>
      </c>
      <c r="DN392" t="s">
        <v>438</v>
      </c>
      <c r="DO392">
        <v>2</v>
      </c>
      <c r="DP392" t="b">
        <v>1</v>
      </c>
      <c r="DQ392">
        <v>1758996871.214286</v>
      </c>
      <c r="DR392">
        <v>1358.176428571429</v>
      </c>
      <c r="DS392">
        <v>1427.176785714286</v>
      </c>
      <c r="DT392">
        <v>22.87060357142857</v>
      </c>
      <c r="DU392">
        <v>17.97553571428572</v>
      </c>
      <c r="DV392">
        <v>1356.411071428571</v>
      </c>
      <c r="DW392">
        <v>22.65241785714285</v>
      </c>
      <c r="DX392">
        <v>500.0923214285713</v>
      </c>
      <c r="DY392">
        <v>90.52219285714285</v>
      </c>
      <c r="DZ392">
        <v>0.05191466785714286</v>
      </c>
      <c r="EA392">
        <v>29.72229642857142</v>
      </c>
      <c r="EB392">
        <v>30.07515</v>
      </c>
      <c r="EC392">
        <v>999.9000000000002</v>
      </c>
      <c r="ED392">
        <v>0</v>
      </c>
      <c r="EE392">
        <v>0</v>
      </c>
      <c r="EF392">
        <v>10008.7</v>
      </c>
      <c r="EG392">
        <v>0</v>
      </c>
      <c r="EH392">
        <v>12.08311785714285</v>
      </c>
      <c r="EI392">
        <v>-68.99971785714285</v>
      </c>
      <c r="EJ392">
        <v>1389.965714285714</v>
      </c>
      <c r="EK392">
        <v>1453.300357142857</v>
      </c>
      <c r="EL392">
        <v>4.895067500000001</v>
      </c>
      <c r="EM392">
        <v>1427.176785714286</v>
      </c>
      <c r="EN392">
        <v>17.97553571428572</v>
      </c>
      <c r="EO392">
        <v>2.0702975</v>
      </c>
      <c r="EP392">
        <v>1.627185714285714</v>
      </c>
      <c r="EQ392">
        <v>17.992475</v>
      </c>
      <c r="ER392">
        <v>14.218525</v>
      </c>
      <c r="ES392">
        <v>1999.996071428572</v>
      </c>
      <c r="ET392">
        <v>0.9799992857142856</v>
      </c>
      <c r="EU392">
        <v>0.02000028571428571</v>
      </c>
      <c r="EV392">
        <v>0</v>
      </c>
      <c r="EW392">
        <v>942.80175</v>
      </c>
      <c r="EX392">
        <v>5.000560000000001</v>
      </c>
      <c r="EY392">
        <v>19091.18928571429</v>
      </c>
      <c r="EZ392">
        <v>17294.84285714286</v>
      </c>
      <c r="FA392">
        <v>41.35024999999998</v>
      </c>
      <c r="FB392">
        <v>41.5</v>
      </c>
      <c r="FC392">
        <v>41.05757142857141</v>
      </c>
      <c r="FD392">
        <v>40.625</v>
      </c>
      <c r="FE392">
        <v>42.08224999999999</v>
      </c>
      <c r="FF392">
        <v>1955.096071428571</v>
      </c>
      <c r="FG392">
        <v>39.9</v>
      </c>
      <c r="FH392">
        <v>0</v>
      </c>
      <c r="FI392">
        <v>1758996888</v>
      </c>
      <c r="FJ392">
        <v>0</v>
      </c>
      <c r="FK392">
        <v>942.7815384615386</v>
      </c>
      <c r="FL392">
        <v>-14.49141878322895</v>
      </c>
      <c r="FM392">
        <v>-269.6102559787209</v>
      </c>
      <c r="FN392">
        <v>19090.52692307693</v>
      </c>
      <c r="FO392">
        <v>15</v>
      </c>
      <c r="FP392">
        <v>0</v>
      </c>
      <c r="FQ392" t="s">
        <v>439</v>
      </c>
      <c r="FR392">
        <v>1747148579.5</v>
      </c>
      <c r="FS392">
        <v>1747148584.5</v>
      </c>
      <c r="FT392">
        <v>0</v>
      </c>
      <c r="FU392">
        <v>0.162</v>
      </c>
      <c r="FV392">
        <v>-0.001</v>
      </c>
      <c r="FW392">
        <v>0.139</v>
      </c>
      <c r="FX392">
        <v>0.058</v>
      </c>
      <c r="FY392">
        <v>420</v>
      </c>
      <c r="FZ392">
        <v>16</v>
      </c>
      <c r="GA392">
        <v>0.19</v>
      </c>
      <c r="GB392">
        <v>0.02</v>
      </c>
      <c r="GC392">
        <v>-69.10059756097561</v>
      </c>
      <c r="GD392">
        <v>1.764666898954491</v>
      </c>
      <c r="GE392">
        <v>0.1838492031700053</v>
      </c>
      <c r="GF392">
        <v>0</v>
      </c>
      <c r="GG392">
        <v>943.4242352941176</v>
      </c>
      <c r="GH392">
        <v>-13.24690602523884</v>
      </c>
      <c r="GI392">
        <v>1.319939059618754</v>
      </c>
      <c r="GJ392">
        <v>0</v>
      </c>
      <c r="GK392">
        <v>4.95406756097561</v>
      </c>
      <c r="GL392">
        <v>-1.164947874564462</v>
      </c>
      <c r="GM392">
        <v>0.1170972774210272</v>
      </c>
      <c r="GN392">
        <v>0</v>
      </c>
      <c r="GO392">
        <v>0</v>
      </c>
      <c r="GP392">
        <v>3</v>
      </c>
      <c r="GQ392" t="s">
        <v>472</v>
      </c>
      <c r="GR392">
        <v>3.1285</v>
      </c>
      <c r="GS392">
        <v>2.72952</v>
      </c>
      <c r="GT392">
        <v>0.191412</v>
      </c>
      <c r="GU392">
        <v>0.19837</v>
      </c>
      <c r="GV392">
        <v>0.103538</v>
      </c>
      <c r="GW392">
        <v>0.0885652</v>
      </c>
      <c r="GX392">
        <v>24265.6</v>
      </c>
      <c r="GY392">
        <v>23340.2</v>
      </c>
      <c r="GZ392">
        <v>30551.2</v>
      </c>
      <c r="HA392">
        <v>29370.2</v>
      </c>
      <c r="HB392">
        <v>37802</v>
      </c>
      <c r="HC392">
        <v>35230.3</v>
      </c>
      <c r="HD392">
        <v>46734.3</v>
      </c>
      <c r="HE392">
        <v>43642.2</v>
      </c>
      <c r="HF392">
        <v>1.83102</v>
      </c>
      <c r="HG392">
        <v>1.8546</v>
      </c>
      <c r="HH392">
        <v>0.147969</v>
      </c>
      <c r="HI392">
        <v>0</v>
      </c>
      <c r="HJ392">
        <v>27.6958</v>
      </c>
      <c r="HK392">
        <v>999.9</v>
      </c>
      <c r="HL392">
        <v>42.6</v>
      </c>
      <c r="HM392">
        <v>30.8</v>
      </c>
      <c r="HN392">
        <v>20.9882</v>
      </c>
      <c r="HO392">
        <v>62.8086</v>
      </c>
      <c r="HP392">
        <v>17.2276</v>
      </c>
      <c r="HQ392">
        <v>1</v>
      </c>
      <c r="HR392">
        <v>0.116748</v>
      </c>
      <c r="HS392">
        <v>0.0858088</v>
      </c>
      <c r="HT392">
        <v>20.2014</v>
      </c>
      <c r="HU392">
        <v>5.22747</v>
      </c>
      <c r="HV392">
        <v>11.974</v>
      </c>
      <c r="HW392">
        <v>4.9698</v>
      </c>
      <c r="HX392">
        <v>3.28955</v>
      </c>
      <c r="HY392">
        <v>9999</v>
      </c>
      <c r="HZ392">
        <v>9999</v>
      </c>
      <c r="IA392">
        <v>9999</v>
      </c>
      <c r="IB392">
        <v>24.8</v>
      </c>
      <c r="IC392">
        <v>4.97294</v>
      </c>
      <c r="ID392">
        <v>1.87723</v>
      </c>
      <c r="IE392">
        <v>1.87531</v>
      </c>
      <c r="IF392">
        <v>1.8781</v>
      </c>
      <c r="IG392">
        <v>1.87484</v>
      </c>
      <c r="IH392">
        <v>1.87839</v>
      </c>
      <c r="II392">
        <v>1.87548</v>
      </c>
      <c r="IJ392">
        <v>1.87668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1.8</v>
      </c>
      <c r="IY392">
        <v>0.2178</v>
      </c>
      <c r="IZ392">
        <v>0.000996156149449386</v>
      </c>
      <c r="JA392">
        <v>0.001508328056841608</v>
      </c>
      <c r="JB392">
        <v>-4.279944224615399E-07</v>
      </c>
      <c r="JC392">
        <v>2.026670128534865E-10</v>
      </c>
      <c r="JD392">
        <v>-0.04486732872085866</v>
      </c>
      <c r="JE392">
        <v>-0.001179386599836408</v>
      </c>
      <c r="JF392">
        <v>0.0006983580007418804</v>
      </c>
      <c r="JG392">
        <v>-5.900263066608664E-06</v>
      </c>
      <c r="JH392">
        <v>1</v>
      </c>
      <c r="JI392">
        <v>2117</v>
      </c>
      <c r="JJ392">
        <v>1</v>
      </c>
      <c r="JK392">
        <v>26</v>
      </c>
      <c r="JL392">
        <v>197471.7</v>
      </c>
      <c r="JM392">
        <v>197471.6</v>
      </c>
      <c r="JN392">
        <v>3.00415</v>
      </c>
      <c r="JO392">
        <v>2.5293</v>
      </c>
      <c r="JP392">
        <v>1.39893</v>
      </c>
      <c r="JQ392">
        <v>2.3291</v>
      </c>
      <c r="JR392">
        <v>1.44897</v>
      </c>
      <c r="JS392">
        <v>2.61963</v>
      </c>
      <c r="JT392">
        <v>36.8604</v>
      </c>
      <c r="JU392">
        <v>23.9737</v>
      </c>
      <c r="JV392">
        <v>18</v>
      </c>
      <c r="JW392">
        <v>479.568</v>
      </c>
      <c r="JX392">
        <v>464.359</v>
      </c>
      <c r="JY392">
        <v>28.1886</v>
      </c>
      <c r="JZ392">
        <v>28.6877</v>
      </c>
      <c r="KA392">
        <v>30.0001</v>
      </c>
      <c r="KB392">
        <v>28.3667</v>
      </c>
      <c r="KC392">
        <v>28.4342</v>
      </c>
      <c r="KD392">
        <v>60.1574</v>
      </c>
      <c r="KE392">
        <v>16.6951</v>
      </c>
      <c r="KF392">
        <v>63.946</v>
      </c>
      <c r="KG392">
        <v>28.0981</v>
      </c>
      <c r="KH392">
        <v>1469.51</v>
      </c>
      <c r="KI392">
        <v>18.2385</v>
      </c>
      <c r="KJ392">
        <v>100.998</v>
      </c>
      <c r="KK392">
        <v>100.385</v>
      </c>
    </row>
    <row r="393" spans="1:297">
      <c r="A393">
        <v>377</v>
      </c>
      <c r="B393">
        <v>1758996884</v>
      </c>
      <c r="C393">
        <v>9500.400000095367</v>
      </c>
      <c r="D393" t="s">
        <v>1200</v>
      </c>
      <c r="E393" t="s">
        <v>1201</v>
      </c>
      <c r="F393">
        <v>5</v>
      </c>
      <c r="G393" t="s">
        <v>1025</v>
      </c>
      <c r="H393" t="s">
        <v>436</v>
      </c>
      <c r="I393">
        <v>1758996876.5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1486.455236822911</v>
      </c>
      <c r="AK393">
        <v>1431.982545454545</v>
      </c>
      <c r="AL393">
        <v>3.427918346554278</v>
      </c>
      <c r="AM393">
        <v>65.24340889788627</v>
      </c>
      <c r="AN393">
        <f>(AP393 - AO393 + DY393*1E3/(8.314*(EA393+273.15)) * AR393/DX393 * AQ393) * DX393/(100*DL393) * 1000/(1000 - AP393)</f>
        <v>0</v>
      </c>
      <c r="AO393">
        <v>18.20326577791321</v>
      </c>
      <c r="AP393">
        <v>22.86139818181819</v>
      </c>
      <c r="AQ393">
        <v>0.0002526920731975649</v>
      </c>
      <c r="AR393">
        <v>120.2195007177261</v>
      </c>
      <c r="AS393">
        <v>1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5.79</v>
      </c>
      <c r="DM393">
        <v>0.5</v>
      </c>
      <c r="DN393" t="s">
        <v>438</v>
      </c>
      <c r="DO393">
        <v>2</v>
      </c>
      <c r="DP393" t="b">
        <v>1</v>
      </c>
      <c r="DQ393">
        <v>1758996876.5</v>
      </c>
      <c r="DR393">
        <v>1375.864444444444</v>
      </c>
      <c r="DS393">
        <v>1444.802222222222</v>
      </c>
      <c r="DT393">
        <v>22.85893703703704</v>
      </c>
      <c r="DU393">
        <v>18.08522962962963</v>
      </c>
      <c r="DV393">
        <v>1374.072962962963</v>
      </c>
      <c r="DW393">
        <v>22.64099629629629</v>
      </c>
      <c r="DX393">
        <v>500.098</v>
      </c>
      <c r="DY393">
        <v>90.52255185185186</v>
      </c>
      <c r="DZ393">
        <v>0.0514750962962963</v>
      </c>
      <c r="EA393">
        <v>29.73167407407407</v>
      </c>
      <c r="EB393">
        <v>30.09602962962963</v>
      </c>
      <c r="EC393">
        <v>999.9000000000001</v>
      </c>
      <c r="ED393">
        <v>0</v>
      </c>
      <c r="EE393">
        <v>0</v>
      </c>
      <c r="EF393">
        <v>10026.47777777778</v>
      </c>
      <c r="EG393">
        <v>0</v>
      </c>
      <c r="EH393">
        <v>12.0809</v>
      </c>
      <c r="EI393">
        <v>-68.93652222222222</v>
      </c>
      <c r="EJ393">
        <v>1408.051111111111</v>
      </c>
      <c r="EK393">
        <v>1471.412592592593</v>
      </c>
      <c r="EL393">
        <v>4.773704444444444</v>
      </c>
      <c r="EM393">
        <v>1444.802222222222</v>
      </c>
      <c r="EN393">
        <v>18.08522962962963</v>
      </c>
      <c r="EO393">
        <v>2.069248888888889</v>
      </c>
      <c r="EP393">
        <v>1.637122592592593</v>
      </c>
      <c r="EQ393">
        <v>17.98442222222222</v>
      </c>
      <c r="ER393">
        <v>14.31257777777778</v>
      </c>
      <c r="ES393">
        <v>1999.996296296296</v>
      </c>
      <c r="ET393">
        <v>0.9799993333333332</v>
      </c>
      <c r="EU393">
        <v>0.02000022962962963</v>
      </c>
      <c r="EV393">
        <v>0</v>
      </c>
      <c r="EW393">
        <v>941.8216666666667</v>
      </c>
      <c r="EX393">
        <v>5.000560000000001</v>
      </c>
      <c r="EY393">
        <v>19071.31481481481</v>
      </c>
      <c r="EZ393">
        <v>17294.85925925926</v>
      </c>
      <c r="FA393">
        <v>41.354</v>
      </c>
      <c r="FB393">
        <v>41.5</v>
      </c>
      <c r="FC393">
        <v>41.0574074074074</v>
      </c>
      <c r="FD393">
        <v>40.62959259259259</v>
      </c>
      <c r="FE393">
        <v>42.08299999999999</v>
      </c>
      <c r="FF393">
        <v>1955.096296296296</v>
      </c>
      <c r="FG393">
        <v>39.9</v>
      </c>
      <c r="FH393">
        <v>0</v>
      </c>
      <c r="FI393">
        <v>1758996893.4</v>
      </c>
      <c r="FJ393">
        <v>0</v>
      </c>
      <c r="FK393">
        <v>941.7348</v>
      </c>
      <c r="FL393">
        <v>-8.20930768719345</v>
      </c>
      <c r="FM393">
        <v>-173.8230767218529</v>
      </c>
      <c r="FN393">
        <v>19069.624</v>
      </c>
      <c r="FO393">
        <v>15</v>
      </c>
      <c r="FP393">
        <v>0</v>
      </c>
      <c r="FQ393" t="s">
        <v>439</v>
      </c>
      <c r="FR393">
        <v>1747148579.5</v>
      </c>
      <c r="FS393">
        <v>1747148584.5</v>
      </c>
      <c r="FT393">
        <v>0</v>
      </c>
      <c r="FU393">
        <v>0.162</v>
      </c>
      <c r="FV393">
        <v>-0.001</v>
      </c>
      <c r="FW393">
        <v>0.139</v>
      </c>
      <c r="FX393">
        <v>0.058</v>
      </c>
      <c r="FY393">
        <v>420</v>
      </c>
      <c r="FZ393">
        <v>16</v>
      </c>
      <c r="GA393">
        <v>0.19</v>
      </c>
      <c r="GB393">
        <v>0.02</v>
      </c>
      <c r="GC393">
        <v>-68.9834475</v>
      </c>
      <c r="GD393">
        <v>0.7222502814260064</v>
      </c>
      <c r="GE393">
        <v>0.1032309836907034</v>
      </c>
      <c r="GF393">
        <v>0</v>
      </c>
      <c r="GG393">
        <v>942.4100294117648</v>
      </c>
      <c r="GH393">
        <v>-11.5274102449305</v>
      </c>
      <c r="GI393">
        <v>1.185581353680025</v>
      </c>
      <c r="GJ393">
        <v>0</v>
      </c>
      <c r="GK393">
        <v>4.83825725</v>
      </c>
      <c r="GL393">
        <v>-1.341315534709194</v>
      </c>
      <c r="GM393">
        <v>0.1299458254617573</v>
      </c>
      <c r="GN393">
        <v>0</v>
      </c>
      <c r="GO393">
        <v>0</v>
      </c>
      <c r="GP393">
        <v>3</v>
      </c>
      <c r="GQ393" t="s">
        <v>472</v>
      </c>
      <c r="GR393">
        <v>3.1287</v>
      </c>
      <c r="GS393">
        <v>2.72929</v>
      </c>
      <c r="GT393">
        <v>0.192794</v>
      </c>
      <c r="GU393">
        <v>0.199746</v>
      </c>
      <c r="GV393">
        <v>0.103563</v>
      </c>
      <c r="GW393">
        <v>0.08878369999999999</v>
      </c>
      <c r="GX393">
        <v>24224.3</v>
      </c>
      <c r="GY393">
        <v>23299.8</v>
      </c>
      <c r="GZ393">
        <v>30551.5</v>
      </c>
      <c r="HA393">
        <v>29369.9</v>
      </c>
      <c r="HB393">
        <v>37801.3</v>
      </c>
      <c r="HC393">
        <v>35221.5</v>
      </c>
      <c r="HD393">
        <v>46734.6</v>
      </c>
      <c r="HE393">
        <v>43641.7</v>
      </c>
      <c r="HF393">
        <v>1.83135</v>
      </c>
      <c r="HG393">
        <v>1.85445</v>
      </c>
      <c r="HH393">
        <v>0.148565</v>
      </c>
      <c r="HI393">
        <v>0</v>
      </c>
      <c r="HJ393">
        <v>27.6926</v>
      </c>
      <c r="HK393">
        <v>999.9</v>
      </c>
      <c r="HL393">
        <v>42.7</v>
      </c>
      <c r="HM393">
        <v>30.8</v>
      </c>
      <c r="HN393">
        <v>21.0382</v>
      </c>
      <c r="HO393">
        <v>62.7586</v>
      </c>
      <c r="HP393">
        <v>17.1314</v>
      </c>
      <c r="HQ393">
        <v>1</v>
      </c>
      <c r="HR393">
        <v>0.117238</v>
      </c>
      <c r="HS393">
        <v>0.235822</v>
      </c>
      <c r="HT393">
        <v>20.2012</v>
      </c>
      <c r="HU393">
        <v>5.22882</v>
      </c>
      <c r="HV393">
        <v>11.974</v>
      </c>
      <c r="HW393">
        <v>4.97025</v>
      </c>
      <c r="HX393">
        <v>3.28968</v>
      </c>
      <c r="HY393">
        <v>9999</v>
      </c>
      <c r="HZ393">
        <v>9999</v>
      </c>
      <c r="IA393">
        <v>9999</v>
      </c>
      <c r="IB393">
        <v>24.9</v>
      </c>
      <c r="IC393">
        <v>4.97292</v>
      </c>
      <c r="ID393">
        <v>1.87719</v>
      </c>
      <c r="IE393">
        <v>1.8753</v>
      </c>
      <c r="IF393">
        <v>1.87806</v>
      </c>
      <c r="IG393">
        <v>1.87482</v>
      </c>
      <c r="IH393">
        <v>1.87836</v>
      </c>
      <c r="II393">
        <v>1.87547</v>
      </c>
      <c r="IJ393">
        <v>1.87667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1.83</v>
      </c>
      <c r="IY393">
        <v>0.2179</v>
      </c>
      <c r="IZ393">
        <v>0.000996156149449386</v>
      </c>
      <c r="JA393">
        <v>0.001508328056841608</v>
      </c>
      <c r="JB393">
        <v>-4.279944224615399E-07</v>
      </c>
      <c r="JC393">
        <v>2.026670128534865E-10</v>
      </c>
      <c r="JD393">
        <v>-0.04486732872085866</v>
      </c>
      <c r="JE393">
        <v>-0.001179386599836408</v>
      </c>
      <c r="JF393">
        <v>0.0006983580007418804</v>
      </c>
      <c r="JG393">
        <v>-5.900263066608664E-06</v>
      </c>
      <c r="JH393">
        <v>1</v>
      </c>
      <c r="JI393">
        <v>2117</v>
      </c>
      <c r="JJ393">
        <v>1</v>
      </c>
      <c r="JK393">
        <v>26</v>
      </c>
      <c r="JL393">
        <v>197471.7</v>
      </c>
      <c r="JM393">
        <v>197471.7</v>
      </c>
      <c r="JN393">
        <v>3.03223</v>
      </c>
      <c r="JO393">
        <v>2.51953</v>
      </c>
      <c r="JP393">
        <v>1.39893</v>
      </c>
      <c r="JQ393">
        <v>2.3291</v>
      </c>
      <c r="JR393">
        <v>1.44897</v>
      </c>
      <c r="JS393">
        <v>2.53662</v>
      </c>
      <c r="JT393">
        <v>36.8604</v>
      </c>
      <c r="JU393">
        <v>23.9737</v>
      </c>
      <c r="JV393">
        <v>18</v>
      </c>
      <c r="JW393">
        <v>479.746</v>
      </c>
      <c r="JX393">
        <v>464.274</v>
      </c>
      <c r="JY393">
        <v>28.0686</v>
      </c>
      <c r="JZ393">
        <v>28.6879</v>
      </c>
      <c r="KA393">
        <v>30.0002</v>
      </c>
      <c r="KB393">
        <v>28.3667</v>
      </c>
      <c r="KC393">
        <v>28.4357</v>
      </c>
      <c r="KD393">
        <v>60.735</v>
      </c>
      <c r="KE393">
        <v>16.6951</v>
      </c>
      <c r="KF393">
        <v>64.3203</v>
      </c>
      <c r="KG393">
        <v>27.9925</v>
      </c>
      <c r="KH393">
        <v>1489.56</v>
      </c>
      <c r="KI393">
        <v>18.3079</v>
      </c>
      <c r="KJ393">
        <v>100.999</v>
      </c>
      <c r="KK393">
        <v>100.384</v>
      </c>
    </row>
    <row r="394" spans="1:297">
      <c r="A394">
        <v>378</v>
      </c>
      <c r="B394">
        <v>1758996889</v>
      </c>
      <c r="C394">
        <v>9505.400000095367</v>
      </c>
      <c r="D394" t="s">
        <v>1202</v>
      </c>
      <c r="E394" t="s">
        <v>1203</v>
      </c>
      <c r="F394">
        <v>5</v>
      </c>
      <c r="G394" t="s">
        <v>1025</v>
      </c>
      <c r="H394" t="s">
        <v>436</v>
      </c>
      <c r="I394">
        <v>1758996881.214286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1503.836096376634</v>
      </c>
      <c r="AK394">
        <v>1449.157939393939</v>
      </c>
      <c r="AL394">
        <v>3.417447301760119</v>
      </c>
      <c r="AM394">
        <v>65.24340889788627</v>
      </c>
      <c r="AN394">
        <f>(AP394 - AO394 + DY394*1E3/(8.314*(EA394+273.15)) * AR394/DX394 * AQ394) * DX394/(100*DL394) * 1000/(1000 - AP394)</f>
        <v>0</v>
      </c>
      <c r="AO394">
        <v>18.25392614547585</v>
      </c>
      <c r="AP394">
        <v>22.84813696969697</v>
      </c>
      <c r="AQ394">
        <v>-0.000326243665339876</v>
      </c>
      <c r="AR394">
        <v>120.2195007177261</v>
      </c>
      <c r="AS394">
        <v>2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5.79</v>
      </c>
      <c r="DM394">
        <v>0.5</v>
      </c>
      <c r="DN394" t="s">
        <v>438</v>
      </c>
      <c r="DO394">
        <v>2</v>
      </c>
      <c r="DP394" t="b">
        <v>1</v>
      </c>
      <c r="DQ394">
        <v>1758996881.214286</v>
      </c>
      <c r="DR394">
        <v>1391.655357142857</v>
      </c>
      <c r="DS394">
        <v>1460.602142857143</v>
      </c>
      <c r="DT394">
        <v>22.85612142857142</v>
      </c>
      <c r="DU394">
        <v>18.16198928571429</v>
      </c>
      <c r="DV394">
        <v>1389.84</v>
      </c>
      <c r="DW394">
        <v>22.63823928571428</v>
      </c>
      <c r="DX394">
        <v>500.0247857142857</v>
      </c>
      <c r="DY394">
        <v>90.52243214285714</v>
      </c>
      <c r="DZ394">
        <v>0.05161933928571429</v>
      </c>
      <c r="EA394">
        <v>29.73235714285714</v>
      </c>
      <c r="EB394">
        <v>30.10803214285714</v>
      </c>
      <c r="EC394">
        <v>999.9000000000002</v>
      </c>
      <c r="ED394">
        <v>0</v>
      </c>
      <c r="EE394">
        <v>0</v>
      </c>
      <c r="EF394">
        <v>10011.22178571429</v>
      </c>
      <c r="EG394">
        <v>0</v>
      </c>
      <c r="EH394">
        <v>12.0809</v>
      </c>
      <c r="EI394">
        <v>-68.94669642857143</v>
      </c>
      <c r="EJ394">
        <v>1424.207142857143</v>
      </c>
      <c r="EK394">
        <v>1487.620357142857</v>
      </c>
      <c r="EL394">
        <v>4.694126428571429</v>
      </c>
      <c r="EM394">
        <v>1460.602142857143</v>
      </c>
      <c r="EN394">
        <v>18.16198928571429</v>
      </c>
      <c r="EO394">
        <v>2.068991428571429</v>
      </c>
      <c r="EP394">
        <v>1.644068928571429</v>
      </c>
      <c r="EQ394">
        <v>17.98243928571429</v>
      </c>
      <c r="ER394">
        <v>14.37804642857143</v>
      </c>
      <c r="ES394">
        <v>1999.991071428572</v>
      </c>
      <c r="ET394">
        <v>0.9799992857142856</v>
      </c>
      <c r="EU394">
        <v>0.02000028214285714</v>
      </c>
      <c r="EV394">
        <v>0</v>
      </c>
      <c r="EW394">
        <v>941.2784999999998</v>
      </c>
      <c r="EX394">
        <v>5.000560000000001</v>
      </c>
      <c r="EY394">
        <v>19060.49642857143</v>
      </c>
      <c r="EZ394">
        <v>17294.81785714286</v>
      </c>
      <c r="FA394">
        <v>41.35925</v>
      </c>
      <c r="FB394">
        <v>41.5</v>
      </c>
      <c r="FC394">
        <v>41.06199999999999</v>
      </c>
      <c r="FD394">
        <v>40.62942857142857</v>
      </c>
      <c r="FE394">
        <v>42.09124999999999</v>
      </c>
      <c r="FF394">
        <v>1955.091071428571</v>
      </c>
      <c r="FG394">
        <v>39.9</v>
      </c>
      <c r="FH394">
        <v>0</v>
      </c>
      <c r="FI394">
        <v>1758996898.2</v>
      </c>
      <c r="FJ394">
        <v>0</v>
      </c>
      <c r="FK394">
        <v>941.22208</v>
      </c>
      <c r="FL394">
        <v>-3.844076928814972</v>
      </c>
      <c r="FM394">
        <v>-76.01538474132201</v>
      </c>
      <c r="FN394">
        <v>19059.288</v>
      </c>
      <c r="FO394">
        <v>15</v>
      </c>
      <c r="FP394">
        <v>0</v>
      </c>
      <c r="FQ394" t="s">
        <v>439</v>
      </c>
      <c r="FR394">
        <v>1747148579.5</v>
      </c>
      <c r="FS394">
        <v>1747148584.5</v>
      </c>
      <c r="FT394">
        <v>0</v>
      </c>
      <c r="FU394">
        <v>0.162</v>
      </c>
      <c r="FV394">
        <v>-0.001</v>
      </c>
      <c r="FW394">
        <v>0.139</v>
      </c>
      <c r="FX394">
        <v>0.058</v>
      </c>
      <c r="FY394">
        <v>420</v>
      </c>
      <c r="FZ394">
        <v>16</v>
      </c>
      <c r="GA394">
        <v>0.19</v>
      </c>
      <c r="GB394">
        <v>0.02</v>
      </c>
      <c r="GC394">
        <v>-68.95538780487804</v>
      </c>
      <c r="GD394">
        <v>-0.06985087108021755</v>
      </c>
      <c r="GE394">
        <v>0.07142652781473706</v>
      </c>
      <c r="GF394">
        <v>1</v>
      </c>
      <c r="GG394">
        <v>941.7567058823529</v>
      </c>
      <c r="GH394">
        <v>-7.609870130144174</v>
      </c>
      <c r="GI394">
        <v>0.8289457702198622</v>
      </c>
      <c r="GJ394">
        <v>0</v>
      </c>
      <c r="GK394">
        <v>4.753547073170732</v>
      </c>
      <c r="GL394">
        <v>-1.100259094076649</v>
      </c>
      <c r="GM394">
        <v>0.1099148772469593</v>
      </c>
      <c r="GN394">
        <v>0</v>
      </c>
      <c r="GO394">
        <v>1</v>
      </c>
      <c r="GP394">
        <v>3</v>
      </c>
      <c r="GQ394" t="s">
        <v>451</v>
      </c>
      <c r="GR394">
        <v>3.12827</v>
      </c>
      <c r="GS394">
        <v>2.73</v>
      </c>
      <c r="GT394">
        <v>0.194174</v>
      </c>
      <c r="GU394">
        <v>0.20108</v>
      </c>
      <c r="GV394">
        <v>0.103519</v>
      </c>
      <c r="GW394">
        <v>0.0890157</v>
      </c>
      <c r="GX394">
        <v>24182.2</v>
      </c>
      <c r="GY394">
        <v>23260.9</v>
      </c>
      <c r="GZ394">
        <v>30550.7</v>
      </c>
      <c r="HA394">
        <v>29369.8</v>
      </c>
      <c r="HB394">
        <v>37802.2</v>
      </c>
      <c r="HC394">
        <v>35212.3</v>
      </c>
      <c r="HD394">
        <v>46733.3</v>
      </c>
      <c r="HE394">
        <v>43641.5</v>
      </c>
      <c r="HF394">
        <v>1.83065</v>
      </c>
      <c r="HG394">
        <v>1.8554</v>
      </c>
      <c r="HH394">
        <v>0.149082</v>
      </c>
      <c r="HI394">
        <v>0</v>
      </c>
      <c r="HJ394">
        <v>27.6897</v>
      </c>
      <c r="HK394">
        <v>999.9</v>
      </c>
      <c r="HL394">
        <v>42.7</v>
      </c>
      <c r="HM394">
        <v>30.9</v>
      </c>
      <c r="HN394">
        <v>21.162</v>
      </c>
      <c r="HO394">
        <v>63.2486</v>
      </c>
      <c r="HP394">
        <v>17.0112</v>
      </c>
      <c r="HQ394">
        <v>1</v>
      </c>
      <c r="HR394">
        <v>0.117579</v>
      </c>
      <c r="HS394">
        <v>0.340204</v>
      </c>
      <c r="HT394">
        <v>20.201</v>
      </c>
      <c r="HU394">
        <v>5.22777</v>
      </c>
      <c r="HV394">
        <v>11.974</v>
      </c>
      <c r="HW394">
        <v>4.96975</v>
      </c>
      <c r="HX394">
        <v>3.28955</v>
      </c>
      <c r="HY394">
        <v>9999</v>
      </c>
      <c r="HZ394">
        <v>9999</v>
      </c>
      <c r="IA394">
        <v>9999</v>
      </c>
      <c r="IB394">
        <v>24.9</v>
      </c>
      <c r="IC394">
        <v>4.97293</v>
      </c>
      <c r="ID394">
        <v>1.87719</v>
      </c>
      <c r="IE394">
        <v>1.87529</v>
      </c>
      <c r="IF394">
        <v>1.87808</v>
      </c>
      <c r="IG394">
        <v>1.87482</v>
      </c>
      <c r="IH394">
        <v>1.87837</v>
      </c>
      <c r="II394">
        <v>1.87547</v>
      </c>
      <c r="IJ394">
        <v>1.87668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1.85</v>
      </c>
      <c r="IY394">
        <v>0.2177</v>
      </c>
      <c r="IZ394">
        <v>0.000996156149449386</v>
      </c>
      <c r="JA394">
        <v>0.001508328056841608</v>
      </c>
      <c r="JB394">
        <v>-4.279944224615399E-07</v>
      </c>
      <c r="JC394">
        <v>2.026670128534865E-10</v>
      </c>
      <c r="JD394">
        <v>-0.04486732872085866</v>
      </c>
      <c r="JE394">
        <v>-0.001179386599836408</v>
      </c>
      <c r="JF394">
        <v>0.0006983580007418804</v>
      </c>
      <c r="JG394">
        <v>-5.900263066608664E-06</v>
      </c>
      <c r="JH394">
        <v>1</v>
      </c>
      <c r="JI394">
        <v>2117</v>
      </c>
      <c r="JJ394">
        <v>1</v>
      </c>
      <c r="JK394">
        <v>26</v>
      </c>
      <c r="JL394">
        <v>197471.8</v>
      </c>
      <c r="JM394">
        <v>197471.7</v>
      </c>
      <c r="JN394">
        <v>3.05786</v>
      </c>
      <c r="JO394">
        <v>2.53784</v>
      </c>
      <c r="JP394">
        <v>1.39893</v>
      </c>
      <c r="JQ394">
        <v>2.3291</v>
      </c>
      <c r="JR394">
        <v>1.44897</v>
      </c>
      <c r="JS394">
        <v>2.49268</v>
      </c>
      <c r="JT394">
        <v>36.8604</v>
      </c>
      <c r="JU394">
        <v>23.9562</v>
      </c>
      <c r="JV394">
        <v>18</v>
      </c>
      <c r="JW394">
        <v>479.363</v>
      </c>
      <c r="JX394">
        <v>464.888</v>
      </c>
      <c r="JY394">
        <v>27.9455</v>
      </c>
      <c r="JZ394">
        <v>28.6889</v>
      </c>
      <c r="KA394">
        <v>30.0003</v>
      </c>
      <c r="KB394">
        <v>28.3667</v>
      </c>
      <c r="KC394">
        <v>28.4357</v>
      </c>
      <c r="KD394">
        <v>61.2458</v>
      </c>
      <c r="KE394">
        <v>16.4214</v>
      </c>
      <c r="KF394">
        <v>64.3203</v>
      </c>
      <c r="KG394">
        <v>27.88</v>
      </c>
      <c r="KH394">
        <v>1502.95</v>
      </c>
      <c r="KI394">
        <v>18.3954</v>
      </c>
      <c r="KJ394">
        <v>100.996</v>
      </c>
      <c r="KK394">
        <v>100.383</v>
      </c>
    </row>
    <row r="395" spans="1:297">
      <c r="A395">
        <v>379</v>
      </c>
      <c r="B395">
        <v>1758996894</v>
      </c>
      <c r="C395">
        <v>9510.400000095367</v>
      </c>
      <c r="D395" t="s">
        <v>1204</v>
      </c>
      <c r="E395" t="s">
        <v>1205</v>
      </c>
      <c r="F395">
        <v>5</v>
      </c>
      <c r="G395" t="s">
        <v>1025</v>
      </c>
      <c r="H395" t="s">
        <v>436</v>
      </c>
      <c r="I395">
        <v>1758996886.5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1520.964284877889</v>
      </c>
      <c r="AK395">
        <v>1466.332484848484</v>
      </c>
      <c r="AL395">
        <v>3.446481946123472</v>
      </c>
      <c r="AM395">
        <v>65.24340889788627</v>
      </c>
      <c r="AN395">
        <f>(AP395 - AO395 + DY395*1E3/(8.314*(EA395+273.15)) * AR395/DX395 * AQ395) * DX395/(100*DL395) * 1000/(1000 - AP395)</f>
        <v>0</v>
      </c>
      <c r="AO395">
        <v>18.3110992948559</v>
      </c>
      <c r="AP395">
        <v>22.83450848484849</v>
      </c>
      <c r="AQ395">
        <v>-0.0002473073321719098</v>
      </c>
      <c r="AR395">
        <v>120.2195007177261</v>
      </c>
      <c r="AS395">
        <v>2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5.79</v>
      </c>
      <c r="DM395">
        <v>0.5</v>
      </c>
      <c r="DN395" t="s">
        <v>438</v>
      </c>
      <c r="DO395">
        <v>2</v>
      </c>
      <c r="DP395" t="b">
        <v>1</v>
      </c>
      <c r="DQ395">
        <v>1758996886.5</v>
      </c>
      <c r="DR395">
        <v>1409.348148148148</v>
      </c>
      <c r="DS395">
        <v>1478.287037037037</v>
      </c>
      <c r="DT395">
        <v>22.85095555555555</v>
      </c>
      <c r="DU395">
        <v>18.2435962962963</v>
      </c>
      <c r="DV395">
        <v>1407.505925925926</v>
      </c>
      <c r="DW395">
        <v>22.63318148148148</v>
      </c>
      <c r="DX395">
        <v>499.9764814814815</v>
      </c>
      <c r="DY395">
        <v>90.52096666666667</v>
      </c>
      <c r="DZ395">
        <v>0.05175448148148148</v>
      </c>
      <c r="EA395">
        <v>29.72829259259259</v>
      </c>
      <c r="EB395">
        <v>30.11706296296296</v>
      </c>
      <c r="EC395">
        <v>999.9000000000001</v>
      </c>
      <c r="ED395">
        <v>0</v>
      </c>
      <c r="EE395">
        <v>0</v>
      </c>
      <c r="EF395">
        <v>10006.08814814815</v>
      </c>
      <c r="EG395">
        <v>0</v>
      </c>
      <c r="EH395">
        <v>12.0809</v>
      </c>
      <c r="EI395">
        <v>-68.93799629629629</v>
      </c>
      <c r="EJ395">
        <v>1442.306666666667</v>
      </c>
      <c r="EK395">
        <v>1505.756666666666</v>
      </c>
      <c r="EL395">
        <v>4.607355925925925</v>
      </c>
      <c r="EM395">
        <v>1478.287037037037</v>
      </c>
      <c r="EN395">
        <v>18.2435962962963</v>
      </c>
      <c r="EO395">
        <v>2.06849</v>
      </c>
      <c r="EP395">
        <v>1.651428888888889</v>
      </c>
      <c r="EQ395">
        <v>17.97858148148148</v>
      </c>
      <c r="ER395">
        <v>14.4472</v>
      </c>
      <c r="ES395">
        <v>1999.982962962963</v>
      </c>
      <c r="ET395">
        <v>0.979999222222222</v>
      </c>
      <c r="EU395">
        <v>0.02000034444444444</v>
      </c>
      <c r="EV395">
        <v>0</v>
      </c>
      <c r="EW395">
        <v>941.0648148148148</v>
      </c>
      <c r="EX395">
        <v>5.000560000000001</v>
      </c>
      <c r="EY395">
        <v>19054.45555555556</v>
      </c>
      <c r="EZ395">
        <v>17294.75185185185</v>
      </c>
      <c r="FA395">
        <v>41.36566666666667</v>
      </c>
      <c r="FB395">
        <v>41.5</v>
      </c>
      <c r="FC395">
        <v>41.06199999999999</v>
      </c>
      <c r="FD395">
        <v>40.63418518518519</v>
      </c>
      <c r="FE395">
        <v>42.08066666666665</v>
      </c>
      <c r="FF395">
        <v>1955.082962962963</v>
      </c>
      <c r="FG395">
        <v>39.9</v>
      </c>
      <c r="FH395">
        <v>0</v>
      </c>
      <c r="FI395">
        <v>1758996903</v>
      </c>
      <c r="FJ395">
        <v>0</v>
      </c>
      <c r="FK395">
        <v>941.04192</v>
      </c>
      <c r="FL395">
        <v>-1.678000004258013</v>
      </c>
      <c r="FM395">
        <v>-37.64615400264029</v>
      </c>
      <c r="FN395">
        <v>19054.488</v>
      </c>
      <c r="FO395">
        <v>15</v>
      </c>
      <c r="FP395">
        <v>0</v>
      </c>
      <c r="FQ395" t="s">
        <v>439</v>
      </c>
      <c r="FR395">
        <v>1747148579.5</v>
      </c>
      <c r="FS395">
        <v>1747148584.5</v>
      </c>
      <c r="FT395">
        <v>0</v>
      </c>
      <c r="FU395">
        <v>0.162</v>
      </c>
      <c r="FV395">
        <v>-0.001</v>
      </c>
      <c r="FW395">
        <v>0.139</v>
      </c>
      <c r="FX395">
        <v>0.058</v>
      </c>
      <c r="FY395">
        <v>420</v>
      </c>
      <c r="FZ395">
        <v>16</v>
      </c>
      <c r="GA395">
        <v>0.19</v>
      </c>
      <c r="GB395">
        <v>0.02</v>
      </c>
      <c r="GC395">
        <v>-68.9310175</v>
      </c>
      <c r="GD395">
        <v>0.1373031894934725</v>
      </c>
      <c r="GE395">
        <v>0.1089700827922518</v>
      </c>
      <c r="GF395">
        <v>1</v>
      </c>
      <c r="GG395">
        <v>941.2251764705882</v>
      </c>
      <c r="GH395">
        <v>-2.890175704983328</v>
      </c>
      <c r="GI395">
        <v>0.3874496908964797</v>
      </c>
      <c r="GJ395">
        <v>0</v>
      </c>
      <c r="GK395">
        <v>4.655465</v>
      </c>
      <c r="GL395">
        <v>-0.9464649906191385</v>
      </c>
      <c r="GM395">
        <v>0.09259517374031974</v>
      </c>
      <c r="GN395">
        <v>0</v>
      </c>
      <c r="GO395">
        <v>1</v>
      </c>
      <c r="GP395">
        <v>3</v>
      </c>
      <c r="GQ395" t="s">
        <v>451</v>
      </c>
      <c r="GR395">
        <v>3.12848</v>
      </c>
      <c r="GS395">
        <v>2.72963</v>
      </c>
      <c r="GT395">
        <v>0.195541</v>
      </c>
      <c r="GU395">
        <v>0.202384</v>
      </c>
      <c r="GV395">
        <v>0.103468</v>
      </c>
      <c r="GW395">
        <v>0.0892121</v>
      </c>
      <c r="GX395">
        <v>24140.8</v>
      </c>
      <c r="GY395">
        <v>23222.6</v>
      </c>
      <c r="GZ395">
        <v>30550.3</v>
      </c>
      <c r="HA395">
        <v>29369.5</v>
      </c>
      <c r="HB395">
        <v>37803.9</v>
      </c>
      <c r="HC395">
        <v>35204.4</v>
      </c>
      <c r="HD395">
        <v>46732.6</v>
      </c>
      <c r="HE395">
        <v>43641</v>
      </c>
      <c r="HF395">
        <v>1.83095</v>
      </c>
      <c r="HG395">
        <v>1.85527</v>
      </c>
      <c r="HH395">
        <v>0.149265</v>
      </c>
      <c r="HI395">
        <v>0</v>
      </c>
      <c r="HJ395">
        <v>27.6873</v>
      </c>
      <c r="HK395">
        <v>999.9</v>
      </c>
      <c r="HL395">
        <v>42.8</v>
      </c>
      <c r="HM395">
        <v>30.9</v>
      </c>
      <c r="HN395">
        <v>21.2104</v>
      </c>
      <c r="HO395">
        <v>63.0186</v>
      </c>
      <c r="HP395">
        <v>17.2196</v>
      </c>
      <c r="HQ395">
        <v>1</v>
      </c>
      <c r="HR395">
        <v>0.117746</v>
      </c>
      <c r="HS395">
        <v>0.435665</v>
      </c>
      <c r="HT395">
        <v>20.2003</v>
      </c>
      <c r="HU395">
        <v>5.22762</v>
      </c>
      <c r="HV395">
        <v>11.974</v>
      </c>
      <c r="HW395">
        <v>4.9698</v>
      </c>
      <c r="HX395">
        <v>3.28943</v>
      </c>
      <c r="HY395">
        <v>9999</v>
      </c>
      <c r="HZ395">
        <v>9999</v>
      </c>
      <c r="IA395">
        <v>9999</v>
      </c>
      <c r="IB395">
        <v>24.9</v>
      </c>
      <c r="IC395">
        <v>4.97294</v>
      </c>
      <c r="ID395">
        <v>1.87722</v>
      </c>
      <c r="IE395">
        <v>1.87531</v>
      </c>
      <c r="IF395">
        <v>1.8781</v>
      </c>
      <c r="IG395">
        <v>1.87483</v>
      </c>
      <c r="IH395">
        <v>1.87839</v>
      </c>
      <c r="II395">
        <v>1.87549</v>
      </c>
      <c r="IJ395">
        <v>1.87668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1.88</v>
      </c>
      <c r="IY395">
        <v>0.2174</v>
      </c>
      <c r="IZ395">
        <v>0.000996156149449386</v>
      </c>
      <c r="JA395">
        <v>0.001508328056841608</v>
      </c>
      <c r="JB395">
        <v>-4.279944224615399E-07</v>
      </c>
      <c r="JC395">
        <v>2.026670128534865E-10</v>
      </c>
      <c r="JD395">
        <v>-0.04486732872085866</v>
      </c>
      <c r="JE395">
        <v>-0.001179386599836408</v>
      </c>
      <c r="JF395">
        <v>0.0006983580007418804</v>
      </c>
      <c r="JG395">
        <v>-5.900263066608664E-06</v>
      </c>
      <c r="JH395">
        <v>1</v>
      </c>
      <c r="JI395">
        <v>2117</v>
      </c>
      <c r="JJ395">
        <v>1</v>
      </c>
      <c r="JK395">
        <v>26</v>
      </c>
      <c r="JL395">
        <v>197471.9</v>
      </c>
      <c r="JM395">
        <v>197471.8</v>
      </c>
      <c r="JN395">
        <v>3.08594</v>
      </c>
      <c r="JO395">
        <v>2.52563</v>
      </c>
      <c r="JP395">
        <v>1.39893</v>
      </c>
      <c r="JQ395">
        <v>2.3291</v>
      </c>
      <c r="JR395">
        <v>1.44897</v>
      </c>
      <c r="JS395">
        <v>2.59888</v>
      </c>
      <c r="JT395">
        <v>36.8604</v>
      </c>
      <c r="JU395">
        <v>23.9737</v>
      </c>
      <c r="JV395">
        <v>18</v>
      </c>
      <c r="JW395">
        <v>479.538</v>
      </c>
      <c r="JX395">
        <v>464.807</v>
      </c>
      <c r="JY395">
        <v>27.822</v>
      </c>
      <c r="JZ395">
        <v>28.6903</v>
      </c>
      <c r="KA395">
        <v>30.0001</v>
      </c>
      <c r="KB395">
        <v>28.3683</v>
      </c>
      <c r="KC395">
        <v>28.4357</v>
      </c>
      <c r="KD395">
        <v>61.8171</v>
      </c>
      <c r="KE395">
        <v>16.1351</v>
      </c>
      <c r="KF395">
        <v>64.7216</v>
      </c>
      <c r="KG395">
        <v>27.7584</v>
      </c>
      <c r="KH395">
        <v>1523.01</v>
      </c>
      <c r="KI395">
        <v>18.4866</v>
      </c>
      <c r="KJ395">
        <v>100.995</v>
      </c>
      <c r="KK395">
        <v>100.382</v>
      </c>
    </row>
    <row r="396" spans="1:297">
      <c r="A396">
        <v>380</v>
      </c>
      <c r="B396">
        <v>1758996899</v>
      </c>
      <c r="C396">
        <v>9515.400000095367</v>
      </c>
      <c r="D396" t="s">
        <v>1206</v>
      </c>
      <c r="E396" t="s">
        <v>1207</v>
      </c>
      <c r="F396">
        <v>5</v>
      </c>
      <c r="G396" t="s">
        <v>1025</v>
      </c>
      <c r="H396" t="s">
        <v>436</v>
      </c>
      <c r="I396">
        <v>1758996891.214286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1537.421833269691</v>
      </c>
      <c r="AK396">
        <v>1483.261333333332</v>
      </c>
      <c r="AL396">
        <v>3.386248424307317</v>
      </c>
      <c r="AM396">
        <v>65.24340889788627</v>
      </c>
      <c r="AN396">
        <f>(AP396 - AO396 + DY396*1E3/(8.314*(EA396+273.15)) * AR396/DX396 * AQ396) * DX396/(100*DL396) * 1000/(1000 - AP396)</f>
        <v>0</v>
      </c>
      <c r="AO396">
        <v>18.42700506660528</v>
      </c>
      <c r="AP396">
        <v>22.82616484848485</v>
      </c>
      <c r="AQ396">
        <v>-2.110078475609773E-05</v>
      </c>
      <c r="AR396">
        <v>120.2195007177261</v>
      </c>
      <c r="AS396">
        <v>2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5.79</v>
      </c>
      <c r="DM396">
        <v>0.5</v>
      </c>
      <c r="DN396" t="s">
        <v>438</v>
      </c>
      <c r="DO396">
        <v>2</v>
      </c>
      <c r="DP396" t="b">
        <v>1</v>
      </c>
      <c r="DQ396">
        <v>1758996891.214286</v>
      </c>
      <c r="DR396">
        <v>1425.120357142858</v>
      </c>
      <c r="DS396">
        <v>1493.939642857143</v>
      </c>
      <c r="DT396">
        <v>22.84167857142857</v>
      </c>
      <c r="DU396">
        <v>18.3096</v>
      </c>
      <c r="DV396">
        <v>1423.255</v>
      </c>
      <c r="DW396">
        <v>22.6241</v>
      </c>
      <c r="DX396">
        <v>499.9773571428572</v>
      </c>
      <c r="DY396">
        <v>90.51918214285713</v>
      </c>
      <c r="DZ396">
        <v>0.05194878214285715</v>
      </c>
      <c r="EA396">
        <v>29.72047499999999</v>
      </c>
      <c r="EB396">
        <v>30.12055</v>
      </c>
      <c r="EC396">
        <v>999.9000000000002</v>
      </c>
      <c r="ED396">
        <v>0</v>
      </c>
      <c r="EE396">
        <v>0</v>
      </c>
      <c r="EF396">
        <v>9993.745714285717</v>
      </c>
      <c r="EG396">
        <v>0</v>
      </c>
      <c r="EH396">
        <v>12.0809</v>
      </c>
      <c r="EI396">
        <v>-68.81882142857143</v>
      </c>
      <c r="EJ396">
        <v>1458.433214285714</v>
      </c>
      <c r="EK396">
        <v>1521.803214285714</v>
      </c>
      <c r="EL396">
        <v>4.532085357142857</v>
      </c>
      <c r="EM396">
        <v>1493.939642857143</v>
      </c>
      <c r="EN396">
        <v>18.3096</v>
      </c>
      <c r="EO396">
        <v>2.067609642857143</v>
      </c>
      <c r="EP396">
        <v>1.657370357142857</v>
      </c>
      <c r="EQ396">
        <v>17.97182142857143</v>
      </c>
      <c r="ER396">
        <v>14.5027</v>
      </c>
      <c r="ES396">
        <v>1999.965</v>
      </c>
      <c r="ET396">
        <v>0.9799990714285715</v>
      </c>
      <c r="EU396">
        <v>0.0200005</v>
      </c>
      <c r="EV396">
        <v>0</v>
      </c>
      <c r="EW396">
        <v>940.8859999999999</v>
      </c>
      <c r="EX396">
        <v>5.000560000000001</v>
      </c>
      <c r="EY396">
        <v>19050.56428571428</v>
      </c>
      <c r="EZ396">
        <v>17294.58571428571</v>
      </c>
      <c r="FA396">
        <v>41.366</v>
      </c>
      <c r="FB396">
        <v>41.5</v>
      </c>
      <c r="FC396">
        <v>41.06199999999999</v>
      </c>
      <c r="FD396">
        <v>40.63164285714286</v>
      </c>
      <c r="FE396">
        <v>42.07999999999999</v>
      </c>
      <c r="FF396">
        <v>1955.065</v>
      </c>
      <c r="FG396">
        <v>39.9</v>
      </c>
      <c r="FH396">
        <v>0</v>
      </c>
      <c r="FI396">
        <v>1758996908.4</v>
      </c>
      <c r="FJ396">
        <v>0</v>
      </c>
      <c r="FK396">
        <v>940.8483846153845</v>
      </c>
      <c r="FL396">
        <v>-2.206153839013651</v>
      </c>
      <c r="FM396">
        <v>-55.17264977870558</v>
      </c>
      <c r="FN396">
        <v>19050.21538461539</v>
      </c>
      <c r="FO396">
        <v>15</v>
      </c>
      <c r="FP396">
        <v>0</v>
      </c>
      <c r="FQ396" t="s">
        <v>439</v>
      </c>
      <c r="FR396">
        <v>1747148579.5</v>
      </c>
      <c r="FS396">
        <v>1747148584.5</v>
      </c>
      <c r="FT396">
        <v>0</v>
      </c>
      <c r="FU396">
        <v>0.162</v>
      </c>
      <c r="FV396">
        <v>-0.001</v>
      </c>
      <c r="FW396">
        <v>0.139</v>
      </c>
      <c r="FX396">
        <v>0.058</v>
      </c>
      <c r="FY396">
        <v>420</v>
      </c>
      <c r="FZ396">
        <v>16</v>
      </c>
      <c r="GA396">
        <v>0.19</v>
      </c>
      <c r="GB396">
        <v>0.02</v>
      </c>
      <c r="GC396">
        <v>-68.83950731707316</v>
      </c>
      <c r="GD396">
        <v>1.332786062717673</v>
      </c>
      <c r="GE396">
        <v>0.2311790114009367</v>
      </c>
      <c r="GF396">
        <v>0</v>
      </c>
      <c r="GG396">
        <v>940.963</v>
      </c>
      <c r="GH396">
        <v>-1.84091673355003</v>
      </c>
      <c r="GI396">
        <v>0.2774543947687114</v>
      </c>
      <c r="GJ396">
        <v>0</v>
      </c>
      <c r="GK396">
        <v>4.579433170731707</v>
      </c>
      <c r="GL396">
        <v>-0.9366535191637555</v>
      </c>
      <c r="GM396">
        <v>0.09383587195500569</v>
      </c>
      <c r="GN396">
        <v>0</v>
      </c>
      <c r="GO396">
        <v>0</v>
      </c>
      <c r="GP396">
        <v>3</v>
      </c>
      <c r="GQ396" t="s">
        <v>472</v>
      </c>
      <c r="GR396">
        <v>3.1285</v>
      </c>
      <c r="GS396">
        <v>2.7298</v>
      </c>
      <c r="GT396">
        <v>0.196897</v>
      </c>
      <c r="GU396">
        <v>0.203759</v>
      </c>
      <c r="GV396">
        <v>0.103449</v>
      </c>
      <c r="GW396">
        <v>0.0895881</v>
      </c>
      <c r="GX396">
        <v>24100.3</v>
      </c>
      <c r="GY396">
        <v>23182.1</v>
      </c>
      <c r="GZ396">
        <v>30550.6</v>
      </c>
      <c r="HA396">
        <v>29368.9</v>
      </c>
      <c r="HB396">
        <v>37805.5</v>
      </c>
      <c r="HC396">
        <v>35189.4</v>
      </c>
      <c r="HD396">
        <v>46733.4</v>
      </c>
      <c r="HE396">
        <v>43640.5</v>
      </c>
      <c r="HF396">
        <v>1.83057</v>
      </c>
      <c r="HG396">
        <v>1.85537</v>
      </c>
      <c r="HH396">
        <v>0.14906</v>
      </c>
      <c r="HI396">
        <v>0</v>
      </c>
      <c r="HJ396">
        <v>27.6849</v>
      </c>
      <c r="HK396">
        <v>999.9</v>
      </c>
      <c r="HL396">
        <v>42.8</v>
      </c>
      <c r="HM396">
        <v>30.8</v>
      </c>
      <c r="HN396">
        <v>21.0873</v>
      </c>
      <c r="HO396">
        <v>63.2686</v>
      </c>
      <c r="HP396">
        <v>17.2075</v>
      </c>
      <c r="HQ396">
        <v>1</v>
      </c>
      <c r="HR396">
        <v>0.11815</v>
      </c>
      <c r="HS396">
        <v>0.529556</v>
      </c>
      <c r="HT396">
        <v>20.2002</v>
      </c>
      <c r="HU396">
        <v>5.22807</v>
      </c>
      <c r="HV396">
        <v>11.974</v>
      </c>
      <c r="HW396">
        <v>4.96985</v>
      </c>
      <c r="HX396">
        <v>3.28955</v>
      </c>
      <c r="HY396">
        <v>9999</v>
      </c>
      <c r="HZ396">
        <v>9999</v>
      </c>
      <c r="IA396">
        <v>9999</v>
      </c>
      <c r="IB396">
        <v>24.9</v>
      </c>
      <c r="IC396">
        <v>4.97295</v>
      </c>
      <c r="ID396">
        <v>1.87725</v>
      </c>
      <c r="IE396">
        <v>1.87531</v>
      </c>
      <c r="IF396">
        <v>1.87815</v>
      </c>
      <c r="IG396">
        <v>1.87485</v>
      </c>
      <c r="IH396">
        <v>1.87842</v>
      </c>
      <c r="II396">
        <v>1.87552</v>
      </c>
      <c r="IJ396">
        <v>1.87668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1.9</v>
      </c>
      <c r="IY396">
        <v>0.2173</v>
      </c>
      <c r="IZ396">
        <v>0.000996156149449386</v>
      </c>
      <c r="JA396">
        <v>0.001508328056841608</v>
      </c>
      <c r="JB396">
        <v>-4.279944224615399E-07</v>
      </c>
      <c r="JC396">
        <v>2.026670128534865E-10</v>
      </c>
      <c r="JD396">
        <v>-0.04486732872085866</v>
      </c>
      <c r="JE396">
        <v>-0.001179386599836408</v>
      </c>
      <c r="JF396">
        <v>0.0006983580007418804</v>
      </c>
      <c r="JG396">
        <v>-5.900263066608664E-06</v>
      </c>
      <c r="JH396">
        <v>1</v>
      </c>
      <c r="JI396">
        <v>2117</v>
      </c>
      <c r="JJ396">
        <v>1</v>
      </c>
      <c r="JK396">
        <v>26</v>
      </c>
      <c r="JL396">
        <v>197472</v>
      </c>
      <c r="JM396">
        <v>197471.9</v>
      </c>
      <c r="JN396">
        <v>3.11157</v>
      </c>
      <c r="JO396">
        <v>2.51953</v>
      </c>
      <c r="JP396">
        <v>1.39893</v>
      </c>
      <c r="JQ396">
        <v>2.33032</v>
      </c>
      <c r="JR396">
        <v>1.44897</v>
      </c>
      <c r="JS396">
        <v>2.56226</v>
      </c>
      <c r="JT396">
        <v>36.8604</v>
      </c>
      <c r="JU396">
        <v>23.9824</v>
      </c>
      <c r="JV396">
        <v>18</v>
      </c>
      <c r="JW396">
        <v>479.338</v>
      </c>
      <c r="JX396">
        <v>464.871</v>
      </c>
      <c r="JY396">
        <v>27.6965</v>
      </c>
      <c r="JZ396">
        <v>28.6914</v>
      </c>
      <c r="KA396">
        <v>30.0004</v>
      </c>
      <c r="KB396">
        <v>28.3691</v>
      </c>
      <c r="KC396">
        <v>28.4357</v>
      </c>
      <c r="KD396">
        <v>62.3272</v>
      </c>
      <c r="KE396">
        <v>15.8638</v>
      </c>
      <c r="KF396">
        <v>65.1234</v>
      </c>
      <c r="KG396">
        <v>27.6357</v>
      </c>
      <c r="KH396">
        <v>1536.41</v>
      </c>
      <c r="KI396">
        <v>18.5724</v>
      </c>
      <c r="KJ396">
        <v>100.996</v>
      </c>
      <c r="KK396">
        <v>100.381</v>
      </c>
    </row>
    <row r="397" spans="1:297">
      <c r="A397">
        <v>381</v>
      </c>
      <c r="B397">
        <v>1758996904</v>
      </c>
      <c r="C397">
        <v>9520.400000095367</v>
      </c>
      <c r="D397" t="s">
        <v>1208</v>
      </c>
      <c r="E397" t="s">
        <v>1209</v>
      </c>
      <c r="F397">
        <v>5</v>
      </c>
      <c r="G397" t="s">
        <v>1025</v>
      </c>
      <c r="H397" t="s">
        <v>436</v>
      </c>
      <c r="I397">
        <v>1758996896.5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1555.199826465002</v>
      </c>
      <c r="AK397">
        <v>1500.663090909091</v>
      </c>
      <c r="AL397">
        <v>3.486658154925212</v>
      </c>
      <c r="AM397">
        <v>65.24340889788627</v>
      </c>
      <c r="AN397">
        <f>(AP397 - AO397 + DY397*1E3/(8.314*(EA397+273.15)) * AR397/DX397 * AQ397) * DX397/(100*DL397) * 1000/(1000 - AP397)</f>
        <v>0</v>
      </c>
      <c r="AO397">
        <v>18.49262949048757</v>
      </c>
      <c r="AP397">
        <v>22.8172509090909</v>
      </c>
      <c r="AQ397">
        <v>-0.0001249836865489685</v>
      </c>
      <c r="AR397">
        <v>120.2195007177261</v>
      </c>
      <c r="AS397">
        <v>2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5.79</v>
      </c>
      <c r="DM397">
        <v>0.5</v>
      </c>
      <c r="DN397" t="s">
        <v>438</v>
      </c>
      <c r="DO397">
        <v>2</v>
      </c>
      <c r="DP397" t="b">
        <v>1</v>
      </c>
      <c r="DQ397">
        <v>1758996896.5</v>
      </c>
      <c r="DR397">
        <v>1442.818148148148</v>
      </c>
      <c r="DS397">
        <v>1511.557407407408</v>
      </c>
      <c r="DT397">
        <v>22.82992962962963</v>
      </c>
      <c r="DU397">
        <v>18.39217407407408</v>
      </c>
      <c r="DV397">
        <v>1440.925925925926</v>
      </c>
      <c r="DW397">
        <v>22.6125962962963</v>
      </c>
      <c r="DX397">
        <v>500.0028888888888</v>
      </c>
      <c r="DY397">
        <v>90.51962222222221</v>
      </c>
      <c r="DZ397">
        <v>0.05198733333333334</v>
      </c>
      <c r="EA397">
        <v>29.71041481481481</v>
      </c>
      <c r="EB397">
        <v>30.11947777777778</v>
      </c>
      <c r="EC397">
        <v>999.9000000000001</v>
      </c>
      <c r="ED397">
        <v>0</v>
      </c>
      <c r="EE397">
        <v>0</v>
      </c>
      <c r="EF397">
        <v>9997.70074074074</v>
      </c>
      <c r="EG397">
        <v>0</v>
      </c>
      <c r="EH397">
        <v>12.0809</v>
      </c>
      <c r="EI397">
        <v>-68.73905555555555</v>
      </c>
      <c r="EJ397">
        <v>1476.527037037037</v>
      </c>
      <c r="EK397">
        <v>1539.879259259259</v>
      </c>
      <c r="EL397">
        <v>4.437756666666667</v>
      </c>
      <c r="EM397">
        <v>1511.557407407408</v>
      </c>
      <c r="EN397">
        <v>18.39217407407408</v>
      </c>
      <c r="EO397">
        <v>2.066555555555555</v>
      </c>
      <c r="EP397">
        <v>1.664852592592593</v>
      </c>
      <c r="EQ397">
        <v>17.96371851851852</v>
      </c>
      <c r="ER397">
        <v>14.57242222222222</v>
      </c>
      <c r="ES397">
        <v>1999.974074074074</v>
      </c>
      <c r="ET397">
        <v>0.9799992222222221</v>
      </c>
      <c r="EU397">
        <v>0.02000034814814815</v>
      </c>
      <c r="EV397">
        <v>0</v>
      </c>
      <c r="EW397">
        <v>940.5080000000002</v>
      </c>
      <c r="EX397">
        <v>5.000560000000001</v>
      </c>
      <c r="EY397">
        <v>19043.84444444444</v>
      </c>
      <c r="EZ397">
        <v>17294.66296296296</v>
      </c>
      <c r="FA397">
        <v>41.37033333333333</v>
      </c>
      <c r="FB397">
        <v>41.5</v>
      </c>
      <c r="FC397">
        <v>41.06199999999999</v>
      </c>
      <c r="FD397">
        <v>40.64566666666666</v>
      </c>
      <c r="FE397">
        <v>42.07133333333332</v>
      </c>
      <c r="FF397">
        <v>1955.074074074074</v>
      </c>
      <c r="FG397">
        <v>39.9</v>
      </c>
      <c r="FH397">
        <v>0</v>
      </c>
      <c r="FI397">
        <v>1758996913.2</v>
      </c>
      <c r="FJ397">
        <v>0</v>
      </c>
      <c r="FK397">
        <v>940.4961923076924</v>
      </c>
      <c r="FL397">
        <v>-5.974324786729903</v>
      </c>
      <c r="FM397">
        <v>-102.2393165367253</v>
      </c>
      <c r="FN397">
        <v>19043.77307692308</v>
      </c>
      <c r="FO397">
        <v>15</v>
      </c>
      <c r="FP397">
        <v>0</v>
      </c>
      <c r="FQ397" t="s">
        <v>439</v>
      </c>
      <c r="FR397">
        <v>1747148579.5</v>
      </c>
      <c r="FS397">
        <v>1747148584.5</v>
      </c>
      <c r="FT397">
        <v>0</v>
      </c>
      <c r="FU397">
        <v>0.162</v>
      </c>
      <c r="FV397">
        <v>-0.001</v>
      </c>
      <c r="FW397">
        <v>0.139</v>
      </c>
      <c r="FX397">
        <v>0.058</v>
      </c>
      <c r="FY397">
        <v>420</v>
      </c>
      <c r="FZ397">
        <v>16</v>
      </c>
      <c r="GA397">
        <v>0.19</v>
      </c>
      <c r="GB397">
        <v>0.02</v>
      </c>
      <c r="GC397">
        <v>-68.8245756097561</v>
      </c>
      <c r="GD397">
        <v>1.098760975609665</v>
      </c>
      <c r="GE397">
        <v>0.239476004990253</v>
      </c>
      <c r="GF397">
        <v>0</v>
      </c>
      <c r="GG397">
        <v>940.6878823529413</v>
      </c>
      <c r="GH397">
        <v>-3.786096252668398</v>
      </c>
      <c r="GI397">
        <v>0.4410067869763115</v>
      </c>
      <c r="GJ397">
        <v>0</v>
      </c>
      <c r="GK397">
        <v>4.499592195121951</v>
      </c>
      <c r="GL397">
        <v>-1.076896724738671</v>
      </c>
      <c r="GM397">
        <v>0.1067690607764434</v>
      </c>
      <c r="GN397">
        <v>0</v>
      </c>
      <c r="GO397">
        <v>0</v>
      </c>
      <c r="GP397">
        <v>3</v>
      </c>
      <c r="GQ397" t="s">
        <v>472</v>
      </c>
      <c r="GR397">
        <v>3.12841</v>
      </c>
      <c r="GS397">
        <v>2.72967</v>
      </c>
      <c r="GT397">
        <v>0.198282</v>
      </c>
      <c r="GU397">
        <v>0.205064</v>
      </c>
      <c r="GV397">
        <v>0.103425</v>
      </c>
      <c r="GW397">
        <v>0.0899051</v>
      </c>
      <c r="GX397">
        <v>24058.8</v>
      </c>
      <c r="GY397">
        <v>23144</v>
      </c>
      <c r="GZ397">
        <v>30550.7</v>
      </c>
      <c r="HA397">
        <v>29368.8</v>
      </c>
      <c r="HB397">
        <v>37806.5</v>
      </c>
      <c r="HC397">
        <v>35176.8</v>
      </c>
      <c r="HD397">
        <v>46733.3</v>
      </c>
      <c r="HE397">
        <v>43640.1</v>
      </c>
      <c r="HF397">
        <v>1.8302</v>
      </c>
      <c r="HG397">
        <v>1.85602</v>
      </c>
      <c r="HH397">
        <v>0.148881</v>
      </c>
      <c r="HI397">
        <v>0</v>
      </c>
      <c r="HJ397">
        <v>27.6814</v>
      </c>
      <c r="HK397">
        <v>999.9</v>
      </c>
      <c r="HL397">
        <v>42.9</v>
      </c>
      <c r="HM397">
        <v>30.8</v>
      </c>
      <c r="HN397">
        <v>21.1376</v>
      </c>
      <c r="HO397">
        <v>63.5786</v>
      </c>
      <c r="HP397">
        <v>17.0312</v>
      </c>
      <c r="HQ397">
        <v>1</v>
      </c>
      <c r="HR397">
        <v>0.118664</v>
      </c>
      <c r="HS397">
        <v>0.589499</v>
      </c>
      <c r="HT397">
        <v>20.1999</v>
      </c>
      <c r="HU397">
        <v>5.22807</v>
      </c>
      <c r="HV397">
        <v>11.974</v>
      </c>
      <c r="HW397">
        <v>4.9698</v>
      </c>
      <c r="HX397">
        <v>3.28953</v>
      </c>
      <c r="HY397">
        <v>9999</v>
      </c>
      <c r="HZ397">
        <v>9999</v>
      </c>
      <c r="IA397">
        <v>9999</v>
      </c>
      <c r="IB397">
        <v>24.9</v>
      </c>
      <c r="IC397">
        <v>4.97295</v>
      </c>
      <c r="ID397">
        <v>1.87728</v>
      </c>
      <c r="IE397">
        <v>1.87531</v>
      </c>
      <c r="IF397">
        <v>1.87816</v>
      </c>
      <c r="IG397">
        <v>1.87485</v>
      </c>
      <c r="IH397">
        <v>1.87845</v>
      </c>
      <c r="II397">
        <v>1.87552</v>
      </c>
      <c r="IJ397">
        <v>1.87668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1.93</v>
      </c>
      <c r="IY397">
        <v>0.217</v>
      </c>
      <c r="IZ397">
        <v>0.000996156149449386</v>
      </c>
      <c r="JA397">
        <v>0.001508328056841608</v>
      </c>
      <c r="JB397">
        <v>-4.279944224615399E-07</v>
      </c>
      <c r="JC397">
        <v>2.026670128534865E-10</v>
      </c>
      <c r="JD397">
        <v>-0.04486732872085866</v>
      </c>
      <c r="JE397">
        <v>-0.001179386599836408</v>
      </c>
      <c r="JF397">
        <v>0.0006983580007418804</v>
      </c>
      <c r="JG397">
        <v>-5.900263066608664E-06</v>
      </c>
      <c r="JH397">
        <v>1</v>
      </c>
      <c r="JI397">
        <v>2117</v>
      </c>
      <c r="JJ397">
        <v>1</v>
      </c>
      <c r="JK397">
        <v>26</v>
      </c>
      <c r="JL397">
        <v>197472.1</v>
      </c>
      <c r="JM397">
        <v>197472</v>
      </c>
      <c r="JN397">
        <v>3.14087</v>
      </c>
      <c r="JO397">
        <v>2.53174</v>
      </c>
      <c r="JP397">
        <v>1.39893</v>
      </c>
      <c r="JQ397">
        <v>2.3291</v>
      </c>
      <c r="JR397">
        <v>1.44897</v>
      </c>
      <c r="JS397">
        <v>2.4646</v>
      </c>
      <c r="JT397">
        <v>36.8604</v>
      </c>
      <c r="JU397">
        <v>23.9562</v>
      </c>
      <c r="JV397">
        <v>18</v>
      </c>
      <c r="JW397">
        <v>479.133</v>
      </c>
      <c r="JX397">
        <v>465.303</v>
      </c>
      <c r="JY397">
        <v>27.5722</v>
      </c>
      <c r="JZ397">
        <v>28.6928</v>
      </c>
      <c r="KA397">
        <v>30.0005</v>
      </c>
      <c r="KB397">
        <v>28.3691</v>
      </c>
      <c r="KC397">
        <v>28.4372</v>
      </c>
      <c r="KD397">
        <v>62.9121</v>
      </c>
      <c r="KE397">
        <v>15.5676</v>
      </c>
      <c r="KF397">
        <v>65.1234</v>
      </c>
      <c r="KG397">
        <v>27.5184</v>
      </c>
      <c r="KH397">
        <v>1556.71</v>
      </c>
      <c r="KI397">
        <v>18.6667</v>
      </c>
      <c r="KJ397">
        <v>100.996</v>
      </c>
      <c r="KK397">
        <v>100.38</v>
      </c>
    </row>
    <row r="398" spans="1:297">
      <c r="A398">
        <v>382</v>
      </c>
      <c r="B398">
        <v>1758996909</v>
      </c>
      <c r="C398">
        <v>9525.400000095367</v>
      </c>
      <c r="D398" t="s">
        <v>1210</v>
      </c>
      <c r="E398" t="s">
        <v>1211</v>
      </c>
      <c r="F398">
        <v>5</v>
      </c>
      <c r="G398" t="s">
        <v>1025</v>
      </c>
      <c r="H398" t="s">
        <v>436</v>
      </c>
      <c r="I398">
        <v>1758996901.214286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1572.126995660284</v>
      </c>
      <c r="AK398">
        <v>1517.857696969697</v>
      </c>
      <c r="AL398">
        <v>3.432012901910165</v>
      </c>
      <c r="AM398">
        <v>65.24340889788627</v>
      </c>
      <c r="AN398">
        <f>(AP398 - AO398 + DY398*1E3/(8.314*(EA398+273.15)) * AR398/DX398 * AQ398) * DX398/(100*DL398) * 1000/(1000 - AP398)</f>
        <v>0</v>
      </c>
      <c r="AO398">
        <v>18.60491786676556</v>
      </c>
      <c r="AP398">
        <v>22.82205696969697</v>
      </c>
      <c r="AQ398">
        <v>8.04932991984154E-05</v>
      </c>
      <c r="AR398">
        <v>120.2195007177261</v>
      </c>
      <c r="AS398">
        <v>2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5.79</v>
      </c>
      <c r="DM398">
        <v>0.5</v>
      </c>
      <c r="DN398" t="s">
        <v>438</v>
      </c>
      <c r="DO398">
        <v>2</v>
      </c>
      <c r="DP398" t="b">
        <v>1</v>
      </c>
      <c r="DQ398">
        <v>1758996901.214286</v>
      </c>
      <c r="DR398">
        <v>1458.649285714286</v>
      </c>
      <c r="DS398">
        <v>1527.286785714286</v>
      </c>
      <c r="DT398">
        <v>22.823</v>
      </c>
      <c r="DU398">
        <v>18.48153214285714</v>
      </c>
      <c r="DV398">
        <v>1456.7325</v>
      </c>
      <c r="DW398">
        <v>22.60581428571428</v>
      </c>
      <c r="DX398">
        <v>500.0145000000001</v>
      </c>
      <c r="DY398">
        <v>90.52105714285713</v>
      </c>
      <c r="DZ398">
        <v>0.05203188928571428</v>
      </c>
      <c r="EA398">
        <v>29.694075</v>
      </c>
      <c r="EB398">
        <v>30.11170714285715</v>
      </c>
      <c r="EC398">
        <v>999.9000000000002</v>
      </c>
      <c r="ED398">
        <v>0</v>
      </c>
      <c r="EE398">
        <v>0</v>
      </c>
      <c r="EF398">
        <v>10000.48607142857</v>
      </c>
      <c r="EG398">
        <v>0</v>
      </c>
      <c r="EH398">
        <v>12.0809</v>
      </c>
      <c r="EI398">
        <v>-68.63688928571428</v>
      </c>
      <c r="EJ398">
        <v>1492.7175</v>
      </c>
      <c r="EK398">
        <v>1556.045357142857</v>
      </c>
      <c r="EL398">
        <v>4.34148</v>
      </c>
      <c r="EM398">
        <v>1527.286785714286</v>
      </c>
      <c r="EN398">
        <v>18.48153214285714</v>
      </c>
      <c r="EO398">
        <v>2.065961785714286</v>
      </c>
      <c r="EP398">
        <v>1.672967857142857</v>
      </c>
      <c r="EQ398">
        <v>17.95915357142857</v>
      </c>
      <c r="ER398">
        <v>14.6477</v>
      </c>
      <c r="ES398">
        <v>2000.006785714286</v>
      </c>
      <c r="ET398">
        <v>0.9799996071428571</v>
      </c>
      <c r="EU398">
        <v>0.01999995357142857</v>
      </c>
      <c r="EV398">
        <v>0</v>
      </c>
      <c r="EW398">
        <v>939.982892857143</v>
      </c>
      <c r="EX398">
        <v>5.000560000000001</v>
      </c>
      <c r="EY398">
        <v>19035.27142857143</v>
      </c>
      <c r="EZ398">
        <v>17294.94285714286</v>
      </c>
      <c r="FA398">
        <v>41.375</v>
      </c>
      <c r="FB398">
        <v>41.5</v>
      </c>
      <c r="FC398">
        <v>41.06199999999999</v>
      </c>
      <c r="FD398">
        <v>40.65599999999999</v>
      </c>
      <c r="FE398">
        <v>42.07999999999999</v>
      </c>
      <c r="FF398">
        <v>1955.106785714286</v>
      </c>
      <c r="FG398">
        <v>39.9</v>
      </c>
      <c r="FH398">
        <v>0</v>
      </c>
      <c r="FI398">
        <v>1758996918</v>
      </c>
      <c r="FJ398">
        <v>0</v>
      </c>
      <c r="FK398">
        <v>940.0085384615384</v>
      </c>
      <c r="FL398">
        <v>-6.7831794733476</v>
      </c>
      <c r="FM398">
        <v>-134.3247862151965</v>
      </c>
      <c r="FN398">
        <v>19034.91538461539</v>
      </c>
      <c r="FO398">
        <v>15</v>
      </c>
      <c r="FP398">
        <v>0</v>
      </c>
      <c r="FQ398" t="s">
        <v>439</v>
      </c>
      <c r="FR398">
        <v>1747148579.5</v>
      </c>
      <c r="FS398">
        <v>1747148584.5</v>
      </c>
      <c r="FT398">
        <v>0</v>
      </c>
      <c r="FU398">
        <v>0.162</v>
      </c>
      <c r="FV398">
        <v>-0.001</v>
      </c>
      <c r="FW398">
        <v>0.139</v>
      </c>
      <c r="FX398">
        <v>0.058</v>
      </c>
      <c r="FY398">
        <v>420</v>
      </c>
      <c r="FZ398">
        <v>16</v>
      </c>
      <c r="GA398">
        <v>0.19</v>
      </c>
      <c r="GB398">
        <v>0.02</v>
      </c>
      <c r="GC398">
        <v>-68.69148500000001</v>
      </c>
      <c r="GD398">
        <v>0.6977898686680145</v>
      </c>
      <c r="GE398">
        <v>0.2755987114900935</v>
      </c>
      <c r="GF398">
        <v>0</v>
      </c>
      <c r="GG398">
        <v>940.2745588235293</v>
      </c>
      <c r="GH398">
        <v>-6.025255910323462</v>
      </c>
      <c r="GI398">
        <v>0.6366825874232984</v>
      </c>
      <c r="GJ398">
        <v>0</v>
      </c>
      <c r="GK398">
        <v>4.391046</v>
      </c>
      <c r="GL398">
        <v>-1.19504893058162</v>
      </c>
      <c r="GM398">
        <v>0.1154978656685915</v>
      </c>
      <c r="GN398">
        <v>0</v>
      </c>
      <c r="GO398">
        <v>0</v>
      </c>
      <c r="GP398">
        <v>3</v>
      </c>
      <c r="GQ398" t="s">
        <v>472</v>
      </c>
      <c r="GR398">
        <v>3.12849</v>
      </c>
      <c r="GS398">
        <v>2.73007</v>
      </c>
      <c r="GT398">
        <v>0.199626</v>
      </c>
      <c r="GU398">
        <v>0.206439</v>
      </c>
      <c r="GV398">
        <v>0.103436</v>
      </c>
      <c r="GW398">
        <v>0.0901954</v>
      </c>
      <c r="GX398">
        <v>24017.7</v>
      </c>
      <c r="GY398">
        <v>23103.3</v>
      </c>
      <c r="GZ398">
        <v>30549.7</v>
      </c>
      <c r="HA398">
        <v>29367.9</v>
      </c>
      <c r="HB398">
        <v>37804.9</v>
      </c>
      <c r="HC398">
        <v>35164.6</v>
      </c>
      <c r="HD398">
        <v>46731.8</v>
      </c>
      <c r="HE398">
        <v>43638.8</v>
      </c>
      <c r="HF398">
        <v>1.83043</v>
      </c>
      <c r="HG398">
        <v>1.8561</v>
      </c>
      <c r="HH398">
        <v>0.149023</v>
      </c>
      <c r="HI398">
        <v>0</v>
      </c>
      <c r="HJ398">
        <v>27.6776</v>
      </c>
      <c r="HK398">
        <v>999.9</v>
      </c>
      <c r="HL398">
        <v>42.9</v>
      </c>
      <c r="HM398">
        <v>30.8</v>
      </c>
      <c r="HN398">
        <v>21.1377</v>
      </c>
      <c r="HO398">
        <v>63.0186</v>
      </c>
      <c r="HP398">
        <v>17.1554</v>
      </c>
      <c r="HQ398">
        <v>1</v>
      </c>
      <c r="HR398">
        <v>0.118808</v>
      </c>
      <c r="HS398">
        <v>0.613491</v>
      </c>
      <c r="HT398">
        <v>20.1999</v>
      </c>
      <c r="HU398">
        <v>5.22897</v>
      </c>
      <c r="HV398">
        <v>11.974</v>
      </c>
      <c r="HW398">
        <v>4.9702</v>
      </c>
      <c r="HX398">
        <v>3.28965</v>
      </c>
      <c r="HY398">
        <v>9999</v>
      </c>
      <c r="HZ398">
        <v>9999</v>
      </c>
      <c r="IA398">
        <v>9999</v>
      </c>
      <c r="IB398">
        <v>24.9</v>
      </c>
      <c r="IC398">
        <v>4.97293</v>
      </c>
      <c r="ID398">
        <v>1.87724</v>
      </c>
      <c r="IE398">
        <v>1.87531</v>
      </c>
      <c r="IF398">
        <v>1.87814</v>
      </c>
      <c r="IG398">
        <v>1.87485</v>
      </c>
      <c r="IH398">
        <v>1.87844</v>
      </c>
      <c r="II398">
        <v>1.87552</v>
      </c>
      <c r="IJ398">
        <v>1.87668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1.96</v>
      </c>
      <c r="IY398">
        <v>0.2171</v>
      </c>
      <c r="IZ398">
        <v>0.000996156149449386</v>
      </c>
      <c r="JA398">
        <v>0.001508328056841608</v>
      </c>
      <c r="JB398">
        <v>-4.279944224615399E-07</v>
      </c>
      <c r="JC398">
        <v>2.026670128534865E-10</v>
      </c>
      <c r="JD398">
        <v>-0.04486732872085866</v>
      </c>
      <c r="JE398">
        <v>-0.001179386599836408</v>
      </c>
      <c r="JF398">
        <v>0.0006983580007418804</v>
      </c>
      <c r="JG398">
        <v>-5.900263066608664E-06</v>
      </c>
      <c r="JH398">
        <v>1</v>
      </c>
      <c r="JI398">
        <v>2117</v>
      </c>
      <c r="JJ398">
        <v>1</v>
      </c>
      <c r="JK398">
        <v>26</v>
      </c>
      <c r="JL398">
        <v>197472.2</v>
      </c>
      <c r="JM398">
        <v>197472.1</v>
      </c>
      <c r="JN398">
        <v>3.1665</v>
      </c>
      <c r="JO398">
        <v>2.52563</v>
      </c>
      <c r="JP398">
        <v>1.39893</v>
      </c>
      <c r="JQ398">
        <v>2.3291</v>
      </c>
      <c r="JR398">
        <v>1.44897</v>
      </c>
      <c r="JS398">
        <v>2.58301</v>
      </c>
      <c r="JT398">
        <v>36.8604</v>
      </c>
      <c r="JU398">
        <v>23.9824</v>
      </c>
      <c r="JV398">
        <v>18</v>
      </c>
      <c r="JW398">
        <v>479.256</v>
      </c>
      <c r="JX398">
        <v>465.359</v>
      </c>
      <c r="JY398">
        <v>27.4553</v>
      </c>
      <c r="JZ398">
        <v>28.6932</v>
      </c>
      <c r="KA398">
        <v>30.0004</v>
      </c>
      <c r="KB398">
        <v>28.3691</v>
      </c>
      <c r="KC398">
        <v>28.4381</v>
      </c>
      <c r="KD398">
        <v>63.4111</v>
      </c>
      <c r="KE398">
        <v>15.2968</v>
      </c>
      <c r="KF398">
        <v>65.515</v>
      </c>
      <c r="KG398">
        <v>27.4116</v>
      </c>
      <c r="KH398">
        <v>1570.08</v>
      </c>
      <c r="KI398">
        <v>18.7478</v>
      </c>
      <c r="KJ398">
        <v>100.993</v>
      </c>
      <c r="KK398">
        <v>100.377</v>
      </c>
    </row>
    <row r="399" spans="1:297">
      <c r="A399">
        <v>383</v>
      </c>
      <c r="B399">
        <v>1758996914</v>
      </c>
      <c r="C399">
        <v>9530.400000095367</v>
      </c>
      <c r="D399" t="s">
        <v>1212</v>
      </c>
      <c r="E399" t="s">
        <v>1213</v>
      </c>
      <c r="F399">
        <v>5</v>
      </c>
      <c r="G399" t="s">
        <v>1025</v>
      </c>
      <c r="H399" t="s">
        <v>436</v>
      </c>
      <c r="I399">
        <v>1758996906.5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1589.910237346599</v>
      </c>
      <c r="AK399">
        <v>1535.54309090909</v>
      </c>
      <c r="AL399">
        <v>3.536348027434114</v>
      </c>
      <c r="AM399">
        <v>65.24340889788627</v>
      </c>
      <c r="AN399">
        <f>(AP399 - AO399 + DY399*1E3/(8.314*(EA399+273.15)) * AR399/DX399 * AQ399) * DX399/(100*DL399) * 1000/(1000 - AP399)</f>
        <v>0</v>
      </c>
      <c r="AO399">
        <v>18.69485642310075</v>
      </c>
      <c r="AP399">
        <v>22.81777878787878</v>
      </c>
      <c r="AQ399">
        <v>1.637141967557609E-06</v>
      </c>
      <c r="AR399">
        <v>120.2195007177261</v>
      </c>
      <c r="AS399">
        <v>2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5.79</v>
      </c>
      <c r="DM399">
        <v>0.5</v>
      </c>
      <c r="DN399" t="s">
        <v>438</v>
      </c>
      <c r="DO399">
        <v>2</v>
      </c>
      <c r="DP399" t="b">
        <v>1</v>
      </c>
      <c r="DQ399">
        <v>1758996906.5</v>
      </c>
      <c r="DR399">
        <v>1476.565925925926</v>
      </c>
      <c r="DS399">
        <v>1545.202962962963</v>
      </c>
      <c r="DT399">
        <v>22.81957407407407</v>
      </c>
      <c r="DU399">
        <v>18.57792222222222</v>
      </c>
      <c r="DV399">
        <v>1474.621111111111</v>
      </c>
      <c r="DW399">
        <v>22.60245925925926</v>
      </c>
      <c r="DX399">
        <v>500.0175555555556</v>
      </c>
      <c r="DY399">
        <v>90.52213703703703</v>
      </c>
      <c r="DZ399">
        <v>0.05206821851851853</v>
      </c>
      <c r="EA399">
        <v>29.67265185185186</v>
      </c>
      <c r="EB399">
        <v>30.10582592592593</v>
      </c>
      <c r="EC399">
        <v>999.9000000000001</v>
      </c>
      <c r="ED399">
        <v>0</v>
      </c>
      <c r="EE399">
        <v>0</v>
      </c>
      <c r="EF399">
        <v>10004.11148148148</v>
      </c>
      <c r="EG399">
        <v>0</v>
      </c>
      <c r="EH399">
        <v>12.0809</v>
      </c>
      <c r="EI399">
        <v>-68.63630740740741</v>
      </c>
      <c r="EJ399">
        <v>1511.048148148148</v>
      </c>
      <c r="EK399">
        <v>1574.452962962963</v>
      </c>
      <c r="EL399">
        <v>4.241654814814815</v>
      </c>
      <c r="EM399">
        <v>1545.202962962963</v>
      </c>
      <c r="EN399">
        <v>18.57792222222222</v>
      </c>
      <c r="EO399">
        <v>2.065677037037037</v>
      </c>
      <c r="EP399">
        <v>1.681712962962963</v>
      </c>
      <c r="EQ399">
        <v>17.95695555555556</v>
      </c>
      <c r="ER399">
        <v>14.72851481481482</v>
      </c>
      <c r="ES399">
        <v>2000.037777777778</v>
      </c>
      <c r="ET399">
        <v>0.98</v>
      </c>
      <c r="EU399">
        <v>0.01999954814814815</v>
      </c>
      <c r="EV399">
        <v>0</v>
      </c>
      <c r="EW399">
        <v>939.423037037037</v>
      </c>
      <c r="EX399">
        <v>5.000560000000001</v>
      </c>
      <c r="EY399">
        <v>19024.44814814815</v>
      </c>
      <c r="EZ399">
        <v>17295.21111111111</v>
      </c>
      <c r="FA399">
        <v>41.375</v>
      </c>
      <c r="FB399">
        <v>41.5</v>
      </c>
      <c r="FC399">
        <v>41.06199999999999</v>
      </c>
      <c r="FD399">
        <v>40.67551851851851</v>
      </c>
      <c r="FE399">
        <v>42.09700000000001</v>
      </c>
      <c r="FF399">
        <v>1955.137777777778</v>
      </c>
      <c r="FG399">
        <v>39.9</v>
      </c>
      <c r="FH399">
        <v>0</v>
      </c>
      <c r="FI399">
        <v>1758996923.4</v>
      </c>
      <c r="FJ399">
        <v>0</v>
      </c>
      <c r="FK399">
        <v>939.40472</v>
      </c>
      <c r="FL399">
        <v>-5.089384613843612</v>
      </c>
      <c r="FM399">
        <v>-120.6153845297257</v>
      </c>
      <c r="FN399">
        <v>19023.088</v>
      </c>
      <c r="FO399">
        <v>15</v>
      </c>
      <c r="FP399">
        <v>0</v>
      </c>
      <c r="FQ399" t="s">
        <v>439</v>
      </c>
      <c r="FR399">
        <v>1747148579.5</v>
      </c>
      <c r="FS399">
        <v>1747148584.5</v>
      </c>
      <c r="FT399">
        <v>0</v>
      </c>
      <c r="FU399">
        <v>0.162</v>
      </c>
      <c r="FV399">
        <v>-0.001</v>
      </c>
      <c r="FW399">
        <v>0.139</v>
      </c>
      <c r="FX399">
        <v>0.058</v>
      </c>
      <c r="FY399">
        <v>420</v>
      </c>
      <c r="FZ399">
        <v>16</v>
      </c>
      <c r="GA399">
        <v>0.19</v>
      </c>
      <c r="GB399">
        <v>0.02</v>
      </c>
      <c r="GC399">
        <v>-68.61857000000001</v>
      </c>
      <c r="GD399">
        <v>0.06927579737351319</v>
      </c>
      <c r="GE399">
        <v>0.2702110982176704</v>
      </c>
      <c r="GF399">
        <v>1</v>
      </c>
      <c r="GG399">
        <v>939.7874999999999</v>
      </c>
      <c r="GH399">
        <v>-6.131779984798357</v>
      </c>
      <c r="GI399">
        <v>0.6456359040420737</v>
      </c>
      <c r="GJ399">
        <v>0</v>
      </c>
      <c r="GK399">
        <v>4.29343675</v>
      </c>
      <c r="GL399">
        <v>-1.15651530956849</v>
      </c>
      <c r="GM399">
        <v>0.1117317657022277</v>
      </c>
      <c r="GN399">
        <v>0</v>
      </c>
      <c r="GO399">
        <v>1</v>
      </c>
      <c r="GP399">
        <v>3</v>
      </c>
      <c r="GQ399" t="s">
        <v>451</v>
      </c>
      <c r="GR399">
        <v>3.12831</v>
      </c>
      <c r="GS399">
        <v>2.73011</v>
      </c>
      <c r="GT399">
        <v>0.200993</v>
      </c>
      <c r="GU399">
        <v>0.207717</v>
      </c>
      <c r="GV399">
        <v>0.103429</v>
      </c>
      <c r="GW399">
        <v>0.09051629999999999</v>
      </c>
      <c r="GX399">
        <v>23977.2</v>
      </c>
      <c r="GY399">
        <v>23065.9</v>
      </c>
      <c r="GZ399">
        <v>30550.5</v>
      </c>
      <c r="HA399">
        <v>29367.8</v>
      </c>
      <c r="HB399">
        <v>37806.1</v>
      </c>
      <c r="HC399">
        <v>35152</v>
      </c>
      <c r="HD399">
        <v>46732.8</v>
      </c>
      <c r="HE399">
        <v>43638.6</v>
      </c>
      <c r="HF399">
        <v>1.83018</v>
      </c>
      <c r="HG399">
        <v>1.85662</v>
      </c>
      <c r="HH399">
        <v>0.148714</v>
      </c>
      <c r="HI399">
        <v>0</v>
      </c>
      <c r="HJ399">
        <v>27.6729</v>
      </c>
      <c r="HK399">
        <v>999.9</v>
      </c>
      <c r="HL399">
        <v>43</v>
      </c>
      <c r="HM399">
        <v>30.8</v>
      </c>
      <c r="HN399">
        <v>21.185</v>
      </c>
      <c r="HO399">
        <v>63.2686</v>
      </c>
      <c r="HP399">
        <v>17.2596</v>
      </c>
      <c r="HQ399">
        <v>1</v>
      </c>
      <c r="HR399">
        <v>0.118986</v>
      </c>
      <c r="HS399">
        <v>0.649278</v>
      </c>
      <c r="HT399">
        <v>20.1994</v>
      </c>
      <c r="HU399">
        <v>5.22747</v>
      </c>
      <c r="HV399">
        <v>11.974</v>
      </c>
      <c r="HW399">
        <v>4.96995</v>
      </c>
      <c r="HX399">
        <v>3.28948</v>
      </c>
      <c r="HY399">
        <v>9999</v>
      </c>
      <c r="HZ399">
        <v>9999</v>
      </c>
      <c r="IA399">
        <v>9999</v>
      </c>
      <c r="IB399">
        <v>24.9</v>
      </c>
      <c r="IC399">
        <v>4.97294</v>
      </c>
      <c r="ID399">
        <v>1.87727</v>
      </c>
      <c r="IE399">
        <v>1.87531</v>
      </c>
      <c r="IF399">
        <v>1.87815</v>
      </c>
      <c r="IG399">
        <v>1.87485</v>
      </c>
      <c r="IH399">
        <v>1.87845</v>
      </c>
      <c r="II399">
        <v>1.87551</v>
      </c>
      <c r="IJ399">
        <v>1.87668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1.99</v>
      </c>
      <c r="IY399">
        <v>0.2171</v>
      </c>
      <c r="IZ399">
        <v>0.000996156149449386</v>
      </c>
      <c r="JA399">
        <v>0.001508328056841608</v>
      </c>
      <c r="JB399">
        <v>-4.279944224615399E-07</v>
      </c>
      <c r="JC399">
        <v>2.026670128534865E-10</v>
      </c>
      <c r="JD399">
        <v>-0.04486732872085866</v>
      </c>
      <c r="JE399">
        <v>-0.001179386599836408</v>
      </c>
      <c r="JF399">
        <v>0.0006983580007418804</v>
      </c>
      <c r="JG399">
        <v>-5.900263066608664E-06</v>
      </c>
      <c r="JH399">
        <v>1</v>
      </c>
      <c r="JI399">
        <v>2117</v>
      </c>
      <c r="JJ399">
        <v>1</v>
      </c>
      <c r="JK399">
        <v>26</v>
      </c>
      <c r="JL399">
        <v>197472.2</v>
      </c>
      <c r="JM399">
        <v>197472.2</v>
      </c>
      <c r="JN399">
        <v>3.19458</v>
      </c>
      <c r="JO399">
        <v>2.52075</v>
      </c>
      <c r="JP399">
        <v>1.39893</v>
      </c>
      <c r="JQ399">
        <v>2.33032</v>
      </c>
      <c r="JR399">
        <v>1.44897</v>
      </c>
      <c r="JS399">
        <v>2.59399</v>
      </c>
      <c r="JT399">
        <v>36.8604</v>
      </c>
      <c r="JU399">
        <v>23.9824</v>
      </c>
      <c r="JV399">
        <v>18</v>
      </c>
      <c r="JW399">
        <v>479.13</v>
      </c>
      <c r="JX399">
        <v>465.699</v>
      </c>
      <c r="JY399">
        <v>27.3496</v>
      </c>
      <c r="JZ399">
        <v>28.6952</v>
      </c>
      <c r="KA399">
        <v>30.0004</v>
      </c>
      <c r="KB399">
        <v>28.3707</v>
      </c>
      <c r="KC399">
        <v>28.4381</v>
      </c>
      <c r="KD399">
        <v>63.9804</v>
      </c>
      <c r="KE399">
        <v>15.0036</v>
      </c>
      <c r="KF399">
        <v>65.91679999999999</v>
      </c>
      <c r="KG399">
        <v>27.3078</v>
      </c>
      <c r="KH399">
        <v>1590.14</v>
      </c>
      <c r="KI399">
        <v>18.825</v>
      </c>
      <c r="KJ399">
        <v>100.995</v>
      </c>
      <c r="KK399">
        <v>100.377</v>
      </c>
    </row>
    <row r="400" spans="1:297">
      <c r="A400">
        <v>384</v>
      </c>
      <c r="B400">
        <v>1758996919</v>
      </c>
      <c r="C400">
        <v>9535.400000095367</v>
      </c>
      <c r="D400" t="s">
        <v>1214</v>
      </c>
      <c r="E400" t="s">
        <v>1215</v>
      </c>
      <c r="F400">
        <v>5</v>
      </c>
      <c r="G400" t="s">
        <v>1025</v>
      </c>
      <c r="H400" t="s">
        <v>436</v>
      </c>
      <c r="I400">
        <v>1758996911.214286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1606.554465185157</v>
      </c>
      <c r="AK400">
        <v>1552.546606060605</v>
      </c>
      <c r="AL400">
        <v>3.395695726067434</v>
      </c>
      <c r="AM400">
        <v>65.24340889788627</v>
      </c>
      <c r="AN400">
        <f>(AP400 - AO400 + DY400*1E3/(8.314*(EA400+273.15)) * AR400/DX400 * AQ400) * DX400/(100*DL400) * 1000/(1000 - AP400)</f>
        <v>0</v>
      </c>
      <c r="AO400">
        <v>18.76774037390597</v>
      </c>
      <c r="AP400">
        <v>22.82379878787878</v>
      </c>
      <c r="AQ400">
        <v>2.937388190345902E-06</v>
      </c>
      <c r="AR400">
        <v>120.2195007177261</v>
      </c>
      <c r="AS400">
        <v>2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5.79</v>
      </c>
      <c r="DM400">
        <v>0.5</v>
      </c>
      <c r="DN400" t="s">
        <v>438</v>
      </c>
      <c r="DO400">
        <v>2</v>
      </c>
      <c r="DP400" t="b">
        <v>1</v>
      </c>
      <c r="DQ400">
        <v>1758996911.214286</v>
      </c>
      <c r="DR400">
        <v>1492.545714285714</v>
      </c>
      <c r="DS400">
        <v>1560.964285714286</v>
      </c>
      <c r="DT400">
        <v>22.81996428571429</v>
      </c>
      <c r="DU400">
        <v>18.66395714285714</v>
      </c>
      <c r="DV400">
        <v>1490.576071428572</v>
      </c>
      <c r="DW400">
        <v>22.60283571428571</v>
      </c>
      <c r="DX400">
        <v>500.0004285714285</v>
      </c>
      <c r="DY400">
        <v>90.52195714285715</v>
      </c>
      <c r="DZ400">
        <v>0.05223516071428573</v>
      </c>
      <c r="EA400">
        <v>29.65344642857143</v>
      </c>
      <c r="EB400">
        <v>30.09579642857143</v>
      </c>
      <c r="EC400">
        <v>999.9000000000002</v>
      </c>
      <c r="ED400">
        <v>0</v>
      </c>
      <c r="EE400">
        <v>0</v>
      </c>
      <c r="EF400">
        <v>10009.92321428571</v>
      </c>
      <c r="EG400">
        <v>0</v>
      </c>
      <c r="EH400">
        <v>12.0809</v>
      </c>
      <c r="EI400">
        <v>-68.41695714285713</v>
      </c>
      <c r="EJ400">
        <v>1527.401428571429</v>
      </c>
      <c r="EK400">
        <v>1590.651428571429</v>
      </c>
      <c r="EL400">
        <v>4.156012142857143</v>
      </c>
      <c r="EM400">
        <v>1560.964285714286</v>
      </c>
      <c r="EN400">
        <v>18.66395714285714</v>
      </c>
      <c r="EO400">
        <v>2.065707857142857</v>
      </c>
      <c r="EP400">
        <v>1.689498571428572</v>
      </c>
      <c r="EQ400">
        <v>17.95719642857143</v>
      </c>
      <c r="ER400">
        <v>14.80015714285714</v>
      </c>
      <c r="ES400">
        <v>2000.029285714285</v>
      </c>
      <c r="ET400">
        <v>0.9799999285714286</v>
      </c>
      <c r="EU400">
        <v>0.01999961785714285</v>
      </c>
      <c r="EV400">
        <v>0</v>
      </c>
      <c r="EW400">
        <v>939.0730714285713</v>
      </c>
      <c r="EX400">
        <v>5.000560000000001</v>
      </c>
      <c r="EY400">
        <v>19015.44285714286</v>
      </c>
      <c r="EZ400">
        <v>17295.13214285714</v>
      </c>
      <c r="FA400">
        <v>41.375</v>
      </c>
      <c r="FB400">
        <v>41.5</v>
      </c>
      <c r="FC400">
        <v>41.06199999999999</v>
      </c>
      <c r="FD400">
        <v>40.68035714285713</v>
      </c>
      <c r="FE400">
        <v>42.09574999999999</v>
      </c>
      <c r="FF400">
        <v>1955.129285714286</v>
      </c>
      <c r="FG400">
        <v>39.9</v>
      </c>
      <c r="FH400">
        <v>0</v>
      </c>
      <c r="FI400">
        <v>1758996928.2</v>
      </c>
      <c r="FJ400">
        <v>0</v>
      </c>
      <c r="FK400">
        <v>939.0576800000001</v>
      </c>
      <c r="FL400">
        <v>-4.272153844862066</v>
      </c>
      <c r="FM400">
        <v>-104.6000000452503</v>
      </c>
      <c r="FN400">
        <v>19014.072</v>
      </c>
      <c r="FO400">
        <v>15</v>
      </c>
      <c r="FP400">
        <v>0</v>
      </c>
      <c r="FQ400" t="s">
        <v>439</v>
      </c>
      <c r="FR400">
        <v>1747148579.5</v>
      </c>
      <c r="FS400">
        <v>1747148584.5</v>
      </c>
      <c r="FT400">
        <v>0</v>
      </c>
      <c r="FU400">
        <v>0.162</v>
      </c>
      <c r="FV400">
        <v>-0.001</v>
      </c>
      <c r="FW400">
        <v>0.139</v>
      </c>
      <c r="FX400">
        <v>0.058</v>
      </c>
      <c r="FY400">
        <v>420</v>
      </c>
      <c r="FZ400">
        <v>16</v>
      </c>
      <c r="GA400">
        <v>0.19</v>
      </c>
      <c r="GB400">
        <v>0.02</v>
      </c>
      <c r="GC400">
        <v>-68.53808749999999</v>
      </c>
      <c r="GD400">
        <v>2.391031519699881</v>
      </c>
      <c r="GE400">
        <v>0.3430261456416249</v>
      </c>
      <c r="GF400">
        <v>0</v>
      </c>
      <c r="GG400">
        <v>939.3915882352941</v>
      </c>
      <c r="GH400">
        <v>-5.203758592999433</v>
      </c>
      <c r="GI400">
        <v>0.5630470734498219</v>
      </c>
      <c r="GJ400">
        <v>0</v>
      </c>
      <c r="GK400">
        <v>4.22165275</v>
      </c>
      <c r="GL400">
        <v>-1.088699099437152</v>
      </c>
      <c r="GM400">
        <v>0.1053705450775382</v>
      </c>
      <c r="GN400">
        <v>0</v>
      </c>
      <c r="GO400">
        <v>0</v>
      </c>
      <c r="GP400">
        <v>3</v>
      </c>
      <c r="GQ400" t="s">
        <v>472</v>
      </c>
      <c r="GR400">
        <v>3.12856</v>
      </c>
      <c r="GS400">
        <v>2.73005</v>
      </c>
      <c r="GT400">
        <v>0.202313</v>
      </c>
      <c r="GU400">
        <v>0.20904</v>
      </c>
      <c r="GV400">
        <v>0.103444</v>
      </c>
      <c r="GW400">
        <v>0.0908178</v>
      </c>
      <c r="GX400">
        <v>23937.4</v>
      </c>
      <c r="GY400">
        <v>23027.7</v>
      </c>
      <c r="GZ400">
        <v>30550.2</v>
      </c>
      <c r="HA400">
        <v>29368.2</v>
      </c>
      <c r="HB400">
        <v>37805.5</v>
      </c>
      <c r="HC400">
        <v>35140.6</v>
      </c>
      <c r="HD400">
        <v>46732.7</v>
      </c>
      <c r="HE400">
        <v>43639</v>
      </c>
      <c r="HF400">
        <v>1.8303</v>
      </c>
      <c r="HG400">
        <v>1.85653</v>
      </c>
      <c r="HH400">
        <v>0.147276</v>
      </c>
      <c r="HI400">
        <v>0</v>
      </c>
      <c r="HJ400">
        <v>27.6664</v>
      </c>
      <c r="HK400">
        <v>999.9</v>
      </c>
      <c r="HL400">
        <v>43</v>
      </c>
      <c r="HM400">
        <v>30.8</v>
      </c>
      <c r="HN400">
        <v>21.1856</v>
      </c>
      <c r="HO400">
        <v>63.2786</v>
      </c>
      <c r="HP400">
        <v>17.0553</v>
      </c>
      <c r="HQ400">
        <v>1</v>
      </c>
      <c r="HR400">
        <v>0.118999</v>
      </c>
      <c r="HS400">
        <v>0.676261</v>
      </c>
      <c r="HT400">
        <v>20.1994</v>
      </c>
      <c r="HU400">
        <v>5.22807</v>
      </c>
      <c r="HV400">
        <v>11.974</v>
      </c>
      <c r="HW400">
        <v>4.9702</v>
      </c>
      <c r="HX400">
        <v>3.28953</v>
      </c>
      <c r="HY400">
        <v>9999</v>
      </c>
      <c r="HZ400">
        <v>9999</v>
      </c>
      <c r="IA400">
        <v>9999</v>
      </c>
      <c r="IB400">
        <v>24.9</v>
      </c>
      <c r="IC400">
        <v>4.97291</v>
      </c>
      <c r="ID400">
        <v>1.8772</v>
      </c>
      <c r="IE400">
        <v>1.87531</v>
      </c>
      <c r="IF400">
        <v>1.87811</v>
      </c>
      <c r="IG400">
        <v>1.87484</v>
      </c>
      <c r="IH400">
        <v>1.87839</v>
      </c>
      <c r="II400">
        <v>1.87548</v>
      </c>
      <c r="IJ400">
        <v>1.87667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2.01</v>
      </c>
      <c r="IY400">
        <v>0.2172</v>
      </c>
      <c r="IZ400">
        <v>0.000996156149449386</v>
      </c>
      <c r="JA400">
        <v>0.001508328056841608</v>
      </c>
      <c r="JB400">
        <v>-4.279944224615399E-07</v>
      </c>
      <c r="JC400">
        <v>2.026670128534865E-10</v>
      </c>
      <c r="JD400">
        <v>-0.04486732872085866</v>
      </c>
      <c r="JE400">
        <v>-0.001179386599836408</v>
      </c>
      <c r="JF400">
        <v>0.0006983580007418804</v>
      </c>
      <c r="JG400">
        <v>-5.900263066608664E-06</v>
      </c>
      <c r="JH400">
        <v>1</v>
      </c>
      <c r="JI400">
        <v>2117</v>
      </c>
      <c r="JJ400">
        <v>1</v>
      </c>
      <c r="JK400">
        <v>26</v>
      </c>
      <c r="JL400">
        <v>197472.3</v>
      </c>
      <c r="JM400">
        <v>197472.2</v>
      </c>
      <c r="JN400">
        <v>3.21899</v>
      </c>
      <c r="JO400">
        <v>2.51831</v>
      </c>
      <c r="JP400">
        <v>1.39893</v>
      </c>
      <c r="JQ400">
        <v>2.33032</v>
      </c>
      <c r="JR400">
        <v>1.44897</v>
      </c>
      <c r="JS400">
        <v>2.53662</v>
      </c>
      <c r="JT400">
        <v>36.8604</v>
      </c>
      <c r="JU400">
        <v>23.9649</v>
      </c>
      <c r="JV400">
        <v>18</v>
      </c>
      <c r="JW400">
        <v>479.203</v>
      </c>
      <c r="JX400">
        <v>465.634</v>
      </c>
      <c r="JY400">
        <v>27.2492</v>
      </c>
      <c r="JZ400">
        <v>28.6957</v>
      </c>
      <c r="KA400">
        <v>30</v>
      </c>
      <c r="KB400">
        <v>28.3715</v>
      </c>
      <c r="KC400">
        <v>28.4381</v>
      </c>
      <c r="KD400">
        <v>64.47669999999999</v>
      </c>
      <c r="KE400">
        <v>15.0036</v>
      </c>
      <c r="KF400">
        <v>66.3134</v>
      </c>
      <c r="KG400">
        <v>27.2113</v>
      </c>
      <c r="KH400">
        <v>1603.52</v>
      </c>
      <c r="KI400">
        <v>18.9113</v>
      </c>
      <c r="KJ400">
        <v>100.995</v>
      </c>
      <c r="KK400">
        <v>100.377</v>
      </c>
    </row>
    <row r="401" spans="1:297">
      <c r="A401">
        <v>385</v>
      </c>
      <c r="B401">
        <v>1758999304.1</v>
      </c>
      <c r="C401">
        <v>11920.5</v>
      </c>
      <c r="D401" t="s">
        <v>1216</v>
      </c>
      <c r="E401" t="s">
        <v>1217</v>
      </c>
      <c r="F401">
        <v>5</v>
      </c>
      <c r="G401" t="s">
        <v>1218</v>
      </c>
      <c r="H401" t="s">
        <v>436</v>
      </c>
      <c r="I401">
        <v>1758999296.099999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429.0738128612911</v>
      </c>
      <c r="AK401">
        <v>418.1743272727273</v>
      </c>
      <c r="AL401">
        <v>-0.0006966539993498873</v>
      </c>
      <c r="AM401">
        <v>65.24405465665834</v>
      </c>
      <c r="AN401">
        <f>(AP401 - AO401 + DY401*1E3/(8.314*(EA401+273.15)) * AR401/DX401 * AQ401) * DX401/(100*DL401) * 1000/(1000 - AP401)</f>
        <v>0</v>
      </c>
      <c r="AO401">
        <v>20.94460071576674</v>
      </c>
      <c r="AP401">
        <v>22.67562242424243</v>
      </c>
      <c r="AQ401">
        <v>-3.301952435236291E-05</v>
      </c>
      <c r="AR401">
        <v>120.0574065976635</v>
      </c>
      <c r="AS401">
        <v>3</v>
      </c>
      <c r="AT401">
        <v>1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1.91</v>
      </c>
      <c r="DM401">
        <v>0.5</v>
      </c>
      <c r="DN401" t="s">
        <v>438</v>
      </c>
      <c r="DO401">
        <v>2</v>
      </c>
      <c r="DP401" t="b">
        <v>1</v>
      </c>
      <c r="DQ401">
        <v>1758999296.099999</v>
      </c>
      <c r="DR401">
        <v>408.7250967741935</v>
      </c>
      <c r="DS401">
        <v>420.1097096774193</v>
      </c>
      <c r="DT401">
        <v>22.67953548387096</v>
      </c>
      <c r="DU401">
        <v>20.94775806451613</v>
      </c>
      <c r="DV401">
        <v>408.1659032258064</v>
      </c>
      <c r="DW401">
        <v>22.46533548387097</v>
      </c>
      <c r="DX401">
        <v>500.0051612903226</v>
      </c>
      <c r="DY401">
        <v>90.47054193548389</v>
      </c>
      <c r="DZ401">
        <v>0.05363834838709678</v>
      </c>
      <c r="EA401">
        <v>29.46403548387097</v>
      </c>
      <c r="EB401">
        <v>29.98896451612903</v>
      </c>
      <c r="EC401">
        <v>999.9000000000003</v>
      </c>
      <c r="ED401">
        <v>0</v>
      </c>
      <c r="EE401">
        <v>0</v>
      </c>
      <c r="EF401">
        <v>9999.272580645162</v>
      </c>
      <c r="EG401">
        <v>0</v>
      </c>
      <c r="EH401">
        <v>12.02646774193548</v>
      </c>
      <c r="EI401">
        <v>-11.38459677419355</v>
      </c>
      <c r="EJ401">
        <v>418.2098709677419</v>
      </c>
      <c r="EK401">
        <v>429.0982258064516</v>
      </c>
      <c r="EL401">
        <v>1.731757741935484</v>
      </c>
      <c r="EM401">
        <v>420.1097096774193</v>
      </c>
      <c r="EN401">
        <v>20.94775806451613</v>
      </c>
      <c r="EO401">
        <v>2.051828387096774</v>
      </c>
      <c r="EP401">
        <v>1.895156774193548</v>
      </c>
      <c r="EQ401">
        <v>17.85006451612903</v>
      </c>
      <c r="ER401">
        <v>16.59455806451613</v>
      </c>
      <c r="ES401">
        <v>2000.011935483871</v>
      </c>
      <c r="ET401">
        <v>0.9800043548387096</v>
      </c>
      <c r="EU401">
        <v>0.01999611290322581</v>
      </c>
      <c r="EV401">
        <v>0</v>
      </c>
      <c r="EW401">
        <v>259.3129032258064</v>
      </c>
      <c r="EX401">
        <v>5.000560000000002</v>
      </c>
      <c r="EY401">
        <v>5369.425161290323</v>
      </c>
      <c r="EZ401">
        <v>17295.00645161291</v>
      </c>
      <c r="FA401">
        <v>41.625</v>
      </c>
      <c r="FB401">
        <v>41.81199999999998</v>
      </c>
      <c r="FC401">
        <v>41.387</v>
      </c>
      <c r="FD401">
        <v>40.875</v>
      </c>
      <c r="FE401">
        <v>42.31199999999998</v>
      </c>
      <c r="FF401">
        <v>1955.121935483871</v>
      </c>
      <c r="FG401">
        <v>39.89000000000002</v>
      </c>
      <c r="FH401">
        <v>0</v>
      </c>
      <c r="FI401">
        <v>1758999313.8</v>
      </c>
      <c r="FJ401">
        <v>0</v>
      </c>
      <c r="FK401">
        <v>259.31796</v>
      </c>
      <c r="FL401">
        <v>0.6396153813254754</v>
      </c>
      <c r="FM401">
        <v>-8.740000002919581</v>
      </c>
      <c r="FN401">
        <v>5369.16</v>
      </c>
      <c r="FO401">
        <v>15</v>
      </c>
      <c r="FP401">
        <v>0</v>
      </c>
      <c r="FQ401" t="s">
        <v>439</v>
      </c>
      <c r="FR401">
        <v>1747148579.5</v>
      </c>
      <c r="FS401">
        <v>1747148584.5</v>
      </c>
      <c r="FT401">
        <v>0</v>
      </c>
      <c r="FU401">
        <v>0.162</v>
      </c>
      <c r="FV401">
        <v>-0.001</v>
      </c>
      <c r="FW401">
        <v>0.139</v>
      </c>
      <c r="FX401">
        <v>0.058</v>
      </c>
      <c r="FY401">
        <v>420</v>
      </c>
      <c r="FZ401">
        <v>16</v>
      </c>
      <c r="GA401">
        <v>0.19</v>
      </c>
      <c r="GB401">
        <v>0.02</v>
      </c>
      <c r="GC401">
        <v>-11.38722926829268</v>
      </c>
      <c r="GD401">
        <v>0.05590452961672347</v>
      </c>
      <c r="GE401">
        <v>0.03646847782776733</v>
      </c>
      <c r="GF401">
        <v>1</v>
      </c>
      <c r="GG401">
        <v>259.3420882352942</v>
      </c>
      <c r="GH401">
        <v>-0.260244462307708</v>
      </c>
      <c r="GI401">
        <v>0.1640769847370933</v>
      </c>
      <c r="GJ401">
        <v>1</v>
      </c>
      <c r="GK401">
        <v>1.731973170731707</v>
      </c>
      <c r="GL401">
        <v>0.002157073170728788</v>
      </c>
      <c r="GM401">
        <v>0.001474434888065036</v>
      </c>
      <c r="GN401">
        <v>1</v>
      </c>
      <c r="GO401">
        <v>3</v>
      </c>
      <c r="GP401">
        <v>3</v>
      </c>
      <c r="GQ401" t="s">
        <v>440</v>
      </c>
      <c r="GR401">
        <v>3.12753</v>
      </c>
      <c r="GS401">
        <v>2.7313</v>
      </c>
      <c r="GT401">
        <v>0.083842</v>
      </c>
      <c r="GU401">
        <v>0.0861437</v>
      </c>
      <c r="GV401">
        <v>0.102747</v>
      </c>
      <c r="GW401">
        <v>0.09774099999999999</v>
      </c>
      <c r="GX401">
        <v>27447.3</v>
      </c>
      <c r="GY401">
        <v>26557.5</v>
      </c>
      <c r="GZ401">
        <v>30501.7</v>
      </c>
      <c r="HA401">
        <v>29316.8</v>
      </c>
      <c r="HB401">
        <v>37772.8</v>
      </c>
      <c r="HC401">
        <v>34798.9</v>
      </c>
      <c r="HD401">
        <v>46664.2</v>
      </c>
      <c r="HE401">
        <v>43558.1</v>
      </c>
      <c r="HF401">
        <v>1.8188</v>
      </c>
      <c r="HG401">
        <v>1.85728</v>
      </c>
      <c r="HH401">
        <v>0.105493</v>
      </c>
      <c r="HI401">
        <v>0</v>
      </c>
      <c r="HJ401">
        <v>28.2745</v>
      </c>
      <c r="HK401">
        <v>999.9</v>
      </c>
      <c r="HL401">
        <v>51.8</v>
      </c>
      <c r="HM401">
        <v>30.8</v>
      </c>
      <c r="HN401">
        <v>25.5378</v>
      </c>
      <c r="HO401">
        <v>63.107</v>
      </c>
      <c r="HP401">
        <v>16.4623</v>
      </c>
      <c r="HQ401">
        <v>1</v>
      </c>
      <c r="HR401">
        <v>0.169411</v>
      </c>
      <c r="HS401">
        <v>-0.202211</v>
      </c>
      <c r="HT401">
        <v>20.2014</v>
      </c>
      <c r="HU401">
        <v>5.23077</v>
      </c>
      <c r="HV401">
        <v>11.974</v>
      </c>
      <c r="HW401">
        <v>4.9706</v>
      </c>
      <c r="HX401">
        <v>3.29015</v>
      </c>
      <c r="HY401">
        <v>9999</v>
      </c>
      <c r="HZ401">
        <v>9999</v>
      </c>
      <c r="IA401">
        <v>9999</v>
      </c>
      <c r="IB401">
        <v>25.5</v>
      </c>
      <c r="IC401">
        <v>4.97296</v>
      </c>
      <c r="ID401">
        <v>1.87725</v>
      </c>
      <c r="IE401">
        <v>1.87531</v>
      </c>
      <c r="IF401">
        <v>1.8782</v>
      </c>
      <c r="IG401">
        <v>1.87485</v>
      </c>
      <c r="IH401">
        <v>1.87847</v>
      </c>
      <c r="II401">
        <v>1.87559</v>
      </c>
      <c r="IJ401">
        <v>1.8767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0.5590000000000001</v>
      </c>
      <c r="IY401">
        <v>0.2141</v>
      </c>
      <c r="IZ401">
        <v>0.000996156149449386</v>
      </c>
      <c r="JA401">
        <v>0.001508328056841608</v>
      </c>
      <c r="JB401">
        <v>-4.279944224615399E-07</v>
      </c>
      <c r="JC401">
        <v>2.026670128534865E-10</v>
      </c>
      <c r="JD401">
        <v>-0.04486732872085866</v>
      </c>
      <c r="JE401">
        <v>-0.001179386599836408</v>
      </c>
      <c r="JF401">
        <v>0.0006983580007418804</v>
      </c>
      <c r="JG401">
        <v>-5.900263066608664E-06</v>
      </c>
      <c r="JH401">
        <v>1</v>
      </c>
      <c r="JI401">
        <v>2117</v>
      </c>
      <c r="JJ401">
        <v>1</v>
      </c>
      <c r="JK401">
        <v>26</v>
      </c>
      <c r="JL401">
        <v>197512.1</v>
      </c>
      <c r="JM401">
        <v>197512</v>
      </c>
      <c r="JN401">
        <v>1.10962</v>
      </c>
      <c r="JO401">
        <v>2.54761</v>
      </c>
      <c r="JP401">
        <v>1.39893</v>
      </c>
      <c r="JQ401">
        <v>2.34985</v>
      </c>
      <c r="JR401">
        <v>1.44897</v>
      </c>
      <c r="JS401">
        <v>2.48047</v>
      </c>
      <c r="JT401">
        <v>37.5059</v>
      </c>
      <c r="JU401">
        <v>23.9737</v>
      </c>
      <c r="JV401">
        <v>18</v>
      </c>
      <c r="JW401">
        <v>477.791</v>
      </c>
      <c r="JX401">
        <v>472.129</v>
      </c>
      <c r="JY401">
        <v>27.7681</v>
      </c>
      <c r="JZ401">
        <v>29.3969</v>
      </c>
      <c r="KA401">
        <v>29.9998</v>
      </c>
      <c r="KB401">
        <v>29.1264</v>
      </c>
      <c r="KC401">
        <v>29.1952</v>
      </c>
      <c r="KD401">
        <v>22.242</v>
      </c>
      <c r="KE401">
        <v>25.5384</v>
      </c>
      <c r="KF401">
        <v>100</v>
      </c>
      <c r="KG401">
        <v>27.774</v>
      </c>
      <c r="KH401">
        <v>413.442</v>
      </c>
      <c r="KI401">
        <v>21.0167</v>
      </c>
      <c r="KJ401">
        <v>100.842</v>
      </c>
      <c r="KK401">
        <v>100.196</v>
      </c>
    </row>
    <row r="402" spans="1:297">
      <c r="A402">
        <v>386</v>
      </c>
      <c r="B402">
        <v>1758999309.1</v>
      </c>
      <c r="C402">
        <v>11925.5</v>
      </c>
      <c r="D402" t="s">
        <v>1219</v>
      </c>
      <c r="E402" t="s">
        <v>1220</v>
      </c>
      <c r="F402">
        <v>5</v>
      </c>
      <c r="G402" t="s">
        <v>1218</v>
      </c>
      <c r="H402" t="s">
        <v>436</v>
      </c>
      <c r="I402">
        <v>1758999301.255172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429.1630037313498</v>
      </c>
      <c r="AK402">
        <v>418.1846424242424</v>
      </c>
      <c r="AL402">
        <v>-0.000174261738330936</v>
      </c>
      <c r="AM402">
        <v>65.24405465665834</v>
      </c>
      <c r="AN402">
        <f>(AP402 - AO402 + DY402*1E3/(8.314*(EA402+273.15)) * AR402/DX402 * AQ402) * DX402/(100*DL402) * 1000/(1000 - AP402)</f>
        <v>0</v>
      </c>
      <c r="AO402">
        <v>20.94332907697322</v>
      </c>
      <c r="AP402">
        <v>22.6761309090909</v>
      </c>
      <c r="AQ402">
        <v>-1.485672069586178E-05</v>
      </c>
      <c r="AR402">
        <v>120.0574065976635</v>
      </c>
      <c r="AS402">
        <v>3</v>
      </c>
      <c r="AT402">
        <v>1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1.91</v>
      </c>
      <c r="DM402">
        <v>0.5</v>
      </c>
      <c r="DN402" t="s">
        <v>438</v>
      </c>
      <c r="DO402">
        <v>2</v>
      </c>
      <c r="DP402" t="b">
        <v>1</v>
      </c>
      <c r="DQ402">
        <v>1758999301.255172</v>
      </c>
      <c r="DR402">
        <v>408.7251034482759</v>
      </c>
      <c r="DS402">
        <v>419.9736896551724</v>
      </c>
      <c r="DT402">
        <v>22.67833448275862</v>
      </c>
      <c r="DU402">
        <v>20.94565862068966</v>
      </c>
      <c r="DV402">
        <v>408.1659999999999</v>
      </c>
      <c r="DW402">
        <v>22.46416896551724</v>
      </c>
      <c r="DX402">
        <v>499.9638620689656</v>
      </c>
      <c r="DY402">
        <v>90.47046551724138</v>
      </c>
      <c r="DZ402">
        <v>0.05365999999999999</v>
      </c>
      <c r="EA402">
        <v>29.46533793103448</v>
      </c>
      <c r="EB402">
        <v>29.99090344827586</v>
      </c>
      <c r="EC402">
        <v>999.9000000000002</v>
      </c>
      <c r="ED402">
        <v>0</v>
      </c>
      <c r="EE402">
        <v>0</v>
      </c>
      <c r="EF402">
        <v>9988.491379310344</v>
      </c>
      <c r="EG402">
        <v>0</v>
      </c>
      <c r="EH402">
        <v>12.03079655172414</v>
      </c>
      <c r="EI402">
        <v>-11.24865586206897</v>
      </c>
      <c r="EJ402">
        <v>418.2093103448277</v>
      </c>
      <c r="EK402">
        <v>428.9585172413792</v>
      </c>
      <c r="EL402">
        <v>1.732664482758621</v>
      </c>
      <c r="EM402">
        <v>419.9736896551724</v>
      </c>
      <c r="EN402">
        <v>20.94565862068966</v>
      </c>
      <c r="EO402">
        <v>2.051718620689655</v>
      </c>
      <c r="EP402">
        <v>1.894964827586207</v>
      </c>
      <c r="EQ402">
        <v>17.84921724137931</v>
      </c>
      <c r="ER402">
        <v>16.59297241379311</v>
      </c>
      <c r="ES402">
        <v>1999.996206896551</v>
      </c>
      <c r="ET402">
        <v>0.9800041379310344</v>
      </c>
      <c r="EU402">
        <v>0.01999633448275862</v>
      </c>
      <c r="EV402">
        <v>0</v>
      </c>
      <c r="EW402">
        <v>259.3611379310345</v>
      </c>
      <c r="EX402">
        <v>5.000560000000001</v>
      </c>
      <c r="EY402">
        <v>5368.521034482759</v>
      </c>
      <c r="EZ402">
        <v>17294.87586206897</v>
      </c>
      <c r="FA402">
        <v>41.625</v>
      </c>
      <c r="FB402">
        <v>41.79703448275862</v>
      </c>
      <c r="FC402">
        <v>41.37927586206897</v>
      </c>
      <c r="FD402">
        <v>40.875</v>
      </c>
      <c r="FE402">
        <v>42.31199999999998</v>
      </c>
      <c r="FF402">
        <v>1955.106206896552</v>
      </c>
      <c r="FG402">
        <v>39.89000000000001</v>
      </c>
      <c r="FH402">
        <v>0</v>
      </c>
      <c r="FI402">
        <v>1758999318</v>
      </c>
      <c r="FJ402">
        <v>0</v>
      </c>
      <c r="FK402">
        <v>259.3635769230769</v>
      </c>
      <c r="FL402">
        <v>0.1737777771548419</v>
      </c>
      <c r="FM402">
        <v>-11.96717948051607</v>
      </c>
      <c r="FN402">
        <v>5368.530769230769</v>
      </c>
      <c r="FO402">
        <v>15</v>
      </c>
      <c r="FP402">
        <v>0</v>
      </c>
      <c r="FQ402" t="s">
        <v>439</v>
      </c>
      <c r="FR402">
        <v>1747148579.5</v>
      </c>
      <c r="FS402">
        <v>1747148584.5</v>
      </c>
      <c r="FT402">
        <v>0</v>
      </c>
      <c r="FU402">
        <v>0.162</v>
      </c>
      <c r="FV402">
        <v>-0.001</v>
      </c>
      <c r="FW402">
        <v>0.139</v>
      </c>
      <c r="FX402">
        <v>0.058</v>
      </c>
      <c r="FY402">
        <v>420</v>
      </c>
      <c r="FZ402">
        <v>16</v>
      </c>
      <c r="GA402">
        <v>0.19</v>
      </c>
      <c r="GB402">
        <v>0.02</v>
      </c>
      <c r="GC402">
        <v>-11.29231268292683</v>
      </c>
      <c r="GD402">
        <v>1.544655052264815</v>
      </c>
      <c r="GE402">
        <v>0.3299920112782066</v>
      </c>
      <c r="GF402">
        <v>0</v>
      </c>
      <c r="GG402">
        <v>259.3398823529412</v>
      </c>
      <c r="GH402">
        <v>0.3510771565222195</v>
      </c>
      <c r="GI402">
        <v>0.1820986747223626</v>
      </c>
      <c r="GJ402">
        <v>1</v>
      </c>
      <c r="GK402">
        <v>1.731949512195122</v>
      </c>
      <c r="GL402">
        <v>0.008394773519164277</v>
      </c>
      <c r="GM402">
        <v>0.001489753541934013</v>
      </c>
      <c r="GN402">
        <v>1</v>
      </c>
      <c r="GO402">
        <v>2</v>
      </c>
      <c r="GP402">
        <v>3</v>
      </c>
      <c r="GQ402" t="s">
        <v>446</v>
      </c>
      <c r="GR402">
        <v>3.12751</v>
      </c>
      <c r="GS402">
        <v>2.7307</v>
      </c>
      <c r="GT402">
        <v>0.0838275</v>
      </c>
      <c r="GU402">
        <v>0.0857463</v>
      </c>
      <c r="GV402">
        <v>0.102744</v>
      </c>
      <c r="GW402">
        <v>0.0977389</v>
      </c>
      <c r="GX402">
        <v>27447.8</v>
      </c>
      <c r="GY402">
        <v>26569.3</v>
      </c>
      <c r="GZ402">
        <v>30501.7</v>
      </c>
      <c r="HA402">
        <v>29317.1</v>
      </c>
      <c r="HB402">
        <v>37772.6</v>
      </c>
      <c r="HC402">
        <v>34799.4</v>
      </c>
      <c r="HD402">
        <v>46663.8</v>
      </c>
      <c r="HE402">
        <v>43558.7</v>
      </c>
      <c r="HF402">
        <v>1.81893</v>
      </c>
      <c r="HG402">
        <v>1.8575</v>
      </c>
      <c r="HH402">
        <v>0.105038</v>
      </c>
      <c r="HI402">
        <v>0</v>
      </c>
      <c r="HJ402">
        <v>28.2737</v>
      </c>
      <c r="HK402">
        <v>999.9</v>
      </c>
      <c r="HL402">
        <v>51.8</v>
      </c>
      <c r="HM402">
        <v>30.8</v>
      </c>
      <c r="HN402">
        <v>25.5378</v>
      </c>
      <c r="HO402">
        <v>63.327</v>
      </c>
      <c r="HP402">
        <v>16.6867</v>
      </c>
      <c r="HQ402">
        <v>1</v>
      </c>
      <c r="HR402">
        <v>0.168938</v>
      </c>
      <c r="HS402">
        <v>-0.197391</v>
      </c>
      <c r="HT402">
        <v>20.2007</v>
      </c>
      <c r="HU402">
        <v>5.22837</v>
      </c>
      <c r="HV402">
        <v>11.974</v>
      </c>
      <c r="HW402">
        <v>4.9701</v>
      </c>
      <c r="HX402">
        <v>3.28958</v>
      </c>
      <c r="HY402">
        <v>9999</v>
      </c>
      <c r="HZ402">
        <v>9999</v>
      </c>
      <c r="IA402">
        <v>9999</v>
      </c>
      <c r="IB402">
        <v>25.5</v>
      </c>
      <c r="IC402">
        <v>4.97295</v>
      </c>
      <c r="ID402">
        <v>1.87728</v>
      </c>
      <c r="IE402">
        <v>1.87533</v>
      </c>
      <c r="IF402">
        <v>1.87819</v>
      </c>
      <c r="IG402">
        <v>1.87486</v>
      </c>
      <c r="IH402">
        <v>1.8785</v>
      </c>
      <c r="II402">
        <v>1.8756</v>
      </c>
      <c r="IJ402">
        <v>1.87672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0.5590000000000001</v>
      </c>
      <c r="IY402">
        <v>0.2141</v>
      </c>
      <c r="IZ402">
        <v>0.000996156149449386</v>
      </c>
      <c r="JA402">
        <v>0.001508328056841608</v>
      </c>
      <c r="JB402">
        <v>-4.279944224615399E-07</v>
      </c>
      <c r="JC402">
        <v>2.026670128534865E-10</v>
      </c>
      <c r="JD402">
        <v>-0.04486732872085866</v>
      </c>
      <c r="JE402">
        <v>-0.001179386599836408</v>
      </c>
      <c r="JF402">
        <v>0.0006983580007418804</v>
      </c>
      <c r="JG402">
        <v>-5.900263066608664E-06</v>
      </c>
      <c r="JH402">
        <v>1</v>
      </c>
      <c r="JI402">
        <v>2117</v>
      </c>
      <c r="JJ402">
        <v>1</v>
      </c>
      <c r="JK402">
        <v>26</v>
      </c>
      <c r="JL402">
        <v>197512.2</v>
      </c>
      <c r="JM402">
        <v>197512.1</v>
      </c>
      <c r="JN402">
        <v>1.08521</v>
      </c>
      <c r="JO402">
        <v>2.53296</v>
      </c>
      <c r="JP402">
        <v>1.39893</v>
      </c>
      <c r="JQ402">
        <v>2.34985</v>
      </c>
      <c r="JR402">
        <v>1.44897</v>
      </c>
      <c r="JS402">
        <v>2.57202</v>
      </c>
      <c r="JT402">
        <v>37.5059</v>
      </c>
      <c r="JU402">
        <v>23.9649</v>
      </c>
      <c r="JV402">
        <v>18</v>
      </c>
      <c r="JW402">
        <v>477.841</v>
      </c>
      <c r="JX402">
        <v>472.253</v>
      </c>
      <c r="JY402">
        <v>27.7767</v>
      </c>
      <c r="JZ402">
        <v>29.3932</v>
      </c>
      <c r="KA402">
        <v>29.9997</v>
      </c>
      <c r="KB402">
        <v>29.1234</v>
      </c>
      <c r="KC402">
        <v>29.1922</v>
      </c>
      <c r="KD402">
        <v>21.7061</v>
      </c>
      <c r="KE402">
        <v>25.2497</v>
      </c>
      <c r="KF402">
        <v>100</v>
      </c>
      <c r="KG402">
        <v>27.7788</v>
      </c>
      <c r="KH402">
        <v>400.058</v>
      </c>
      <c r="KI402">
        <v>21.0193</v>
      </c>
      <c r="KJ402">
        <v>100.841</v>
      </c>
      <c r="KK402">
        <v>100.197</v>
      </c>
    </row>
    <row r="403" spans="1:297">
      <c r="A403">
        <v>387</v>
      </c>
      <c r="B403">
        <v>1758999314.1</v>
      </c>
      <c r="C403">
        <v>11930.5</v>
      </c>
      <c r="D403" t="s">
        <v>1221</v>
      </c>
      <c r="E403" t="s">
        <v>1222</v>
      </c>
      <c r="F403">
        <v>5</v>
      </c>
      <c r="G403" t="s">
        <v>1218</v>
      </c>
      <c r="H403" t="s">
        <v>436</v>
      </c>
      <c r="I403">
        <v>1758999306.332142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422.4972334495585</v>
      </c>
      <c r="AK403">
        <v>415.0826787878785</v>
      </c>
      <c r="AL403">
        <v>-0.7351250027243054</v>
      </c>
      <c r="AM403">
        <v>65.24405465665834</v>
      </c>
      <c r="AN403">
        <f>(AP403 - AO403 + DY403*1E3/(8.314*(EA403+273.15)) * AR403/DX403 * AQ403) * DX403/(100*DL403) * 1000/(1000 - AP403)</f>
        <v>0</v>
      </c>
      <c r="AO403">
        <v>20.95634718738641</v>
      </c>
      <c r="AP403">
        <v>22.6756309090909</v>
      </c>
      <c r="AQ403">
        <v>1.915104522391846E-05</v>
      </c>
      <c r="AR403">
        <v>120.0574065976635</v>
      </c>
      <c r="AS403">
        <v>3</v>
      </c>
      <c r="AT403">
        <v>1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1.91</v>
      </c>
      <c r="DM403">
        <v>0.5</v>
      </c>
      <c r="DN403" t="s">
        <v>438</v>
      </c>
      <c r="DO403">
        <v>2</v>
      </c>
      <c r="DP403" t="b">
        <v>1</v>
      </c>
      <c r="DQ403">
        <v>1758999306.332142</v>
      </c>
      <c r="DR403">
        <v>408.2886428571429</v>
      </c>
      <c r="DS403">
        <v>417.3699642857142</v>
      </c>
      <c r="DT403">
        <v>22.67638214285714</v>
      </c>
      <c r="DU403">
        <v>20.94721071428572</v>
      </c>
      <c r="DV403">
        <v>407.7300357142857</v>
      </c>
      <c r="DW403">
        <v>22.46226071428572</v>
      </c>
      <c r="DX403">
        <v>499.9935714285713</v>
      </c>
      <c r="DY403">
        <v>90.47016428571428</v>
      </c>
      <c r="DZ403">
        <v>0.05316766785714285</v>
      </c>
      <c r="EA403">
        <v>29.4664</v>
      </c>
      <c r="EB403">
        <v>29.98976071428572</v>
      </c>
      <c r="EC403">
        <v>999.9000000000002</v>
      </c>
      <c r="ED403">
        <v>0</v>
      </c>
      <c r="EE403">
        <v>0</v>
      </c>
      <c r="EF403">
        <v>10005.45178571429</v>
      </c>
      <c r="EG403">
        <v>0</v>
      </c>
      <c r="EH403">
        <v>12.03614285714286</v>
      </c>
      <c r="EI403">
        <v>-9.081431071428572</v>
      </c>
      <c r="EJ403">
        <v>417.7618571428571</v>
      </c>
      <c r="EK403">
        <v>426.2997857142857</v>
      </c>
      <c r="EL403">
        <v>1.7291725</v>
      </c>
      <c r="EM403">
        <v>417.3699642857142</v>
      </c>
      <c r="EN403">
        <v>20.94721071428572</v>
      </c>
      <c r="EO403">
        <v>2.051535</v>
      </c>
      <c r="EP403">
        <v>1.8950975</v>
      </c>
      <c r="EQ403">
        <v>17.84780357142857</v>
      </c>
      <c r="ER403">
        <v>16.59406785714286</v>
      </c>
      <c r="ES403">
        <v>2000.013928571429</v>
      </c>
      <c r="ET403">
        <v>0.9800042857142858</v>
      </c>
      <c r="EU403">
        <v>0.01999618214285714</v>
      </c>
      <c r="EV403">
        <v>0</v>
      </c>
      <c r="EW403">
        <v>259.3146428571429</v>
      </c>
      <c r="EX403">
        <v>5.000560000000001</v>
      </c>
      <c r="EY403">
        <v>5367.786785714285</v>
      </c>
      <c r="EZ403">
        <v>17295.01785714286</v>
      </c>
      <c r="FA403">
        <v>41.625</v>
      </c>
      <c r="FB403">
        <v>41.79207142857142</v>
      </c>
      <c r="FC403">
        <v>41.375</v>
      </c>
      <c r="FD403">
        <v>40.875</v>
      </c>
      <c r="FE403">
        <v>42.31199999999999</v>
      </c>
      <c r="FF403">
        <v>1955.123928571429</v>
      </c>
      <c r="FG403">
        <v>39.89000000000001</v>
      </c>
      <c r="FH403">
        <v>0</v>
      </c>
      <c r="FI403">
        <v>1758999323.4</v>
      </c>
      <c r="FJ403">
        <v>0</v>
      </c>
      <c r="FK403">
        <v>259.32476</v>
      </c>
      <c r="FL403">
        <v>-0.5963846003562366</v>
      </c>
      <c r="FM403">
        <v>-9.371538475993299</v>
      </c>
      <c r="FN403">
        <v>5367.6376</v>
      </c>
      <c r="FO403">
        <v>15</v>
      </c>
      <c r="FP403">
        <v>0</v>
      </c>
      <c r="FQ403" t="s">
        <v>439</v>
      </c>
      <c r="FR403">
        <v>1747148579.5</v>
      </c>
      <c r="FS403">
        <v>1747148584.5</v>
      </c>
      <c r="FT403">
        <v>0</v>
      </c>
      <c r="FU403">
        <v>0.162</v>
      </c>
      <c r="FV403">
        <v>-0.001</v>
      </c>
      <c r="FW403">
        <v>0.139</v>
      </c>
      <c r="FX403">
        <v>0.058</v>
      </c>
      <c r="FY403">
        <v>420</v>
      </c>
      <c r="FZ403">
        <v>16</v>
      </c>
      <c r="GA403">
        <v>0.19</v>
      </c>
      <c r="GB403">
        <v>0.02</v>
      </c>
      <c r="GC403">
        <v>-10.23201780487805</v>
      </c>
      <c r="GD403">
        <v>16.60188752613237</v>
      </c>
      <c r="GE403">
        <v>2.308460179065112</v>
      </c>
      <c r="GF403">
        <v>0</v>
      </c>
      <c r="GG403">
        <v>259.3335</v>
      </c>
      <c r="GH403">
        <v>-0.02965622489298571</v>
      </c>
      <c r="GI403">
        <v>0.1949679083698582</v>
      </c>
      <c r="GJ403">
        <v>1</v>
      </c>
      <c r="GK403">
        <v>1.73074756097561</v>
      </c>
      <c r="GL403">
        <v>-0.02241303135888192</v>
      </c>
      <c r="GM403">
        <v>0.004030623495003852</v>
      </c>
      <c r="GN403">
        <v>1</v>
      </c>
      <c r="GO403">
        <v>2</v>
      </c>
      <c r="GP403">
        <v>3</v>
      </c>
      <c r="GQ403" t="s">
        <v>446</v>
      </c>
      <c r="GR403">
        <v>3.12771</v>
      </c>
      <c r="GS403">
        <v>2.73031</v>
      </c>
      <c r="GT403">
        <v>0.0832691</v>
      </c>
      <c r="GU403">
        <v>0.083824</v>
      </c>
      <c r="GV403">
        <v>0.102746</v>
      </c>
      <c r="GW403">
        <v>0.0977822</v>
      </c>
      <c r="GX403">
        <v>27464.5</v>
      </c>
      <c r="GY403">
        <v>26625.3</v>
      </c>
      <c r="GZ403">
        <v>30501.6</v>
      </c>
      <c r="HA403">
        <v>29317.2</v>
      </c>
      <c r="HB403">
        <v>37772.4</v>
      </c>
      <c r="HC403">
        <v>34797.9</v>
      </c>
      <c r="HD403">
        <v>46663.8</v>
      </c>
      <c r="HE403">
        <v>43559</v>
      </c>
      <c r="HF403">
        <v>1.81915</v>
      </c>
      <c r="HG403">
        <v>1.85732</v>
      </c>
      <c r="HH403">
        <v>0.105914</v>
      </c>
      <c r="HI403">
        <v>0</v>
      </c>
      <c r="HJ403">
        <v>28.2713</v>
      </c>
      <c r="HK403">
        <v>999.9</v>
      </c>
      <c r="HL403">
        <v>51.8</v>
      </c>
      <c r="HM403">
        <v>30.7</v>
      </c>
      <c r="HN403">
        <v>25.3897</v>
      </c>
      <c r="HO403">
        <v>63.187</v>
      </c>
      <c r="HP403">
        <v>16.4543</v>
      </c>
      <c r="HQ403">
        <v>1</v>
      </c>
      <c r="HR403">
        <v>0.168636</v>
      </c>
      <c r="HS403">
        <v>-0.214769</v>
      </c>
      <c r="HT403">
        <v>20.2006</v>
      </c>
      <c r="HU403">
        <v>5.22777</v>
      </c>
      <c r="HV403">
        <v>11.974</v>
      </c>
      <c r="HW403">
        <v>4.9701</v>
      </c>
      <c r="HX403">
        <v>3.28965</v>
      </c>
      <c r="HY403">
        <v>9999</v>
      </c>
      <c r="HZ403">
        <v>9999</v>
      </c>
      <c r="IA403">
        <v>9999</v>
      </c>
      <c r="IB403">
        <v>25.5</v>
      </c>
      <c r="IC403">
        <v>4.97295</v>
      </c>
      <c r="ID403">
        <v>1.87729</v>
      </c>
      <c r="IE403">
        <v>1.87534</v>
      </c>
      <c r="IF403">
        <v>1.8782</v>
      </c>
      <c r="IG403">
        <v>1.87486</v>
      </c>
      <c r="IH403">
        <v>1.8785</v>
      </c>
      <c r="II403">
        <v>1.87561</v>
      </c>
      <c r="IJ403">
        <v>1.87672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0.555</v>
      </c>
      <c r="IY403">
        <v>0.2141</v>
      </c>
      <c r="IZ403">
        <v>0.000996156149449386</v>
      </c>
      <c r="JA403">
        <v>0.001508328056841608</v>
      </c>
      <c r="JB403">
        <v>-4.279944224615399E-07</v>
      </c>
      <c r="JC403">
        <v>2.026670128534865E-10</v>
      </c>
      <c r="JD403">
        <v>-0.04486732872085866</v>
      </c>
      <c r="JE403">
        <v>-0.001179386599836408</v>
      </c>
      <c r="JF403">
        <v>0.0006983580007418804</v>
      </c>
      <c r="JG403">
        <v>-5.900263066608664E-06</v>
      </c>
      <c r="JH403">
        <v>1</v>
      </c>
      <c r="JI403">
        <v>2117</v>
      </c>
      <c r="JJ403">
        <v>1</v>
      </c>
      <c r="JK403">
        <v>26</v>
      </c>
      <c r="JL403">
        <v>197512.2</v>
      </c>
      <c r="JM403">
        <v>197512.2</v>
      </c>
      <c r="JN403">
        <v>1.05103</v>
      </c>
      <c r="JO403">
        <v>2.53662</v>
      </c>
      <c r="JP403">
        <v>1.39893</v>
      </c>
      <c r="JQ403">
        <v>2.34985</v>
      </c>
      <c r="JR403">
        <v>1.44897</v>
      </c>
      <c r="JS403">
        <v>2.60376</v>
      </c>
      <c r="JT403">
        <v>37.53</v>
      </c>
      <c r="JU403">
        <v>23.9824</v>
      </c>
      <c r="JV403">
        <v>18</v>
      </c>
      <c r="JW403">
        <v>477.94</v>
      </c>
      <c r="JX403">
        <v>472.114</v>
      </c>
      <c r="JY403">
        <v>27.7822</v>
      </c>
      <c r="JZ403">
        <v>29.3894</v>
      </c>
      <c r="KA403">
        <v>29.9997</v>
      </c>
      <c r="KB403">
        <v>29.1197</v>
      </c>
      <c r="KC403">
        <v>29.1891</v>
      </c>
      <c r="KD403">
        <v>21.0864</v>
      </c>
      <c r="KE403">
        <v>25.2497</v>
      </c>
      <c r="KF403">
        <v>100</v>
      </c>
      <c r="KG403">
        <v>27.7876</v>
      </c>
      <c r="KH403">
        <v>380.022</v>
      </c>
      <c r="KI403">
        <v>21.0218</v>
      </c>
      <c r="KJ403">
        <v>100.841</v>
      </c>
      <c r="KK403">
        <v>100.197</v>
      </c>
    </row>
    <row r="404" spans="1:297">
      <c r="A404">
        <v>388</v>
      </c>
      <c r="B404">
        <v>1758999319.1</v>
      </c>
      <c r="C404">
        <v>11935.5</v>
      </c>
      <c r="D404" t="s">
        <v>1223</v>
      </c>
      <c r="E404" t="s">
        <v>1224</v>
      </c>
      <c r="F404">
        <v>5</v>
      </c>
      <c r="G404" t="s">
        <v>1218</v>
      </c>
      <c r="H404" t="s">
        <v>436</v>
      </c>
      <c r="I404">
        <v>1758999311.6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408.1306448193328</v>
      </c>
      <c r="AK404">
        <v>406.2344969696969</v>
      </c>
      <c r="AL404">
        <v>-1.892244454383815</v>
      </c>
      <c r="AM404">
        <v>65.24405465665834</v>
      </c>
      <c r="AN404">
        <f>(AP404 - AO404 + DY404*1E3/(8.314*(EA404+273.15)) * AR404/DX404 * AQ404) * DX404/(100*DL404) * 1000/(1000 - AP404)</f>
        <v>0</v>
      </c>
      <c r="AO404">
        <v>20.95890896618055</v>
      </c>
      <c r="AP404">
        <v>22.67995696969696</v>
      </c>
      <c r="AQ404">
        <v>2.312405033121123E-05</v>
      </c>
      <c r="AR404">
        <v>120.0574065976635</v>
      </c>
      <c r="AS404">
        <v>3</v>
      </c>
      <c r="AT404">
        <v>1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1.91</v>
      </c>
      <c r="DM404">
        <v>0.5</v>
      </c>
      <c r="DN404" t="s">
        <v>438</v>
      </c>
      <c r="DO404">
        <v>2</v>
      </c>
      <c r="DP404" t="b">
        <v>1</v>
      </c>
      <c r="DQ404">
        <v>1758999311.6</v>
      </c>
      <c r="DR404">
        <v>405.6781481481482</v>
      </c>
      <c r="DS404">
        <v>409.7915925925926</v>
      </c>
      <c r="DT404">
        <v>22.67668148148148</v>
      </c>
      <c r="DU404">
        <v>20.95197407407408</v>
      </c>
      <c r="DV404">
        <v>405.1227777777778</v>
      </c>
      <c r="DW404">
        <v>22.46254814814815</v>
      </c>
      <c r="DX404">
        <v>500.0047037037037</v>
      </c>
      <c r="DY404">
        <v>90.46912592592591</v>
      </c>
      <c r="DZ404">
        <v>0.05272990740740741</v>
      </c>
      <c r="EA404">
        <v>29.46613333333333</v>
      </c>
      <c r="EB404">
        <v>29.99113333333333</v>
      </c>
      <c r="EC404">
        <v>999.9000000000001</v>
      </c>
      <c r="ED404">
        <v>0</v>
      </c>
      <c r="EE404">
        <v>0</v>
      </c>
      <c r="EF404">
        <v>10006.67037037037</v>
      </c>
      <c r="EG404">
        <v>0</v>
      </c>
      <c r="EH404">
        <v>12.04569259259259</v>
      </c>
      <c r="EI404">
        <v>-4.113533481481482</v>
      </c>
      <c r="EJ404">
        <v>415.090962962963</v>
      </c>
      <c r="EK404">
        <v>418.5613333333332</v>
      </c>
      <c r="EL404">
        <v>1.724707407407408</v>
      </c>
      <c r="EM404">
        <v>409.7915925925926</v>
      </c>
      <c r="EN404">
        <v>20.95197407407408</v>
      </c>
      <c r="EO404">
        <v>2.051538148148148</v>
      </c>
      <c r="EP404">
        <v>1.895506296296297</v>
      </c>
      <c r="EQ404">
        <v>17.84782962962963</v>
      </c>
      <c r="ER404">
        <v>16.59746296296296</v>
      </c>
      <c r="ES404">
        <v>2000.017777777778</v>
      </c>
      <c r="ET404">
        <v>0.9800043333333334</v>
      </c>
      <c r="EU404">
        <v>0.01999612592592592</v>
      </c>
      <c r="EV404">
        <v>0</v>
      </c>
      <c r="EW404">
        <v>259.3005185185185</v>
      </c>
      <c r="EX404">
        <v>5.000560000000001</v>
      </c>
      <c r="EY404">
        <v>5366.861481481482</v>
      </c>
      <c r="EZ404">
        <v>17295.05555555555</v>
      </c>
      <c r="FA404">
        <v>41.625</v>
      </c>
      <c r="FB404">
        <v>41.77296296296296</v>
      </c>
      <c r="FC404">
        <v>41.375</v>
      </c>
      <c r="FD404">
        <v>40.875</v>
      </c>
      <c r="FE404">
        <v>42.31199999999999</v>
      </c>
      <c r="FF404">
        <v>1955.127777777778</v>
      </c>
      <c r="FG404">
        <v>39.89000000000001</v>
      </c>
      <c r="FH404">
        <v>0</v>
      </c>
      <c r="FI404">
        <v>1758999328.2</v>
      </c>
      <c r="FJ404">
        <v>0</v>
      </c>
      <c r="FK404">
        <v>259.29516</v>
      </c>
      <c r="FL404">
        <v>-0.6564615252990772</v>
      </c>
      <c r="FM404">
        <v>-10.32615386888657</v>
      </c>
      <c r="FN404">
        <v>5366.7156</v>
      </c>
      <c r="FO404">
        <v>15</v>
      </c>
      <c r="FP404">
        <v>0</v>
      </c>
      <c r="FQ404" t="s">
        <v>439</v>
      </c>
      <c r="FR404">
        <v>1747148579.5</v>
      </c>
      <c r="FS404">
        <v>1747148584.5</v>
      </c>
      <c r="FT404">
        <v>0</v>
      </c>
      <c r="FU404">
        <v>0.162</v>
      </c>
      <c r="FV404">
        <v>-0.001</v>
      </c>
      <c r="FW404">
        <v>0.139</v>
      </c>
      <c r="FX404">
        <v>0.058</v>
      </c>
      <c r="FY404">
        <v>420</v>
      </c>
      <c r="FZ404">
        <v>16</v>
      </c>
      <c r="GA404">
        <v>0.19</v>
      </c>
      <c r="GB404">
        <v>0.02</v>
      </c>
      <c r="GC404">
        <v>-6.565027150000001</v>
      </c>
      <c r="GD404">
        <v>54.90418169606005</v>
      </c>
      <c r="GE404">
        <v>5.757287597240072</v>
      </c>
      <c r="GF404">
        <v>0</v>
      </c>
      <c r="GG404">
        <v>259.3118235294119</v>
      </c>
      <c r="GH404">
        <v>-0.4040336085367626</v>
      </c>
      <c r="GI404">
        <v>0.2066513788667825</v>
      </c>
      <c r="GJ404">
        <v>1</v>
      </c>
      <c r="GK404">
        <v>1.72716325</v>
      </c>
      <c r="GL404">
        <v>-0.05870960600376198</v>
      </c>
      <c r="GM404">
        <v>0.006416669068722478</v>
      </c>
      <c r="GN404">
        <v>1</v>
      </c>
      <c r="GO404">
        <v>2</v>
      </c>
      <c r="GP404">
        <v>3</v>
      </c>
      <c r="GQ404" t="s">
        <v>446</v>
      </c>
      <c r="GR404">
        <v>3.12757</v>
      </c>
      <c r="GS404">
        <v>2.73062</v>
      </c>
      <c r="GT404">
        <v>0.0818256</v>
      </c>
      <c r="GU404">
        <v>0.0813405</v>
      </c>
      <c r="GV404">
        <v>0.102763</v>
      </c>
      <c r="GW404">
        <v>0.0977823</v>
      </c>
      <c r="GX404">
        <v>27508</v>
      </c>
      <c r="GY404">
        <v>26697.8</v>
      </c>
      <c r="GZ404">
        <v>30501.9</v>
      </c>
      <c r="HA404">
        <v>29317.6</v>
      </c>
      <c r="HB404">
        <v>37772</v>
      </c>
      <c r="HC404">
        <v>34798</v>
      </c>
      <c r="HD404">
        <v>46664.4</v>
      </c>
      <c r="HE404">
        <v>43559.5</v>
      </c>
      <c r="HF404">
        <v>1.8186</v>
      </c>
      <c r="HG404">
        <v>1.85775</v>
      </c>
      <c r="HH404">
        <v>0.105288</v>
      </c>
      <c r="HI404">
        <v>0</v>
      </c>
      <c r="HJ404">
        <v>28.2692</v>
      </c>
      <c r="HK404">
        <v>999.9</v>
      </c>
      <c r="HL404">
        <v>51.8</v>
      </c>
      <c r="HM404">
        <v>30.7</v>
      </c>
      <c r="HN404">
        <v>25.3922</v>
      </c>
      <c r="HO404">
        <v>62.837</v>
      </c>
      <c r="HP404">
        <v>16.5345</v>
      </c>
      <c r="HQ404">
        <v>1</v>
      </c>
      <c r="HR404">
        <v>0.168222</v>
      </c>
      <c r="HS404">
        <v>-0.207181</v>
      </c>
      <c r="HT404">
        <v>20.2005</v>
      </c>
      <c r="HU404">
        <v>5.22717</v>
      </c>
      <c r="HV404">
        <v>11.974</v>
      </c>
      <c r="HW404">
        <v>4.96985</v>
      </c>
      <c r="HX404">
        <v>3.28953</v>
      </c>
      <c r="HY404">
        <v>9999</v>
      </c>
      <c r="HZ404">
        <v>9999</v>
      </c>
      <c r="IA404">
        <v>9999</v>
      </c>
      <c r="IB404">
        <v>25.5</v>
      </c>
      <c r="IC404">
        <v>4.97297</v>
      </c>
      <c r="ID404">
        <v>1.87725</v>
      </c>
      <c r="IE404">
        <v>1.87531</v>
      </c>
      <c r="IF404">
        <v>1.87819</v>
      </c>
      <c r="IG404">
        <v>1.87485</v>
      </c>
      <c r="IH404">
        <v>1.8785</v>
      </c>
      <c r="II404">
        <v>1.87561</v>
      </c>
      <c r="IJ404">
        <v>1.87672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0.543</v>
      </c>
      <c r="IY404">
        <v>0.2143</v>
      </c>
      <c r="IZ404">
        <v>0.000996156149449386</v>
      </c>
      <c r="JA404">
        <v>0.001508328056841608</v>
      </c>
      <c r="JB404">
        <v>-4.279944224615399E-07</v>
      </c>
      <c r="JC404">
        <v>2.026670128534865E-10</v>
      </c>
      <c r="JD404">
        <v>-0.04486732872085866</v>
      </c>
      <c r="JE404">
        <v>-0.001179386599836408</v>
      </c>
      <c r="JF404">
        <v>0.0006983580007418804</v>
      </c>
      <c r="JG404">
        <v>-5.900263066608664E-06</v>
      </c>
      <c r="JH404">
        <v>1</v>
      </c>
      <c r="JI404">
        <v>2117</v>
      </c>
      <c r="JJ404">
        <v>1</v>
      </c>
      <c r="JK404">
        <v>26</v>
      </c>
      <c r="JL404">
        <v>197512.3</v>
      </c>
      <c r="JM404">
        <v>197512.2</v>
      </c>
      <c r="JN404">
        <v>1.01807</v>
      </c>
      <c r="JO404">
        <v>2.54517</v>
      </c>
      <c r="JP404">
        <v>1.39893</v>
      </c>
      <c r="JQ404">
        <v>2.34985</v>
      </c>
      <c r="JR404">
        <v>1.44897</v>
      </c>
      <c r="JS404">
        <v>2.58545</v>
      </c>
      <c r="JT404">
        <v>37.5059</v>
      </c>
      <c r="JU404">
        <v>23.9737</v>
      </c>
      <c r="JV404">
        <v>18</v>
      </c>
      <c r="JW404">
        <v>477.618</v>
      </c>
      <c r="JX404">
        <v>472.367</v>
      </c>
      <c r="JY404">
        <v>27.7903</v>
      </c>
      <c r="JZ404">
        <v>29.3856</v>
      </c>
      <c r="KA404">
        <v>29.9998</v>
      </c>
      <c r="KB404">
        <v>29.1166</v>
      </c>
      <c r="KC404">
        <v>29.1859</v>
      </c>
      <c r="KD404">
        <v>20.3513</v>
      </c>
      <c r="KE404">
        <v>25.2497</v>
      </c>
      <c r="KF404">
        <v>100</v>
      </c>
      <c r="KG404">
        <v>27.7917</v>
      </c>
      <c r="KH404">
        <v>366.661</v>
      </c>
      <c r="KI404">
        <v>21.0184</v>
      </c>
      <c r="KJ404">
        <v>100.842</v>
      </c>
      <c r="KK404">
        <v>100.199</v>
      </c>
    </row>
    <row r="405" spans="1:297">
      <c r="A405">
        <v>389</v>
      </c>
      <c r="B405">
        <v>1758999324.1</v>
      </c>
      <c r="C405">
        <v>11940.5</v>
      </c>
      <c r="D405" t="s">
        <v>1225</v>
      </c>
      <c r="E405" t="s">
        <v>1226</v>
      </c>
      <c r="F405">
        <v>5</v>
      </c>
      <c r="G405" t="s">
        <v>1218</v>
      </c>
      <c r="H405" t="s">
        <v>436</v>
      </c>
      <c r="I405">
        <v>1758999316.314285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391.8202947328721</v>
      </c>
      <c r="AK405">
        <v>393.4372909090909</v>
      </c>
      <c r="AL405">
        <v>-2.624422989861998</v>
      </c>
      <c r="AM405">
        <v>65.24405465665834</v>
      </c>
      <c r="AN405">
        <f>(AP405 - AO405 + DY405*1E3/(8.314*(EA405+273.15)) * AR405/DX405 * AQ405) * DX405/(100*DL405) * 1000/(1000 - AP405)</f>
        <v>0</v>
      </c>
      <c r="AO405">
        <v>20.95470746863915</v>
      </c>
      <c r="AP405">
        <v>22.68015151515151</v>
      </c>
      <c r="AQ405">
        <v>-2.261620871474128E-05</v>
      </c>
      <c r="AR405">
        <v>120.0574065976635</v>
      </c>
      <c r="AS405">
        <v>3</v>
      </c>
      <c r="AT405">
        <v>1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1.91</v>
      </c>
      <c r="DM405">
        <v>0.5</v>
      </c>
      <c r="DN405" t="s">
        <v>438</v>
      </c>
      <c r="DO405">
        <v>2</v>
      </c>
      <c r="DP405" t="b">
        <v>1</v>
      </c>
      <c r="DQ405">
        <v>1758999316.314285</v>
      </c>
      <c r="DR405">
        <v>399.6828214285714</v>
      </c>
      <c r="DS405">
        <v>397.8723214285714</v>
      </c>
      <c r="DT405">
        <v>22.678175</v>
      </c>
      <c r="DU405">
        <v>20.955375</v>
      </c>
      <c r="DV405">
        <v>399.1350357142857</v>
      </c>
      <c r="DW405">
        <v>22.46400357142857</v>
      </c>
      <c r="DX405">
        <v>500.0090714285715</v>
      </c>
      <c r="DY405">
        <v>90.46929642857143</v>
      </c>
      <c r="DZ405">
        <v>0.05257966785714286</v>
      </c>
      <c r="EA405">
        <v>29.466025</v>
      </c>
      <c r="EB405">
        <v>29.98901428571428</v>
      </c>
      <c r="EC405">
        <v>999.9000000000002</v>
      </c>
      <c r="ED405">
        <v>0</v>
      </c>
      <c r="EE405">
        <v>0</v>
      </c>
      <c r="EF405">
        <v>10010.00535714286</v>
      </c>
      <c r="EG405">
        <v>0</v>
      </c>
      <c r="EH405">
        <v>12.05801071428571</v>
      </c>
      <c r="EI405">
        <v>1.810552714285714</v>
      </c>
      <c r="EJ405">
        <v>408.9572857142858</v>
      </c>
      <c r="EK405">
        <v>406.3883214285714</v>
      </c>
      <c r="EL405">
        <v>1.722797857142857</v>
      </c>
      <c r="EM405">
        <v>397.8723214285714</v>
      </c>
      <c r="EN405">
        <v>20.955375</v>
      </c>
      <c r="EO405">
        <v>2.051676428571428</v>
      </c>
      <c r="EP405">
        <v>1.8958175</v>
      </c>
      <c r="EQ405">
        <v>17.8489</v>
      </c>
      <c r="ER405">
        <v>16.60004642857143</v>
      </c>
      <c r="ES405">
        <v>2000.023214285715</v>
      </c>
      <c r="ET405">
        <v>0.9800043928571428</v>
      </c>
      <c r="EU405">
        <v>0.01999606428571429</v>
      </c>
      <c r="EV405">
        <v>0</v>
      </c>
      <c r="EW405">
        <v>259.1903214285714</v>
      </c>
      <c r="EX405">
        <v>5.000560000000001</v>
      </c>
      <c r="EY405">
        <v>5365.173571428571</v>
      </c>
      <c r="EZ405">
        <v>17295.09285714286</v>
      </c>
      <c r="FA405">
        <v>41.625</v>
      </c>
      <c r="FB405">
        <v>41.76771428571429</v>
      </c>
      <c r="FC405">
        <v>41.375</v>
      </c>
      <c r="FD405">
        <v>40.875</v>
      </c>
      <c r="FE405">
        <v>42.31199999999999</v>
      </c>
      <c r="FF405">
        <v>1955.133214285714</v>
      </c>
      <c r="FG405">
        <v>39.89000000000001</v>
      </c>
      <c r="FH405">
        <v>0</v>
      </c>
      <c r="FI405">
        <v>1758999333.6</v>
      </c>
      <c r="FJ405">
        <v>0</v>
      </c>
      <c r="FK405">
        <v>259.1732692307692</v>
      </c>
      <c r="FL405">
        <v>-1.583897423016012</v>
      </c>
      <c r="FM405">
        <v>-33.97230768382876</v>
      </c>
      <c r="FN405">
        <v>5364.716538461538</v>
      </c>
      <c r="FO405">
        <v>15</v>
      </c>
      <c r="FP405">
        <v>0</v>
      </c>
      <c r="FQ405" t="s">
        <v>439</v>
      </c>
      <c r="FR405">
        <v>1747148579.5</v>
      </c>
      <c r="FS405">
        <v>1747148584.5</v>
      </c>
      <c r="FT405">
        <v>0</v>
      </c>
      <c r="FU405">
        <v>0.162</v>
      </c>
      <c r="FV405">
        <v>-0.001</v>
      </c>
      <c r="FW405">
        <v>0.139</v>
      </c>
      <c r="FX405">
        <v>0.058</v>
      </c>
      <c r="FY405">
        <v>420</v>
      </c>
      <c r="FZ405">
        <v>16</v>
      </c>
      <c r="GA405">
        <v>0.19</v>
      </c>
      <c r="GB405">
        <v>0.02</v>
      </c>
      <c r="GC405">
        <v>-1.568216975609756</v>
      </c>
      <c r="GD405">
        <v>75.47634982578394</v>
      </c>
      <c r="GE405">
        <v>7.5291741126218</v>
      </c>
      <c r="GF405">
        <v>0</v>
      </c>
      <c r="GG405">
        <v>259.2527647058824</v>
      </c>
      <c r="GH405">
        <v>-1.25072573999512</v>
      </c>
      <c r="GI405">
        <v>0.2358860715564268</v>
      </c>
      <c r="GJ405">
        <v>0</v>
      </c>
      <c r="GK405">
        <v>1.725237317073171</v>
      </c>
      <c r="GL405">
        <v>-0.02860202090592433</v>
      </c>
      <c r="GM405">
        <v>0.005428497534754006</v>
      </c>
      <c r="GN405">
        <v>1</v>
      </c>
      <c r="GO405">
        <v>1</v>
      </c>
      <c r="GP405">
        <v>3</v>
      </c>
      <c r="GQ405" t="s">
        <v>451</v>
      </c>
      <c r="GR405">
        <v>3.12762</v>
      </c>
      <c r="GS405">
        <v>2.73046</v>
      </c>
      <c r="GT405">
        <v>0.0797942</v>
      </c>
      <c r="GU405">
        <v>0.07870190000000001</v>
      </c>
      <c r="GV405">
        <v>0.102764</v>
      </c>
      <c r="GW405">
        <v>0.09777379999999999</v>
      </c>
      <c r="GX405">
        <v>27569.2</v>
      </c>
      <c r="GY405">
        <v>26774.8</v>
      </c>
      <c r="GZ405">
        <v>30502.3</v>
      </c>
      <c r="HA405">
        <v>29317.9</v>
      </c>
      <c r="HB405">
        <v>37772.1</v>
      </c>
      <c r="HC405">
        <v>34798.4</v>
      </c>
      <c r="HD405">
        <v>46664.7</v>
      </c>
      <c r="HE405">
        <v>43559.8</v>
      </c>
      <c r="HF405">
        <v>1.819</v>
      </c>
      <c r="HG405">
        <v>1.85763</v>
      </c>
      <c r="HH405">
        <v>0.106018</v>
      </c>
      <c r="HI405">
        <v>0</v>
      </c>
      <c r="HJ405">
        <v>28.2668</v>
      </c>
      <c r="HK405">
        <v>999.9</v>
      </c>
      <c r="HL405">
        <v>51.8</v>
      </c>
      <c r="HM405">
        <v>30.8</v>
      </c>
      <c r="HN405">
        <v>25.5364</v>
      </c>
      <c r="HO405">
        <v>63.057</v>
      </c>
      <c r="HP405">
        <v>16.4383</v>
      </c>
      <c r="HQ405">
        <v>1</v>
      </c>
      <c r="HR405">
        <v>0.167924</v>
      </c>
      <c r="HS405">
        <v>-0.220016</v>
      </c>
      <c r="HT405">
        <v>20.2007</v>
      </c>
      <c r="HU405">
        <v>5.22702</v>
      </c>
      <c r="HV405">
        <v>11.974</v>
      </c>
      <c r="HW405">
        <v>4.96985</v>
      </c>
      <c r="HX405">
        <v>3.28973</v>
      </c>
      <c r="HY405">
        <v>9999</v>
      </c>
      <c r="HZ405">
        <v>9999</v>
      </c>
      <c r="IA405">
        <v>9999</v>
      </c>
      <c r="IB405">
        <v>25.5</v>
      </c>
      <c r="IC405">
        <v>4.97296</v>
      </c>
      <c r="ID405">
        <v>1.87727</v>
      </c>
      <c r="IE405">
        <v>1.87532</v>
      </c>
      <c r="IF405">
        <v>1.87817</v>
      </c>
      <c r="IG405">
        <v>1.87485</v>
      </c>
      <c r="IH405">
        <v>1.87847</v>
      </c>
      <c r="II405">
        <v>1.87558</v>
      </c>
      <c r="IJ405">
        <v>1.8767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0.527</v>
      </c>
      <c r="IY405">
        <v>0.2143</v>
      </c>
      <c r="IZ405">
        <v>0.000996156149449386</v>
      </c>
      <c r="JA405">
        <v>0.001508328056841608</v>
      </c>
      <c r="JB405">
        <v>-4.279944224615399E-07</v>
      </c>
      <c r="JC405">
        <v>2.026670128534865E-10</v>
      </c>
      <c r="JD405">
        <v>-0.04486732872085866</v>
      </c>
      <c r="JE405">
        <v>-0.001179386599836408</v>
      </c>
      <c r="JF405">
        <v>0.0006983580007418804</v>
      </c>
      <c r="JG405">
        <v>-5.900263066608664E-06</v>
      </c>
      <c r="JH405">
        <v>1</v>
      </c>
      <c r="JI405">
        <v>2117</v>
      </c>
      <c r="JJ405">
        <v>1</v>
      </c>
      <c r="JK405">
        <v>26</v>
      </c>
      <c r="JL405">
        <v>197512.4</v>
      </c>
      <c r="JM405">
        <v>197512.3</v>
      </c>
      <c r="JN405">
        <v>0.981445</v>
      </c>
      <c r="JO405">
        <v>2.55005</v>
      </c>
      <c r="JP405">
        <v>1.39893</v>
      </c>
      <c r="JQ405">
        <v>2.34985</v>
      </c>
      <c r="JR405">
        <v>1.44897</v>
      </c>
      <c r="JS405">
        <v>2.58057</v>
      </c>
      <c r="JT405">
        <v>37.5059</v>
      </c>
      <c r="JU405">
        <v>23.9737</v>
      </c>
      <c r="JV405">
        <v>18</v>
      </c>
      <c r="JW405">
        <v>477.813</v>
      </c>
      <c r="JX405">
        <v>472.261</v>
      </c>
      <c r="JY405">
        <v>27.7962</v>
      </c>
      <c r="JZ405">
        <v>29.3812</v>
      </c>
      <c r="KA405">
        <v>29.9997</v>
      </c>
      <c r="KB405">
        <v>29.1128</v>
      </c>
      <c r="KC405">
        <v>29.1828</v>
      </c>
      <c r="KD405">
        <v>19.6763</v>
      </c>
      <c r="KE405">
        <v>25.2497</v>
      </c>
      <c r="KF405">
        <v>100</v>
      </c>
      <c r="KG405">
        <v>27.8009</v>
      </c>
      <c r="KH405">
        <v>346.625</v>
      </c>
      <c r="KI405">
        <v>21.0197</v>
      </c>
      <c r="KJ405">
        <v>100.843</v>
      </c>
      <c r="KK405">
        <v>100.2</v>
      </c>
    </row>
    <row r="406" spans="1:297">
      <c r="A406">
        <v>390</v>
      </c>
      <c r="B406">
        <v>1758999329.1</v>
      </c>
      <c r="C406">
        <v>11945.5</v>
      </c>
      <c r="D406" t="s">
        <v>1227</v>
      </c>
      <c r="E406" t="s">
        <v>1228</v>
      </c>
      <c r="F406">
        <v>5</v>
      </c>
      <c r="G406" t="s">
        <v>1218</v>
      </c>
      <c r="H406" t="s">
        <v>436</v>
      </c>
      <c r="I406">
        <v>1758999321.6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375.0949598038029</v>
      </c>
      <c r="AK406">
        <v>378.5937878787876</v>
      </c>
      <c r="AL406">
        <v>-3.006813906482171</v>
      </c>
      <c r="AM406">
        <v>65.24405465665834</v>
      </c>
      <c r="AN406">
        <f>(AP406 - AO406 + DY406*1E3/(8.314*(EA406+273.15)) * AR406/DX406 * AQ406) * DX406/(100*DL406) * 1000/(1000 - AP406)</f>
        <v>0</v>
      </c>
      <c r="AO406">
        <v>20.95124644158052</v>
      </c>
      <c r="AP406">
        <v>22.67933636363635</v>
      </c>
      <c r="AQ406">
        <v>-1.407008517707443E-05</v>
      </c>
      <c r="AR406">
        <v>120.0574065976635</v>
      </c>
      <c r="AS406">
        <v>3</v>
      </c>
      <c r="AT406">
        <v>1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1.91</v>
      </c>
      <c r="DM406">
        <v>0.5</v>
      </c>
      <c r="DN406" t="s">
        <v>438</v>
      </c>
      <c r="DO406">
        <v>2</v>
      </c>
      <c r="DP406" t="b">
        <v>1</v>
      </c>
      <c r="DQ406">
        <v>1758999321.6</v>
      </c>
      <c r="DR406">
        <v>388.8763333333333</v>
      </c>
      <c r="DS406">
        <v>381.5218148148148</v>
      </c>
      <c r="DT406">
        <v>22.68003703703703</v>
      </c>
      <c r="DU406">
        <v>20.95558518518518</v>
      </c>
      <c r="DV406">
        <v>388.3422962962963</v>
      </c>
      <c r="DW406">
        <v>22.46581851851852</v>
      </c>
      <c r="DX406">
        <v>499.9717037037038</v>
      </c>
      <c r="DY406">
        <v>90.46958888888891</v>
      </c>
      <c r="DZ406">
        <v>0.05269878888888889</v>
      </c>
      <c r="EA406">
        <v>29.46535185185185</v>
      </c>
      <c r="EB406">
        <v>29.99023703703704</v>
      </c>
      <c r="EC406">
        <v>999.9000000000001</v>
      </c>
      <c r="ED406">
        <v>0</v>
      </c>
      <c r="EE406">
        <v>0</v>
      </c>
      <c r="EF406">
        <v>10002.22222222222</v>
      </c>
      <c r="EG406">
        <v>0</v>
      </c>
      <c r="EH406">
        <v>12.0717</v>
      </c>
      <c r="EI406">
        <v>7.354686518518519</v>
      </c>
      <c r="EJ406">
        <v>397.9008148148148</v>
      </c>
      <c r="EK406">
        <v>389.687962962963</v>
      </c>
      <c r="EL406">
        <v>1.724444444444444</v>
      </c>
      <c r="EM406">
        <v>381.5218148148148</v>
      </c>
      <c r="EN406">
        <v>20.95558518518518</v>
      </c>
      <c r="EO406">
        <v>2.051851851851851</v>
      </c>
      <c r="EP406">
        <v>1.895842962962963</v>
      </c>
      <c r="EQ406">
        <v>17.85025185185185</v>
      </c>
      <c r="ER406">
        <v>16.60025925925926</v>
      </c>
      <c r="ES406">
        <v>2000.009259259259</v>
      </c>
      <c r="ET406">
        <v>0.9800042222222223</v>
      </c>
      <c r="EU406">
        <v>0.01999624074074074</v>
      </c>
      <c r="EV406">
        <v>0</v>
      </c>
      <c r="EW406">
        <v>258.9318148148147</v>
      </c>
      <c r="EX406">
        <v>5.000560000000001</v>
      </c>
      <c r="EY406">
        <v>5360.592962962964</v>
      </c>
      <c r="EZ406">
        <v>17294.98148148148</v>
      </c>
      <c r="FA406">
        <v>41.61566666666667</v>
      </c>
      <c r="FB406">
        <v>41.75229629629629</v>
      </c>
      <c r="FC406">
        <v>41.37033333333333</v>
      </c>
      <c r="FD406">
        <v>40.875</v>
      </c>
      <c r="FE406">
        <v>42.31199999999999</v>
      </c>
      <c r="FF406">
        <v>1955.119259259259</v>
      </c>
      <c r="FG406">
        <v>39.89000000000001</v>
      </c>
      <c r="FH406">
        <v>0</v>
      </c>
      <c r="FI406">
        <v>1758999338.4</v>
      </c>
      <c r="FJ406">
        <v>0</v>
      </c>
      <c r="FK406">
        <v>258.9474615384616</v>
      </c>
      <c r="FL406">
        <v>-4.362393159251956</v>
      </c>
      <c r="FM406">
        <v>-75.78427355904978</v>
      </c>
      <c r="FN406">
        <v>5360.219615384615</v>
      </c>
      <c r="FO406">
        <v>15</v>
      </c>
      <c r="FP406">
        <v>0</v>
      </c>
      <c r="FQ406" t="s">
        <v>439</v>
      </c>
      <c r="FR406">
        <v>1747148579.5</v>
      </c>
      <c r="FS406">
        <v>1747148584.5</v>
      </c>
      <c r="FT406">
        <v>0</v>
      </c>
      <c r="FU406">
        <v>0.162</v>
      </c>
      <c r="FV406">
        <v>-0.001</v>
      </c>
      <c r="FW406">
        <v>0.139</v>
      </c>
      <c r="FX406">
        <v>0.058</v>
      </c>
      <c r="FY406">
        <v>420</v>
      </c>
      <c r="FZ406">
        <v>16</v>
      </c>
      <c r="GA406">
        <v>0.19</v>
      </c>
      <c r="GB406">
        <v>0.02</v>
      </c>
      <c r="GC406">
        <v>3.742293756097562</v>
      </c>
      <c r="GD406">
        <v>63.78141721254357</v>
      </c>
      <c r="GE406">
        <v>6.486039962223486</v>
      </c>
      <c r="GF406">
        <v>0</v>
      </c>
      <c r="GG406">
        <v>259.0377941176471</v>
      </c>
      <c r="GH406">
        <v>-2.730404884055023</v>
      </c>
      <c r="GI406">
        <v>0.3552496867914131</v>
      </c>
      <c r="GJ406">
        <v>0</v>
      </c>
      <c r="GK406">
        <v>1.724129268292683</v>
      </c>
      <c r="GL406">
        <v>0.017500766550524</v>
      </c>
      <c r="GM406">
        <v>0.004195646634800937</v>
      </c>
      <c r="GN406">
        <v>1</v>
      </c>
      <c r="GO406">
        <v>1</v>
      </c>
      <c r="GP406">
        <v>3</v>
      </c>
      <c r="GQ406" t="s">
        <v>451</v>
      </c>
      <c r="GR406">
        <v>3.12763</v>
      </c>
      <c r="GS406">
        <v>2.73062</v>
      </c>
      <c r="GT406">
        <v>0.0774198</v>
      </c>
      <c r="GU406">
        <v>0.0759666</v>
      </c>
      <c r="GV406">
        <v>0.102759</v>
      </c>
      <c r="GW406">
        <v>0.09775789999999999</v>
      </c>
      <c r="GX406">
        <v>27640.7</v>
      </c>
      <c r="GY406">
        <v>26854.5</v>
      </c>
      <c r="GZ406">
        <v>30502.7</v>
      </c>
      <c r="HA406">
        <v>29318.2</v>
      </c>
      <c r="HB406">
        <v>37772.7</v>
      </c>
      <c r="HC406">
        <v>34799.2</v>
      </c>
      <c r="HD406">
        <v>46665.4</v>
      </c>
      <c r="HE406">
        <v>43560.2</v>
      </c>
      <c r="HF406">
        <v>1.819</v>
      </c>
      <c r="HG406">
        <v>1.8577</v>
      </c>
      <c r="HH406">
        <v>0.106033</v>
      </c>
      <c r="HI406">
        <v>0</v>
      </c>
      <c r="HJ406">
        <v>28.2644</v>
      </c>
      <c r="HK406">
        <v>999.9</v>
      </c>
      <c r="HL406">
        <v>51.8</v>
      </c>
      <c r="HM406">
        <v>30.8</v>
      </c>
      <c r="HN406">
        <v>25.5387</v>
      </c>
      <c r="HO406">
        <v>62.947</v>
      </c>
      <c r="HP406">
        <v>16.4623</v>
      </c>
      <c r="HQ406">
        <v>1</v>
      </c>
      <c r="HR406">
        <v>0.167584</v>
      </c>
      <c r="HS406">
        <v>-0.21793</v>
      </c>
      <c r="HT406">
        <v>20.2008</v>
      </c>
      <c r="HU406">
        <v>5.22732</v>
      </c>
      <c r="HV406">
        <v>11.974</v>
      </c>
      <c r="HW406">
        <v>4.97015</v>
      </c>
      <c r="HX406">
        <v>3.2899</v>
      </c>
      <c r="HY406">
        <v>9999</v>
      </c>
      <c r="HZ406">
        <v>9999</v>
      </c>
      <c r="IA406">
        <v>9999</v>
      </c>
      <c r="IB406">
        <v>25.5</v>
      </c>
      <c r="IC406">
        <v>4.97295</v>
      </c>
      <c r="ID406">
        <v>1.87729</v>
      </c>
      <c r="IE406">
        <v>1.87536</v>
      </c>
      <c r="IF406">
        <v>1.8782</v>
      </c>
      <c r="IG406">
        <v>1.87486</v>
      </c>
      <c r="IH406">
        <v>1.87851</v>
      </c>
      <c r="II406">
        <v>1.87561</v>
      </c>
      <c r="IJ406">
        <v>1.87678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0.508</v>
      </c>
      <c r="IY406">
        <v>0.2142</v>
      </c>
      <c r="IZ406">
        <v>0.000996156149449386</v>
      </c>
      <c r="JA406">
        <v>0.001508328056841608</v>
      </c>
      <c r="JB406">
        <v>-4.279944224615399E-07</v>
      </c>
      <c r="JC406">
        <v>2.026670128534865E-10</v>
      </c>
      <c r="JD406">
        <v>-0.04486732872085866</v>
      </c>
      <c r="JE406">
        <v>-0.001179386599836408</v>
      </c>
      <c r="JF406">
        <v>0.0006983580007418804</v>
      </c>
      <c r="JG406">
        <v>-5.900263066608664E-06</v>
      </c>
      <c r="JH406">
        <v>1</v>
      </c>
      <c r="JI406">
        <v>2117</v>
      </c>
      <c r="JJ406">
        <v>1</v>
      </c>
      <c r="JK406">
        <v>26</v>
      </c>
      <c r="JL406">
        <v>197512.5</v>
      </c>
      <c r="JM406">
        <v>197512.4</v>
      </c>
      <c r="JN406">
        <v>0.946045</v>
      </c>
      <c r="JO406">
        <v>2.55493</v>
      </c>
      <c r="JP406">
        <v>1.39893</v>
      </c>
      <c r="JQ406">
        <v>2.34985</v>
      </c>
      <c r="JR406">
        <v>1.44897</v>
      </c>
      <c r="JS406">
        <v>2.48047</v>
      </c>
      <c r="JT406">
        <v>37.5059</v>
      </c>
      <c r="JU406">
        <v>23.9649</v>
      </c>
      <c r="JV406">
        <v>18</v>
      </c>
      <c r="JW406">
        <v>477.793</v>
      </c>
      <c r="JX406">
        <v>472.28</v>
      </c>
      <c r="JY406">
        <v>27.8041</v>
      </c>
      <c r="JZ406">
        <v>29.378</v>
      </c>
      <c r="KA406">
        <v>29.9998</v>
      </c>
      <c r="KB406">
        <v>29.1097</v>
      </c>
      <c r="KC406">
        <v>29.179</v>
      </c>
      <c r="KD406">
        <v>18.9141</v>
      </c>
      <c r="KE406">
        <v>24.9695</v>
      </c>
      <c r="KF406">
        <v>100</v>
      </c>
      <c r="KG406">
        <v>27.8069</v>
      </c>
      <c r="KH406">
        <v>333.26</v>
      </c>
      <c r="KI406">
        <v>21.0242</v>
      </c>
      <c r="KJ406">
        <v>100.845</v>
      </c>
      <c r="KK406">
        <v>100.2</v>
      </c>
    </row>
    <row r="407" spans="1:297">
      <c r="A407">
        <v>391</v>
      </c>
      <c r="B407">
        <v>1758999334.1</v>
      </c>
      <c r="C407">
        <v>11950.5</v>
      </c>
      <c r="D407" t="s">
        <v>1229</v>
      </c>
      <c r="E407" t="s">
        <v>1230</v>
      </c>
      <c r="F407">
        <v>5</v>
      </c>
      <c r="G407" t="s">
        <v>1218</v>
      </c>
      <c r="H407" t="s">
        <v>436</v>
      </c>
      <c r="I407">
        <v>1758999326.314285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358.2206903135086</v>
      </c>
      <c r="AK407">
        <v>362.7817454545454</v>
      </c>
      <c r="AL407">
        <v>-3.175940585152246</v>
      </c>
      <c r="AM407">
        <v>65.24405465665834</v>
      </c>
      <c r="AN407">
        <f>(AP407 - AO407 + DY407*1E3/(8.314*(EA407+273.15)) * AR407/DX407 * AQ407) * DX407/(100*DL407) * 1000/(1000 - AP407)</f>
        <v>0</v>
      </c>
      <c r="AO407">
        <v>20.99681336567487</v>
      </c>
      <c r="AP407">
        <v>22.68459212121212</v>
      </c>
      <c r="AQ407">
        <v>5.784162961709635E-05</v>
      </c>
      <c r="AR407">
        <v>120.0574065976635</v>
      </c>
      <c r="AS407">
        <v>3</v>
      </c>
      <c r="AT407">
        <v>1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1.91</v>
      </c>
      <c r="DM407">
        <v>0.5</v>
      </c>
      <c r="DN407" t="s">
        <v>438</v>
      </c>
      <c r="DO407">
        <v>2</v>
      </c>
      <c r="DP407" t="b">
        <v>1</v>
      </c>
      <c r="DQ407">
        <v>1758999326.314285</v>
      </c>
      <c r="DR407">
        <v>376.2624642857142</v>
      </c>
      <c r="DS407">
        <v>366.1377142857143</v>
      </c>
      <c r="DT407">
        <v>22.68080357142858</v>
      </c>
      <c r="DU407">
        <v>20.96189285714286</v>
      </c>
      <c r="DV407">
        <v>375.7445</v>
      </c>
      <c r="DW407">
        <v>22.46657142857143</v>
      </c>
      <c r="DX407">
        <v>499.9915357142856</v>
      </c>
      <c r="DY407">
        <v>90.46950000000001</v>
      </c>
      <c r="DZ407">
        <v>0.05264058214285715</v>
      </c>
      <c r="EA407">
        <v>29.46631785714285</v>
      </c>
      <c r="EB407">
        <v>29.98679642857143</v>
      </c>
      <c r="EC407">
        <v>999.9000000000002</v>
      </c>
      <c r="ED407">
        <v>0</v>
      </c>
      <c r="EE407">
        <v>0</v>
      </c>
      <c r="EF407">
        <v>10014.05892857143</v>
      </c>
      <c r="EG407">
        <v>0</v>
      </c>
      <c r="EH407">
        <v>12.07966785714286</v>
      </c>
      <c r="EI407">
        <v>10.12485357142857</v>
      </c>
      <c r="EJ407">
        <v>384.9945357142857</v>
      </c>
      <c r="EK407">
        <v>373.9768214285715</v>
      </c>
      <c r="EL407">
        <v>1.718903214285714</v>
      </c>
      <c r="EM407">
        <v>366.1377142857143</v>
      </c>
      <c r="EN407">
        <v>20.96189285714286</v>
      </c>
      <c r="EO407">
        <v>2.051919642857143</v>
      </c>
      <c r="EP407">
        <v>1.896411428571428</v>
      </c>
      <c r="EQ407">
        <v>17.85077142857143</v>
      </c>
      <c r="ER407">
        <v>16.604975</v>
      </c>
      <c r="ES407">
        <v>2000.007857142857</v>
      </c>
      <c r="ET407">
        <v>0.9800041785714286</v>
      </c>
      <c r="EU407">
        <v>0.01999629285714286</v>
      </c>
      <c r="EV407">
        <v>0</v>
      </c>
      <c r="EW407">
        <v>258.5022142857143</v>
      </c>
      <c r="EX407">
        <v>5.000560000000001</v>
      </c>
      <c r="EY407">
        <v>5351.902500000001</v>
      </c>
      <c r="EZ407">
        <v>17294.95714285715</v>
      </c>
      <c r="FA407">
        <v>41.60699999999999</v>
      </c>
      <c r="FB407">
        <v>41.75</v>
      </c>
      <c r="FC407">
        <v>41.35474999999998</v>
      </c>
      <c r="FD407">
        <v>40.875</v>
      </c>
      <c r="FE407">
        <v>42.31199999999999</v>
      </c>
      <c r="FF407">
        <v>1955.117857142857</v>
      </c>
      <c r="FG407">
        <v>39.89000000000001</v>
      </c>
      <c r="FH407">
        <v>0</v>
      </c>
      <c r="FI407">
        <v>1758999343.2</v>
      </c>
      <c r="FJ407">
        <v>0</v>
      </c>
      <c r="FK407">
        <v>258.5184615384615</v>
      </c>
      <c r="FL407">
        <v>-6.694632480774527</v>
      </c>
      <c r="FM407">
        <v>-141.3282052577536</v>
      </c>
      <c r="FN407">
        <v>5351.309615384615</v>
      </c>
      <c r="FO407">
        <v>15</v>
      </c>
      <c r="FP407">
        <v>0</v>
      </c>
      <c r="FQ407" t="s">
        <v>439</v>
      </c>
      <c r="FR407">
        <v>1747148579.5</v>
      </c>
      <c r="FS407">
        <v>1747148584.5</v>
      </c>
      <c r="FT407">
        <v>0</v>
      </c>
      <c r="FU407">
        <v>0.162</v>
      </c>
      <c r="FV407">
        <v>-0.001</v>
      </c>
      <c r="FW407">
        <v>0.139</v>
      </c>
      <c r="FX407">
        <v>0.058</v>
      </c>
      <c r="FY407">
        <v>420</v>
      </c>
      <c r="FZ407">
        <v>16</v>
      </c>
      <c r="GA407">
        <v>0.19</v>
      </c>
      <c r="GB407">
        <v>0.02</v>
      </c>
      <c r="GC407">
        <v>8.015212350000001</v>
      </c>
      <c r="GD407">
        <v>38.54087948217636</v>
      </c>
      <c r="GE407">
        <v>3.885513459407132</v>
      </c>
      <c r="GF407">
        <v>0</v>
      </c>
      <c r="GG407">
        <v>258.7957647058823</v>
      </c>
      <c r="GH407">
        <v>-4.630282656128154</v>
      </c>
      <c r="GI407">
        <v>0.5143400716865781</v>
      </c>
      <c r="GJ407">
        <v>0</v>
      </c>
      <c r="GK407">
        <v>1.7209955</v>
      </c>
      <c r="GL407">
        <v>-0.03049193245779403</v>
      </c>
      <c r="GM407">
        <v>0.01172905451219321</v>
      </c>
      <c r="GN407">
        <v>1</v>
      </c>
      <c r="GO407">
        <v>1</v>
      </c>
      <c r="GP407">
        <v>3</v>
      </c>
      <c r="GQ407" t="s">
        <v>451</v>
      </c>
      <c r="GR407">
        <v>3.12757</v>
      </c>
      <c r="GS407">
        <v>2.73066</v>
      </c>
      <c r="GT407">
        <v>0.0748562</v>
      </c>
      <c r="GU407">
        <v>0.0731772</v>
      </c>
      <c r="GV407">
        <v>0.102784</v>
      </c>
      <c r="GW407">
        <v>0.0980404</v>
      </c>
      <c r="GX407">
        <v>27718.3</v>
      </c>
      <c r="GY407">
        <v>26935.9</v>
      </c>
      <c r="GZ407">
        <v>30503.5</v>
      </c>
      <c r="HA407">
        <v>29318.5</v>
      </c>
      <c r="HB407">
        <v>37772.5</v>
      </c>
      <c r="HC407">
        <v>34788.3</v>
      </c>
      <c r="HD407">
        <v>46666.7</v>
      </c>
      <c r="HE407">
        <v>43560.6</v>
      </c>
      <c r="HF407">
        <v>1.81912</v>
      </c>
      <c r="HG407">
        <v>1.85742</v>
      </c>
      <c r="HH407">
        <v>0.105288</v>
      </c>
      <c r="HI407">
        <v>0</v>
      </c>
      <c r="HJ407">
        <v>28.2617</v>
      </c>
      <c r="HK407">
        <v>999.9</v>
      </c>
      <c r="HL407">
        <v>51.8</v>
      </c>
      <c r="HM407">
        <v>30.7</v>
      </c>
      <c r="HN407">
        <v>25.3898</v>
      </c>
      <c r="HO407">
        <v>63.227</v>
      </c>
      <c r="HP407">
        <v>16.5585</v>
      </c>
      <c r="HQ407">
        <v>1</v>
      </c>
      <c r="HR407">
        <v>0.167226</v>
      </c>
      <c r="HS407">
        <v>-0.226299</v>
      </c>
      <c r="HT407">
        <v>20.2006</v>
      </c>
      <c r="HU407">
        <v>5.22613</v>
      </c>
      <c r="HV407">
        <v>11.974</v>
      </c>
      <c r="HW407">
        <v>4.9696</v>
      </c>
      <c r="HX407">
        <v>3.28973</v>
      </c>
      <c r="HY407">
        <v>9999</v>
      </c>
      <c r="HZ407">
        <v>9999</v>
      </c>
      <c r="IA407">
        <v>9999</v>
      </c>
      <c r="IB407">
        <v>25.5</v>
      </c>
      <c r="IC407">
        <v>4.97299</v>
      </c>
      <c r="ID407">
        <v>1.87729</v>
      </c>
      <c r="IE407">
        <v>1.87536</v>
      </c>
      <c r="IF407">
        <v>1.8782</v>
      </c>
      <c r="IG407">
        <v>1.87486</v>
      </c>
      <c r="IH407">
        <v>1.87851</v>
      </c>
      <c r="II407">
        <v>1.87561</v>
      </c>
      <c r="IJ407">
        <v>1.87681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0.488</v>
      </c>
      <c r="IY407">
        <v>0.2144</v>
      </c>
      <c r="IZ407">
        <v>0.000996156149449386</v>
      </c>
      <c r="JA407">
        <v>0.001508328056841608</v>
      </c>
      <c r="JB407">
        <v>-4.279944224615399E-07</v>
      </c>
      <c r="JC407">
        <v>2.026670128534865E-10</v>
      </c>
      <c r="JD407">
        <v>-0.04486732872085866</v>
      </c>
      <c r="JE407">
        <v>-0.001179386599836408</v>
      </c>
      <c r="JF407">
        <v>0.0006983580007418804</v>
      </c>
      <c r="JG407">
        <v>-5.900263066608664E-06</v>
      </c>
      <c r="JH407">
        <v>1</v>
      </c>
      <c r="JI407">
        <v>2117</v>
      </c>
      <c r="JJ407">
        <v>1</v>
      </c>
      <c r="JK407">
        <v>26</v>
      </c>
      <c r="JL407">
        <v>197512.6</v>
      </c>
      <c r="JM407">
        <v>197512.5</v>
      </c>
      <c r="JN407">
        <v>0.910645</v>
      </c>
      <c r="JO407">
        <v>2.54761</v>
      </c>
      <c r="JP407">
        <v>1.39893</v>
      </c>
      <c r="JQ407">
        <v>2.34985</v>
      </c>
      <c r="JR407">
        <v>1.44897</v>
      </c>
      <c r="JS407">
        <v>2.51709</v>
      </c>
      <c r="JT407">
        <v>37.5059</v>
      </c>
      <c r="JU407">
        <v>23.9737</v>
      </c>
      <c r="JV407">
        <v>18</v>
      </c>
      <c r="JW407">
        <v>477.839</v>
      </c>
      <c r="JX407">
        <v>472.076</v>
      </c>
      <c r="JY407">
        <v>27.8107</v>
      </c>
      <c r="JZ407">
        <v>29.3736</v>
      </c>
      <c r="KA407">
        <v>29.9997</v>
      </c>
      <c r="KB407">
        <v>29.1061</v>
      </c>
      <c r="KC407">
        <v>29.1762</v>
      </c>
      <c r="KD407">
        <v>18.227</v>
      </c>
      <c r="KE407">
        <v>24.9695</v>
      </c>
      <c r="KF407">
        <v>100</v>
      </c>
      <c r="KG407">
        <v>27.8143</v>
      </c>
      <c r="KH407">
        <v>319.903</v>
      </c>
      <c r="KI407">
        <v>21.0213</v>
      </c>
      <c r="KJ407">
        <v>100.847</v>
      </c>
      <c r="KK407">
        <v>100.201</v>
      </c>
    </row>
    <row r="408" spans="1:297">
      <c r="A408">
        <v>392</v>
      </c>
      <c r="B408">
        <v>1758999339.1</v>
      </c>
      <c r="C408">
        <v>11955.5</v>
      </c>
      <c r="D408" t="s">
        <v>1231</v>
      </c>
      <c r="E408" t="s">
        <v>1232</v>
      </c>
      <c r="F408">
        <v>5</v>
      </c>
      <c r="G408" t="s">
        <v>1218</v>
      </c>
      <c r="H408" t="s">
        <v>436</v>
      </c>
      <c r="I408">
        <v>1758999331.6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341.2335834692251</v>
      </c>
      <c r="AK408">
        <v>346.4234727272728</v>
      </c>
      <c r="AL408">
        <v>-3.279782041229566</v>
      </c>
      <c r="AM408">
        <v>65.24405465665834</v>
      </c>
      <c r="AN408">
        <f>(AP408 - AO408 + DY408*1E3/(8.314*(EA408+273.15)) * AR408/DX408 * AQ408) * DX408/(100*DL408) * 1000/(1000 - AP408)</f>
        <v>0</v>
      </c>
      <c r="AO408">
        <v>21.06314116467585</v>
      </c>
      <c r="AP408">
        <v>22.72442242424242</v>
      </c>
      <c r="AQ408">
        <v>0.008891156973781464</v>
      </c>
      <c r="AR408">
        <v>120.0574065976635</v>
      </c>
      <c r="AS408">
        <v>3</v>
      </c>
      <c r="AT408">
        <v>1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1.91</v>
      </c>
      <c r="DM408">
        <v>0.5</v>
      </c>
      <c r="DN408" t="s">
        <v>438</v>
      </c>
      <c r="DO408">
        <v>2</v>
      </c>
      <c r="DP408" t="b">
        <v>1</v>
      </c>
      <c r="DQ408">
        <v>1758999331.6</v>
      </c>
      <c r="DR408">
        <v>360.5674444444444</v>
      </c>
      <c r="DS408">
        <v>348.6835185185185</v>
      </c>
      <c r="DT408">
        <v>22.68928518518518</v>
      </c>
      <c r="DU408">
        <v>20.99622592592593</v>
      </c>
      <c r="DV408">
        <v>360.0694444444445</v>
      </c>
      <c r="DW408">
        <v>22.47487777777778</v>
      </c>
      <c r="DX408">
        <v>499.9692962962963</v>
      </c>
      <c r="DY408">
        <v>90.46899629629628</v>
      </c>
      <c r="DZ408">
        <v>0.0527230111111111</v>
      </c>
      <c r="EA408">
        <v>29.46727407407408</v>
      </c>
      <c r="EB408">
        <v>29.98576666666666</v>
      </c>
      <c r="EC408">
        <v>999.9000000000001</v>
      </c>
      <c r="ED408">
        <v>0</v>
      </c>
      <c r="EE408">
        <v>0</v>
      </c>
      <c r="EF408">
        <v>10013.42592592593</v>
      </c>
      <c r="EG408">
        <v>0</v>
      </c>
      <c r="EH408">
        <v>12.07348888888889</v>
      </c>
      <c r="EI408">
        <v>11.88397740740741</v>
      </c>
      <c r="EJ408">
        <v>368.9382222222222</v>
      </c>
      <c r="EK408">
        <v>356.1609629629629</v>
      </c>
      <c r="EL408">
        <v>1.69305</v>
      </c>
      <c r="EM408">
        <v>348.6835185185185</v>
      </c>
      <c r="EN408">
        <v>20.99622592592593</v>
      </c>
      <c r="EO408">
        <v>2.052676666666667</v>
      </c>
      <c r="EP408">
        <v>1.899507777777778</v>
      </c>
      <c r="EQ408">
        <v>17.85662592592593</v>
      </c>
      <c r="ER408">
        <v>16.63060370370371</v>
      </c>
      <c r="ES408">
        <v>2000.002222222222</v>
      </c>
      <c r="ET408">
        <v>0.9800041111111112</v>
      </c>
      <c r="EU408">
        <v>0.01999637037037037</v>
      </c>
      <c r="EV408">
        <v>0</v>
      </c>
      <c r="EW408">
        <v>257.7188518518519</v>
      </c>
      <c r="EX408">
        <v>5.000560000000001</v>
      </c>
      <c r="EY408">
        <v>5335.863703703704</v>
      </c>
      <c r="EZ408">
        <v>17294.90740740741</v>
      </c>
      <c r="FA408">
        <v>41.58999999999998</v>
      </c>
      <c r="FB408">
        <v>41.75</v>
      </c>
      <c r="FC408">
        <v>41.33766666666666</v>
      </c>
      <c r="FD408">
        <v>40.875</v>
      </c>
      <c r="FE408">
        <v>42.3074074074074</v>
      </c>
      <c r="FF408">
        <v>1955.112222222222</v>
      </c>
      <c r="FG408">
        <v>39.89000000000001</v>
      </c>
      <c r="FH408">
        <v>0</v>
      </c>
      <c r="FI408">
        <v>1758999348</v>
      </c>
      <c r="FJ408">
        <v>0</v>
      </c>
      <c r="FK408">
        <v>257.7883076923077</v>
      </c>
      <c r="FL408">
        <v>-10.0638632345493</v>
      </c>
      <c r="FM408">
        <v>-223.1668373119623</v>
      </c>
      <c r="FN408">
        <v>5336.626538461539</v>
      </c>
      <c r="FO408">
        <v>15</v>
      </c>
      <c r="FP408">
        <v>0</v>
      </c>
      <c r="FQ408" t="s">
        <v>439</v>
      </c>
      <c r="FR408">
        <v>1747148579.5</v>
      </c>
      <c r="FS408">
        <v>1747148584.5</v>
      </c>
      <c r="FT408">
        <v>0</v>
      </c>
      <c r="FU408">
        <v>0.162</v>
      </c>
      <c r="FV408">
        <v>-0.001</v>
      </c>
      <c r="FW408">
        <v>0.139</v>
      </c>
      <c r="FX408">
        <v>0.058</v>
      </c>
      <c r="FY408">
        <v>420</v>
      </c>
      <c r="FZ408">
        <v>16</v>
      </c>
      <c r="GA408">
        <v>0.19</v>
      </c>
      <c r="GB408">
        <v>0.02</v>
      </c>
      <c r="GC408">
        <v>10.71371536585366</v>
      </c>
      <c r="GD408">
        <v>20.37795031358886</v>
      </c>
      <c r="GE408">
        <v>2.108271868335559</v>
      </c>
      <c r="GF408">
        <v>0</v>
      </c>
      <c r="GG408">
        <v>258.104294117647</v>
      </c>
      <c r="GH408">
        <v>-8.809961804986994</v>
      </c>
      <c r="GI408">
        <v>0.9096460698086576</v>
      </c>
      <c r="GJ408">
        <v>0</v>
      </c>
      <c r="GK408">
        <v>1.702381707317073</v>
      </c>
      <c r="GL408">
        <v>-0.2828709407665464</v>
      </c>
      <c r="GM408">
        <v>0.03399274118370903</v>
      </c>
      <c r="GN408">
        <v>0</v>
      </c>
      <c r="GO408">
        <v>0</v>
      </c>
      <c r="GP408">
        <v>3</v>
      </c>
      <c r="GQ408" t="s">
        <v>472</v>
      </c>
      <c r="GR408">
        <v>3.1275</v>
      </c>
      <c r="GS408">
        <v>2.73064</v>
      </c>
      <c r="GT408">
        <v>0.0721613</v>
      </c>
      <c r="GU408">
        <v>0.0703298</v>
      </c>
      <c r="GV408">
        <v>0.10291</v>
      </c>
      <c r="GW408">
        <v>0.0981274</v>
      </c>
      <c r="GX408">
        <v>27799.5</v>
      </c>
      <c r="GY408">
        <v>27018.4</v>
      </c>
      <c r="GZ408">
        <v>30504.1</v>
      </c>
      <c r="HA408">
        <v>29318.2</v>
      </c>
      <c r="HB408">
        <v>37767.8</v>
      </c>
      <c r="HC408">
        <v>34784.4</v>
      </c>
      <c r="HD408">
        <v>46667.8</v>
      </c>
      <c r="HE408">
        <v>43560.2</v>
      </c>
      <c r="HF408">
        <v>1.81895</v>
      </c>
      <c r="HG408">
        <v>1.85763</v>
      </c>
      <c r="HH408">
        <v>0.105679</v>
      </c>
      <c r="HI408">
        <v>0</v>
      </c>
      <c r="HJ408">
        <v>28.2592</v>
      </c>
      <c r="HK408">
        <v>999.9</v>
      </c>
      <c r="HL408">
        <v>51.8</v>
      </c>
      <c r="HM408">
        <v>30.7</v>
      </c>
      <c r="HN408">
        <v>25.3924</v>
      </c>
      <c r="HO408">
        <v>63.297</v>
      </c>
      <c r="HP408">
        <v>16.6867</v>
      </c>
      <c r="HQ408">
        <v>1</v>
      </c>
      <c r="HR408">
        <v>0.166979</v>
      </c>
      <c r="HS408">
        <v>-0.251675</v>
      </c>
      <c r="HT408">
        <v>20.2007</v>
      </c>
      <c r="HU408">
        <v>5.22657</v>
      </c>
      <c r="HV408">
        <v>11.974</v>
      </c>
      <c r="HW408">
        <v>4.9702</v>
      </c>
      <c r="HX408">
        <v>3.28975</v>
      </c>
      <c r="HY408">
        <v>9999</v>
      </c>
      <c r="HZ408">
        <v>9999</v>
      </c>
      <c r="IA408">
        <v>9999</v>
      </c>
      <c r="IB408">
        <v>25.5</v>
      </c>
      <c r="IC408">
        <v>4.97298</v>
      </c>
      <c r="ID408">
        <v>1.87729</v>
      </c>
      <c r="IE408">
        <v>1.87535</v>
      </c>
      <c r="IF408">
        <v>1.8782</v>
      </c>
      <c r="IG408">
        <v>1.87486</v>
      </c>
      <c r="IH408">
        <v>1.8785</v>
      </c>
      <c r="II408">
        <v>1.87561</v>
      </c>
      <c r="IJ408">
        <v>1.87682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0.468</v>
      </c>
      <c r="IY408">
        <v>0.2152</v>
      </c>
      <c r="IZ408">
        <v>0.000996156149449386</v>
      </c>
      <c r="JA408">
        <v>0.001508328056841608</v>
      </c>
      <c r="JB408">
        <v>-4.279944224615399E-07</v>
      </c>
      <c r="JC408">
        <v>2.026670128534865E-10</v>
      </c>
      <c r="JD408">
        <v>-0.04486732872085866</v>
      </c>
      <c r="JE408">
        <v>-0.001179386599836408</v>
      </c>
      <c r="JF408">
        <v>0.0006983580007418804</v>
      </c>
      <c r="JG408">
        <v>-5.900263066608664E-06</v>
      </c>
      <c r="JH408">
        <v>1</v>
      </c>
      <c r="JI408">
        <v>2117</v>
      </c>
      <c r="JJ408">
        <v>1</v>
      </c>
      <c r="JK408">
        <v>26</v>
      </c>
      <c r="JL408">
        <v>197512.7</v>
      </c>
      <c r="JM408">
        <v>197512.6</v>
      </c>
      <c r="JN408">
        <v>0.872803</v>
      </c>
      <c r="JO408">
        <v>2.54395</v>
      </c>
      <c r="JP408">
        <v>1.39893</v>
      </c>
      <c r="JQ408">
        <v>2.34985</v>
      </c>
      <c r="JR408">
        <v>1.44897</v>
      </c>
      <c r="JS408">
        <v>2.58057</v>
      </c>
      <c r="JT408">
        <v>37.5059</v>
      </c>
      <c r="JU408">
        <v>23.9824</v>
      </c>
      <c r="JV408">
        <v>18</v>
      </c>
      <c r="JW408">
        <v>477.722</v>
      </c>
      <c r="JX408">
        <v>472.186</v>
      </c>
      <c r="JY408">
        <v>27.8196</v>
      </c>
      <c r="JZ408">
        <v>29.3705</v>
      </c>
      <c r="KA408">
        <v>29.9998</v>
      </c>
      <c r="KB408">
        <v>29.1028</v>
      </c>
      <c r="KC408">
        <v>29.1735</v>
      </c>
      <c r="KD408">
        <v>17.4541</v>
      </c>
      <c r="KE408">
        <v>24.9695</v>
      </c>
      <c r="KF408">
        <v>100</v>
      </c>
      <c r="KG408">
        <v>27.8281</v>
      </c>
      <c r="KH408">
        <v>299.869</v>
      </c>
      <c r="KI408">
        <v>21.0213</v>
      </c>
      <c r="KJ408">
        <v>100.849</v>
      </c>
      <c r="KK408">
        <v>100.201</v>
      </c>
    </row>
    <row r="409" spans="1:297">
      <c r="A409">
        <v>393</v>
      </c>
      <c r="B409">
        <v>1758999344.1</v>
      </c>
      <c r="C409">
        <v>11960.5</v>
      </c>
      <c r="D409" t="s">
        <v>1233</v>
      </c>
      <c r="E409" t="s">
        <v>1234</v>
      </c>
      <c r="F409">
        <v>5</v>
      </c>
      <c r="G409" t="s">
        <v>1218</v>
      </c>
      <c r="H409" t="s">
        <v>436</v>
      </c>
      <c r="I409">
        <v>1758999336.314285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324.404161591975</v>
      </c>
      <c r="AK409">
        <v>329.9975696969697</v>
      </c>
      <c r="AL409">
        <v>-3.29162481565976</v>
      </c>
      <c r="AM409">
        <v>65.24405465665834</v>
      </c>
      <c r="AN409">
        <f>(AP409 - AO409 + DY409*1E3/(8.314*(EA409+273.15)) * AR409/DX409 * AQ409) * DX409/(100*DL409) * 1000/(1000 - AP409)</f>
        <v>0</v>
      </c>
      <c r="AO409">
        <v>21.06271872887122</v>
      </c>
      <c r="AP409">
        <v>22.75009454545454</v>
      </c>
      <c r="AQ409">
        <v>0.002145724894594666</v>
      </c>
      <c r="AR409">
        <v>120.0574065976635</v>
      </c>
      <c r="AS409">
        <v>3</v>
      </c>
      <c r="AT409">
        <v>1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1.91</v>
      </c>
      <c r="DM409">
        <v>0.5</v>
      </c>
      <c r="DN409" t="s">
        <v>438</v>
      </c>
      <c r="DO409">
        <v>2</v>
      </c>
      <c r="DP409" t="b">
        <v>1</v>
      </c>
      <c r="DQ409">
        <v>1758999336.314285</v>
      </c>
      <c r="DR409">
        <v>345.7966428571429</v>
      </c>
      <c r="DS409">
        <v>333.0759285714286</v>
      </c>
      <c r="DT409">
        <v>22.70855357142857</v>
      </c>
      <c r="DU409">
        <v>21.03023214285714</v>
      </c>
      <c r="DV409">
        <v>345.3175714285715</v>
      </c>
      <c r="DW409">
        <v>22.49374642857143</v>
      </c>
      <c r="DX409">
        <v>500.0057499999999</v>
      </c>
      <c r="DY409">
        <v>90.46850714285713</v>
      </c>
      <c r="DZ409">
        <v>0.05267711428571428</v>
      </c>
      <c r="EA409">
        <v>29.46700000000001</v>
      </c>
      <c r="EB409">
        <v>29.98555000000001</v>
      </c>
      <c r="EC409">
        <v>999.9000000000002</v>
      </c>
      <c r="ED409">
        <v>0</v>
      </c>
      <c r="EE409">
        <v>0</v>
      </c>
      <c r="EF409">
        <v>10017.575</v>
      </c>
      <c r="EG409">
        <v>0</v>
      </c>
      <c r="EH409">
        <v>12.05776785714286</v>
      </c>
      <c r="EI409">
        <v>12.72073214285714</v>
      </c>
      <c r="EJ409">
        <v>353.8313214285715</v>
      </c>
      <c r="EK409">
        <v>340.2305357142856</v>
      </c>
      <c r="EL409">
        <v>1.678326785714286</v>
      </c>
      <c r="EM409">
        <v>333.0759285714286</v>
      </c>
      <c r="EN409">
        <v>21.03023214285714</v>
      </c>
      <c r="EO409">
        <v>2.054409642857143</v>
      </c>
      <c r="EP409">
        <v>1.902573214285714</v>
      </c>
      <c r="EQ409">
        <v>17.87002142857143</v>
      </c>
      <c r="ER409">
        <v>16.65598571428571</v>
      </c>
      <c r="ES409">
        <v>1999.997857142857</v>
      </c>
      <c r="ET409">
        <v>0.9800040714285715</v>
      </c>
      <c r="EU409">
        <v>0.01999641071428571</v>
      </c>
      <c r="EV409">
        <v>0</v>
      </c>
      <c r="EW409">
        <v>256.7228214285715</v>
      </c>
      <c r="EX409">
        <v>5.000560000000001</v>
      </c>
      <c r="EY409">
        <v>5314.234642857142</v>
      </c>
      <c r="EZ409">
        <v>17294.87857142857</v>
      </c>
      <c r="FA409">
        <v>41.58224999999999</v>
      </c>
      <c r="FB409">
        <v>41.75</v>
      </c>
      <c r="FC409">
        <v>41.33224999999999</v>
      </c>
      <c r="FD409">
        <v>40.85924999999999</v>
      </c>
      <c r="FE409">
        <v>42.30757142857141</v>
      </c>
      <c r="FF409">
        <v>1955.107857142857</v>
      </c>
      <c r="FG409">
        <v>39.89000000000001</v>
      </c>
      <c r="FH409">
        <v>0</v>
      </c>
      <c r="FI409">
        <v>1758999353.4</v>
      </c>
      <c r="FJ409">
        <v>0</v>
      </c>
      <c r="FK409">
        <v>256.56024</v>
      </c>
      <c r="FL409">
        <v>-16.59007689729006</v>
      </c>
      <c r="FM409">
        <v>-329.5707687534049</v>
      </c>
      <c r="FN409">
        <v>5310.520399999999</v>
      </c>
      <c r="FO409">
        <v>15</v>
      </c>
      <c r="FP409">
        <v>0</v>
      </c>
      <c r="FQ409" t="s">
        <v>439</v>
      </c>
      <c r="FR409">
        <v>1747148579.5</v>
      </c>
      <c r="FS409">
        <v>1747148584.5</v>
      </c>
      <c r="FT409">
        <v>0</v>
      </c>
      <c r="FU409">
        <v>0.162</v>
      </c>
      <c r="FV409">
        <v>-0.001</v>
      </c>
      <c r="FW409">
        <v>0.139</v>
      </c>
      <c r="FX409">
        <v>0.058</v>
      </c>
      <c r="FY409">
        <v>420</v>
      </c>
      <c r="FZ409">
        <v>16</v>
      </c>
      <c r="GA409">
        <v>0.19</v>
      </c>
      <c r="GB409">
        <v>0.02</v>
      </c>
      <c r="GC409">
        <v>12.09366775</v>
      </c>
      <c r="GD409">
        <v>11.5196079174484</v>
      </c>
      <c r="GE409">
        <v>1.152472168187778</v>
      </c>
      <c r="GF409">
        <v>0</v>
      </c>
      <c r="GG409">
        <v>257.3252058823529</v>
      </c>
      <c r="GH409">
        <v>-12.30024446527347</v>
      </c>
      <c r="GI409">
        <v>1.264823628239778</v>
      </c>
      <c r="GJ409">
        <v>0</v>
      </c>
      <c r="GK409">
        <v>1.69064975</v>
      </c>
      <c r="GL409">
        <v>-0.2583301688555434</v>
      </c>
      <c r="GM409">
        <v>0.03302125183026074</v>
      </c>
      <c r="GN409">
        <v>0</v>
      </c>
      <c r="GO409">
        <v>0</v>
      </c>
      <c r="GP409">
        <v>3</v>
      </c>
      <c r="GQ409" t="s">
        <v>472</v>
      </c>
      <c r="GR409">
        <v>3.12754</v>
      </c>
      <c r="GS409">
        <v>2.73059</v>
      </c>
      <c r="GT409">
        <v>0.06940200000000001</v>
      </c>
      <c r="GU409">
        <v>0.06741460000000001</v>
      </c>
      <c r="GV409">
        <v>0.102987</v>
      </c>
      <c r="GW409">
        <v>0.0981254</v>
      </c>
      <c r="GX409">
        <v>27882.2</v>
      </c>
      <c r="GY409">
        <v>27103.6</v>
      </c>
      <c r="GZ409">
        <v>30504.1</v>
      </c>
      <c r="HA409">
        <v>29318.7</v>
      </c>
      <c r="HB409">
        <v>37764.3</v>
      </c>
      <c r="HC409">
        <v>34784.8</v>
      </c>
      <c r="HD409">
        <v>46667.7</v>
      </c>
      <c r="HE409">
        <v>43560.8</v>
      </c>
      <c r="HF409">
        <v>1.8192</v>
      </c>
      <c r="HG409">
        <v>1.85755</v>
      </c>
      <c r="HH409">
        <v>0.106137</v>
      </c>
      <c r="HI409">
        <v>0</v>
      </c>
      <c r="HJ409">
        <v>28.2565</v>
      </c>
      <c r="HK409">
        <v>999.9</v>
      </c>
      <c r="HL409">
        <v>51.8</v>
      </c>
      <c r="HM409">
        <v>30.7</v>
      </c>
      <c r="HN409">
        <v>25.3906</v>
      </c>
      <c r="HO409">
        <v>63.367</v>
      </c>
      <c r="HP409">
        <v>16.6907</v>
      </c>
      <c r="HQ409">
        <v>1</v>
      </c>
      <c r="HR409">
        <v>0.166435</v>
      </c>
      <c r="HS409">
        <v>-0.266029</v>
      </c>
      <c r="HT409">
        <v>20.2006</v>
      </c>
      <c r="HU409">
        <v>5.22642</v>
      </c>
      <c r="HV409">
        <v>11.974</v>
      </c>
      <c r="HW409">
        <v>4.9702</v>
      </c>
      <c r="HX409">
        <v>3.28965</v>
      </c>
      <c r="HY409">
        <v>9999</v>
      </c>
      <c r="HZ409">
        <v>9999</v>
      </c>
      <c r="IA409">
        <v>9999</v>
      </c>
      <c r="IB409">
        <v>25.5</v>
      </c>
      <c r="IC409">
        <v>4.97296</v>
      </c>
      <c r="ID409">
        <v>1.87728</v>
      </c>
      <c r="IE409">
        <v>1.87534</v>
      </c>
      <c r="IF409">
        <v>1.8782</v>
      </c>
      <c r="IG409">
        <v>1.87488</v>
      </c>
      <c r="IH409">
        <v>1.8785</v>
      </c>
      <c r="II409">
        <v>1.8756</v>
      </c>
      <c r="IJ409">
        <v>1.87679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0.447</v>
      </c>
      <c r="IY409">
        <v>0.2157</v>
      </c>
      <c r="IZ409">
        <v>0.000996156149449386</v>
      </c>
      <c r="JA409">
        <v>0.001508328056841608</v>
      </c>
      <c r="JB409">
        <v>-4.279944224615399E-07</v>
      </c>
      <c r="JC409">
        <v>2.026670128534865E-10</v>
      </c>
      <c r="JD409">
        <v>-0.04486732872085866</v>
      </c>
      <c r="JE409">
        <v>-0.001179386599836408</v>
      </c>
      <c r="JF409">
        <v>0.0006983580007418804</v>
      </c>
      <c r="JG409">
        <v>-5.900263066608664E-06</v>
      </c>
      <c r="JH409">
        <v>1</v>
      </c>
      <c r="JI409">
        <v>2117</v>
      </c>
      <c r="JJ409">
        <v>1</v>
      </c>
      <c r="JK409">
        <v>26</v>
      </c>
      <c r="JL409">
        <v>197512.7</v>
      </c>
      <c r="JM409">
        <v>197512.7</v>
      </c>
      <c r="JN409">
        <v>0.837402</v>
      </c>
      <c r="JO409">
        <v>2.54395</v>
      </c>
      <c r="JP409">
        <v>1.39893</v>
      </c>
      <c r="JQ409">
        <v>2.34985</v>
      </c>
      <c r="JR409">
        <v>1.44897</v>
      </c>
      <c r="JS409">
        <v>2.59399</v>
      </c>
      <c r="JT409">
        <v>37.5059</v>
      </c>
      <c r="JU409">
        <v>23.9824</v>
      </c>
      <c r="JV409">
        <v>18</v>
      </c>
      <c r="JW409">
        <v>477.839</v>
      </c>
      <c r="JX409">
        <v>472.107</v>
      </c>
      <c r="JY409">
        <v>27.832</v>
      </c>
      <c r="JZ409">
        <v>29.3667</v>
      </c>
      <c r="KA409">
        <v>29.9997</v>
      </c>
      <c r="KB409">
        <v>29.0996</v>
      </c>
      <c r="KC409">
        <v>29.1697</v>
      </c>
      <c r="KD409">
        <v>16.7569</v>
      </c>
      <c r="KE409">
        <v>24.9695</v>
      </c>
      <c r="KF409">
        <v>100</v>
      </c>
      <c r="KG409">
        <v>27.8388</v>
      </c>
      <c r="KH409">
        <v>286.512</v>
      </c>
      <c r="KI409">
        <v>21.0125</v>
      </c>
      <c r="KJ409">
        <v>100.849</v>
      </c>
      <c r="KK409">
        <v>100.202</v>
      </c>
    </row>
    <row r="410" spans="1:297">
      <c r="A410">
        <v>394</v>
      </c>
      <c r="B410">
        <v>1758999349.1</v>
      </c>
      <c r="C410">
        <v>11965.5</v>
      </c>
      <c r="D410" t="s">
        <v>1235</v>
      </c>
      <c r="E410" t="s">
        <v>1236</v>
      </c>
      <c r="F410">
        <v>5</v>
      </c>
      <c r="G410" t="s">
        <v>1218</v>
      </c>
      <c r="H410" t="s">
        <v>436</v>
      </c>
      <c r="I410">
        <v>1758999341.6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307.4374437279695</v>
      </c>
      <c r="AK410">
        <v>313.4265939393941</v>
      </c>
      <c r="AL410">
        <v>-3.310863221056507</v>
      </c>
      <c r="AM410">
        <v>65.24405465665834</v>
      </c>
      <c r="AN410">
        <f>(AP410 - AO410 + DY410*1E3/(8.314*(EA410+273.15)) * AR410/DX410 * AQ410) * DX410/(100*DL410) * 1000/(1000 - AP410)</f>
        <v>0</v>
      </c>
      <c r="AO410">
        <v>21.05884857963961</v>
      </c>
      <c r="AP410">
        <v>22.76037575757574</v>
      </c>
      <c r="AQ410">
        <v>0.0004293199673939053</v>
      </c>
      <c r="AR410">
        <v>120.0574065976635</v>
      </c>
      <c r="AS410">
        <v>3</v>
      </c>
      <c r="AT410">
        <v>1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1.91</v>
      </c>
      <c r="DM410">
        <v>0.5</v>
      </c>
      <c r="DN410" t="s">
        <v>438</v>
      </c>
      <c r="DO410">
        <v>2</v>
      </c>
      <c r="DP410" t="b">
        <v>1</v>
      </c>
      <c r="DQ410">
        <v>1758999341.6</v>
      </c>
      <c r="DR410">
        <v>328.8945925925926</v>
      </c>
      <c r="DS410">
        <v>315.5438518518518</v>
      </c>
      <c r="DT410">
        <v>22.73487037037037</v>
      </c>
      <c r="DU410">
        <v>21.0604037037037</v>
      </c>
      <c r="DV410">
        <v>328.4372962962963</v>
      </c>
      <c r="DW410">
        <v>22.51951851851852</v>
      </c>
      <c r="DX410">
        <v>499.9943703703703</v>
      </c>
      <c r="DY410">
        <v>90.46848888888888</v>
      </c>
      <c r="DZ410">
        <v>0.0528590074074074</v>
      </c>
      <c r="EA410">
        <v>29.46547777777778</v>
      </c>
      <c r="EB410">
        <v>29.98608148148148</v>
      </c>
      <c r="EC410">
        <v>999.9000000000001</v>
      </c>
      <c r="ED410">
        <v>0</v>
      </c>
      <c r="EE410">
        <v>0</v>
      </c>
      <c r="EF410">
        <v>10009.94333333333</v>
      </c>
      <c r="EG410">
        <v>0</v>
      </c>
      <c r="EH410">
        <v>12.04033333333333</v>
      </c>
      <c r="EI410">
        <v>13.35083703703704</v>
      </c>
      <c r="EJ410">
        <v>336.5457037037037</v>
      </c>
      <c r="EK410">
        <v>322.3323333333334</v>
      </c>
      <c r="EL410">
        <v>1.674477777777778</v>
      </c>
      <c r="EM410">
        <v>315.5438518518518</v>
      </c>
      <c r="EN410">
        <v>21.0604037037037</v>
      </c>
      <c r="EO410">
        <v>2.056790740740741</v>
      </c>
      <c r="EP410">
        <v>1.905302592592593</v>
      </c>
      <c r="EQ410">
        <v>17.88842592592593</v>
      </c>
      <c r="ER410">
        <v>16.67857777777778</v>
      </c>
      <c r="ES410">
        <v>1999.986666666667</v>
      </c>
      <c r="ET410">
        <v>0.9800040000000001</v>
      </c>
      <c r="EU410">
        <v>0.01999647407407407</v>
      </c>
      <c r="EV410">
        <v>0</v>
      </c>
      <c r="EW410">
        <v>255.1864074074074</v>
      </c>
      <c r="EX410">
        <v>5.000560000000001</v>
      </c>
      <c r="EY410">
        <v>5282.28</v>
      </c>
      <c r="EZ410">
        <v>17294.78888888889</v>
      </c>
      <c r="FA410">
        <v>41.57133333333332</v>
      </c>
      <c r="FB410">
        <v>41.75</v>
      </c>
      <c r="FC410">
        <v>41.32599999999999</v>
      </c>
      <c r="FD410">
        <v>40.83766666666666</v>
      </c>
      <c r="FE410">
        <v>42.3074074074074</v>
      </c>
      <c r="FF410">
        <v>1955.096666666667</v>
      </c>
      <c r="FG410">
        <v>39.89000000000001</v>
      </c>
      <c r="FH410">
        <v>0</v>
      </c>
      <c r="FI410">
        <v>1758999358.2</v>
      </c>
      <c r="FJ410">
        <v>0</v>
      </c>
      <c r="FK410">
        <v>255.07832</v>
      </c>
      <c r="FL410">
        <v>-20.81292308660671</v>
      </c>
      <c r="FM410">
        <v>-424.210769222031</v>
      </c>
      <c r="FN410">
        <v>5280.376800000001</v>
      </c>
      <c r="FO410">
        <v>15</v>
      </c>
      <c r="FP410">
        <v>0</v>
      </c>
      <c r="FQ410" t="s">
        <v>439</v>
      </c>
      <c r="FR410">
        <v>1747148579.5</v>
      </c>
      <c r="FS410">
        <v>1747148584.5</v>
      </c>
      <c r="FT410">
        <v>0</v>
      </c>
      <c r="FU410">
        <v>0.162</v>
      </c>
      <c r="FV410">
        <v>-0.001</v>
      </c>
      <c r="FW410">
        <v>0.139</v>
      </c>
      <c r="FX410">
        <v>0.058</v>
      </c>
      <c r="FY410">
        <v>420</v>
      </c>
      <c r="FZ410">
        <v>16</v>
      </c>
      <c r="GA410">
        <v>0.19</v>
      </c>
      <c r="GB410">
        <v>0.02</v>
      </c>
      <c r="GC410">
        <v>12.9302225</v>
      </c>
      <c r="GD410">
        <v>7.238349343339531</v>
      </c>
      <c r="GE410">
        <v>0.7092496839927035</v>
      </c>
      <c r="GF410">
        <v>0</v>
      </c>
      <c r="GG410">
        <v>256.2031764705883</v>
      </c>
      <c r="GH410">
        <v>-17.24311688652921</v>
      </c>
      <c r="GI410">
        <v>1.716615128172269</v>
      </c>
      <c r="GJ410">
        <v>0</v>
      </c>
      <c r="GK410">
        <v>1.682414</v>
      </c>
      <c r="GL410">
        <v>-0.03522709193245922</v>
      </c>
      <c r="GM410">
        <v>0.02626566330782451</v>
      </c>
      <c r="GN410">
        <v>1</v>
      </c>
      <c r="GO410">
        <v>1</v>
      </c>
      <c r="GP410">
        <v>3</v>
      </c>
      <c r="GQ410" t="s">
        <v>451</v>
      </c>
      <c r="GR410">
        <v>3.12768</v>
      </c>
      <c r="GS410">
        <v>2.73091</v>
      </c>
      <c r="GT410">
        <v>0.066561</v>
      </c>
      <c r="GU410">
        <v>0.0644154</v>
      </c>
      <c r="GV410">
        <v>0.103018</v>
      </c>
      <c r="GW410">
        <v>0.098111</v>
      </c>
      <c r="GX410">
        <v>27967.3</v>
      </c>
      <c r="GY410">
        <v>27191.5</v>
      </c>
      <c r="GZ410">
        <v>30504.1</v>
      </c>
      <c r="HA410">
        <v>29319.5</v>
      </c>
      <c r="HB410">
        <v>37762.7</v>
      </c>
      <c r="HC410">
        <v>34785.8</v>
      </c>
      <c r="HD410">
        <v>46667.7</v>
      </c>
      <c r="HE410">
        <v>43561.7</v>
      </c>
      <c r="HF410">
        <v>1.81918</v>
      </c>
      <c r="HG410">
        <v>1.8573</v>
      </c>
      <c r="HH410">
        <v>0.106364</v>
      </c>
      <c r="HI410">
        <v>0</v>
      </c>
      <c r="HJ410">
        <v>28.2535</v>
      </c>
      <c r="HK410">
        <v>999.9</v>
      </c>
      <c r="HL410">
        <v>51.7</v>
      </c>
      <c r="HM410">
        <v>30.7</v>
      </c>
      <c r="HN410">
        <v>25.3422</v>
      </c>
      <c r="HO410">
        <v>63.077</v>
      </c>
      <c r="HP410">
        <v>16.5825</v>
      </c>
      <c r="HQ410">
        <v>1</v>
      </c>
      <c r="HR410">
        <v>0.166293</v>
      </c>
      <c r="HS410">
        <v>-0.261914</v>
      </c>
      <c r="HT410">
        <v>20.2007</v>
      </c>
      <c r="HU410">
        <v>5.22717</v>
      </c>
      <c r="HV410">
        <v>11.974</v>
      </c>
      <c r="HW410">
        <v>4.9699</v>
      </c>
      <c r="HX410">
        <v>3.2898</v>
      </c>
      <c r="HY410">
        <v>9999</v>
      </c>
      <c r="HZ410">
        <v>9999</v>
      </c>
      <c r="IA410">
        <v>9999</v>
      </c>
      <c r="IB410">
        <v>25.5</v>
      </c>
      <c r="IC410">
        <v>4.97295</v>
      </c>
      <c r="ID410">
        <v>1.87729</v>
      </c>
      <c r="IE410">
        <v>1.87532</v>
      </c>
      <c r="IF410">
        <v>1.87819</v>
      </c>
      <c r="IG410">
        <v>1.87485</v>
      </c>
      <c r="IH410">
        <v>1.8785</v>
      </c>
      <c r="II410">
        <v>1.8756</v>
      </c>
      <c r="IJ410">
        <v>1.87672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0.426</v>
      </c>
      <c r="IY410">
        <v>0.2159</v>
      </c>
      <c r="IZ410">
        <v>0.000996156149449386</v>
      </c>
      <c r="JA410">
        <v>0.001508328056841608</v>
      </c>
      <c r="JB410">
        <v>-4.279944224615399E-07</v>
      </c>
      <c r="JC410">
        <v>2.026670128534865E-10</v>
      </c>
      <c r="JD410">
        <v>-0.04486732872085866</v>
      </c>
      <c r="JE410">
        <v>-0.001179386599836408</v>
      </c>
      <c r="JF410">
        <v>0.0006983580007418804</v>
      </c>
      <c r="JG410">
        <v>-5.900263066608664E-06</v>
      </c>
      <c r="JH410">
        <v>1</v>
      </c>
      <c r="JI410">
        <v>2117</v>
      </c>
      <c r="JJ410">
        <v>1</v>
      </c>
      <c r="JK410">
        <v>26</v>
      </c>
      <c r="JL410">
        <v>197512.8</v>
      </c>
      <c r="JM410">
        <v>197512.7</v>
      </c>
      <c r="JN410">
        <v>0.799561</v>
      </c>
      <c r="JO410">
        <v>2.55615</v>
      </c>
      <c r="JP410">
        <v>1.39893</v>
      </c>
      <c r="JQ410">
        <v>2.34985</v>
      </c>
      <c r="JR410">
        <v>1.44897</v>
      </c>
      <c r="JS410">
        <v>2.60986</v>
      </c>
      <c r="JT410">
        <v>37.53</v>
      </c>
      <c r="JU410">
        <v>23.9737</v>
      </c>
      <c r="JV410">
        <v>18</v>
      </c>
      <c r="JW410">
        <v>477.802</v>
      </c>
      <c r="JX410">
        <v>471.919</v>
      </c>
      <c r="JY410">
        <v>27.8437</v>
      </c>
      <c r="JZ410">
        <v>29.3629</v>
      </c>
      <c r="KA410">
        <v>29.9998</v>
      </c>
      <c r="KB410">
        <v>29.0961</v>
      </c>
      <c r="KC410">
        <v>29.1666</v>
      </c>
      <c r="KD410">
        <v>15.9774</v>
      </c>
      <c r="KE410">
        <v>24.9695</v>
      </c>
      <c r="KF410">
        <v>100</v>
      </c>
      <c r="KG410">
        <v>27.8472</v>
      </c>
      <c r="KH410">
        <v>266.475</v>
      </c>
      <c r="KI410">
        <v>21.0017</v>
      </c>
      <c r="KJ410">
        <v>100.849</v>
      </c>
      <c r="KK410">
        <v>100.204</v>
      </c>
    </row>
    <row r="411" spans="1:297">
      <c r="A411">
        <v>395</v>
      </c>
      <c r="B411">
        <v>1758999354.1</v>
      </c>
      <c r="C411">
        <v>11970.5</v>
      </c>
      <c r="D411" t="s">
        <v>1237</v>
      </c>
      <c r="E411" t="s">
        <v>1238</v>
      </c>
      <c r="F411">
        <v>5</v>
      </c>
      <c r="G411" t="s">
        <v>1218</v>
      </c>
      <c r="H411" t="s">
        <v>436</v>
      </c>
      <c r="I411">
        <v>1758999346.314285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290.4432072120664</v>
      </c>
      <c r="AK411">
        <v>296.8119212121213</v>
      </c>
      <c r="AL411">
        <v>-3.319827308276893</v>
      </c>
      <c r="AM411">
        <v>65.24405465665834</v>
      </c>
      <c r="AN411">
        <f>(AP411 - AO411 + DY411*1E3/(8.314*(EA411+273.15)) * AR411/DX411 * AQ411) * DX411/(100*DL411) * 1000/(1000 - AP411)</f>
        <v>0</v>
      </c>
      <c r="AO411">
        <v>21.05540569095021</v>
      </c>
      <c r="AP411">
        <v>22.76672727272728</v>
      </c>
      <c r="AQ411">
        <v>8.650777691113502E-05</v>
      </c>
      <c r="AR411">
        <v>120.0574065976635</v>
      </c>
      <c r="AS411">
        <v>3</v>
      </c>
      <c r="AT411">
        <v>1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1.91</v>
      </c>
      <c r="DM411">
        <v>0.5</v>
      </c>
      <c r="DN411" t="s">
        <v>438</v>
      </c>
      <c r="DO411">
        <v>2</v>
      </c>
      <c r="DP411" t="b">
        <v>1</v>
      </c>
      <c r="DQ411">
        <v>1758999346.314285</v>
      </c>
      <c r="DR411">
        <v>313.6689285714286</v>
      </c>
      <c r="DS411">
        <v>299.9130000000001</v>
      </c>
      <c r="DT411">
        <v>22.75331785714286</v>
      </c>
      <c r="DU411">
        <v>21.059825</v>
      </c>
      <c r="DV411">
        <v>313.2313571428571</v>
      </c>
      <c r="DW411">
        <v>22.53758214285714</v>
      </c>
      <c r="DX411">
        <v>500.0113571428571</v>
      </c>
      <c r="DY411">
        <v>90.46783928571428</v>
      </c>
      <c r="DZ411">
        <v>0.05298304999999999</v>
      </c>
      <c r="EA411">
        <v>29.46338214285715</v>
      </c>
      <c r="EB411">
        <v>29.98503928571429</v>
      </c>
      <c r="EC411">
        <v>999.9000000000002</v>
      </c>
      <c r="ED411">
        <v>0</v>
      </c>
      <c r="EE411">
        <v>0</v>
      </c>
      <c r="EF411">
        <v>10007.86071428572</v>
      </c>
      <c r="EG411">
        <v>0</v>
      </c>
      <c r="EH411">
        <v>12.03269642857143</v>
      </c>
      <c r="EI411">
        <v>13.755975</v>
      </c>
      <c r="EJ411">
        <v>320.972</v>
      </c>
      <c r="EK411">
        <v>306.3650714285714</v>
      </c>
      <c r="EL411">
        <v>1.693505357142857</v>
      </c>
      <c r="EM411">
        <v>299.9130000000001</v>
      </c>
      <c r="EN411">
        <v>21.059825</v>
      </c>
      <c r="EO411">
        <v>2.058443928571429</v>
      </c>
      <c r="EP411">
        <v>1.905235714285714</v>
      </c>
      <c r="EQ411">
        <v>17.9012</v>
      </c>
      <c r="ER411">
        <v>16.67802142857143</v>
      </c>
      <c r="ES411">
        <v>1999.997857142857</v>
      </c>
      <c r="ET411">
        <v>0.9800040714285715</v>
      </c>
      <c r="EU411">
        <v>0.0199964</v>
      </c>
      <c r="EV411">
        <v>0</v>
      </c>
      <c r="EW411">
        <v>253.371</v>
      </c>
      <c r="EX411">
        <v>5.000560000000001</v>
      </c>
      <c r="EY411">
        <v>5245.370357142858</v>
      </c>
      <c r="EZ411">
        <v>17294.88928571429</v>
      </c>
      <c r="FA411">
        <v>41.56649999999998</v>
      </c>
      <c r="FB411">
        <v>41.75</v>
      </c>
      <c r="FC411">
        <v>41.32099999999998</v>
      </c>
      <c r="FD411">
        <v>40.81874999999999</v>
      </c>
      <c r="FE411">
        <v>42.30092857142857</v>
      </c>
      <c r="FF411">
        <v>1955.107857142857</v>
      </c>
      <c r="FG411">
        <v>39.89000000000001</v>
      </c>
      <c r="FH411">
        <v>0</v>
      </c>
      <c r="FI411">
        <v>1758999363</v>
      </c>
      <c r="FJ411">
        <v>0</v>
      </c>
      <c r="FK411">
        <v>253.22396</v>
      </c>
      <c r="FL411">
        <v>-25.67499996843509</v>
      </c>
      <c r="FM411">
        <v>-517.7084607131654</v>
      </c>
      <c r="FN411">
        <v>5242.7528</v>
      </c>
      <c r="FO411">
        <v>15</v>
      </c>
      <c r="FP411">
        <v>0</v>
      </c>
      <c r="FQ411" t="s">
        <v>439</v>
      </c>
      <c r="FR411">
        <v>1747148579.5</v>
      </c>
      <c r="FS411">
        <v>1747148584.5</v>
      </c>
      <c r="FT411">
        <v>0</v>
      </c>
      <c r="FU411">
        <v>0.162</v>
      </c>
      <c r="FV411">
        <v>-0.001</v>
      </c>
      <c r="FW411">
        <v>0.139</v>
      </c>
      <c r="FX411">
        <v>0.058</v>
      </c>
      <c r="FY411">
        <v>420</v>
      </c>
      <c r="FZ411">
        <v>16</v>
      </c>
      <c r="GA411">
        <v>0.19</v>
      </c>
      <c r="GB411">
        <v>0.02</v>
      </c>
      <c r="GC411">
        <v>13.50592195121951</v>
      </c>
      <c r="GD411">
        <v>5.373867595818843</v>
      </c>
      <c r="GE411">
        <v>0.5329869757765308</v>
      </c>
      <c r="GF411">
        <v>0</v>
      </c>
      <c r="GG411">
        <v>254.1777352941176</v>
      </c>
      <c r="GH411">
        <v>-22.88597403350058</v>
      </c>
      <c r="GI411">
        <v>2.268431154017911</v>
      </c>
      <c r="GJ411">
        <v>0</v>
      </c>
      <c r="GK411">
        <v>1.682051463414634</v>
      </c>
      <c r="GL411">
        <v>0.2283060627177748</v>
      </c>
      <c r="GM411">
        <v>0.02318645363147969</v>
      </c>
      <c r="GN411">
        <v>0</v>
      </c>
      <c r="GO411">
        <v>0</v>
      </c>
      <c r="GP411">
        <v>3</v>
      </c>
      <c r="GQ411" t="s">
        <v>472</v>
      </c>
      <c r="GR411">
        <v>3.12765</v>
      </c>
      <c r="GS411">
        <v>2.73112</v>
      </c>
      <c r="GT411">
        <v>0.0636588</v>
      </c>
      <c r="GU411">
        <v>0.0613854</v>
      </c>
      <c r="GV411">
        <v>0.10303</v>
      </c>
      <c r="GW411">
        <v>0.09809759999999999</v>
      </c>
      <c r="GX411">
        <v>28054.7</v>
      </c>
      <c r="GY411">
        <v>27279.4</v>
      </c>
      <c r="GZ411">
        <v>30504.5</v>
      </c>
      <c r="HA411">
        <v>29319.4</v>
      </c>
      <c r="HB411">
        <v>37762.5</v>
      </c>
      <c r="HC411">
        <v>34786.2</v>
      </c>
      <c r="HD411">
        <v>46668.4</v>
      </c>
      <c r="HE411">
        <v>43561.9</v>
      </c>
      <c r="HF411">
        <v>1.8191</v>
      </c>
      <c r="HG411">
        <v>1.85767</v>
      </c>
      <c r="HH411">
        <v>0.106238</v>
      </c>
      <c r="HI411">
        <v>0</v>
      </c>
      <c r="HJ411">
        <v>28.2478</v>
      </c>
      <c r="HK411">
        <v>999.9</v>
      </c>
      <c r="HL411">
        <v>51.7</v>
      </c>
      <c r="HM411">
        <v>30.7</v>
      </c>
      <c r="HN411">
        <v>25.3436</v>
      </c>
      <c r="HO411">
        <v>63.177</v>
      </c>
      <c r="HP411">
        <v>16.4824</v>
      </c>
      <c r="HQ411">
        <v>1</v>
      </c>
      <c r="HR411">
        <v>0.165783</v>
      </c>
      <c r="HS411">
        <v>-0.26857</v>
      </c>
      <c r="HT411">
        <v>20.2006</v>
      </c>
      <c r="HU411">
        <v>5.22807</v>
      </c>
      <c r="HV411">
        <v>11.974</v>
      </c>
      <c r="HW411">
        <v>4.9701</v>
      </c>
      <c r="HX411">
        <v>3.28968</v>
      </c>
      <c r="HY411">
        <v>9999</v>
      </c>
      <c r="HZ411">
        <v>9999</v>
      </c>
      <c r="IA411">
        <v>9999</v>
      </c>
      <c r="IB411">
        <v>25.5</v>
      </c>
      <c r="IC411">
        <v>4.97297</v>
      </c>
      <c r="ID411">
        <v>1.87729</v>
      </c>
      <c r="IE411">
        <v>1.87533</v>
      </c>
      <c r="IF411">
        <v>1.8782</v>
      </c>
      <c r="IG411">
        <v>1.87486</v>
      </c>
      <c r="IH411">
        <v>1.87849</v>
      </c>
      <c r="II411">
        <v>1.87561</v>
      </c>
      <c r="IJ411">
        <v>1.87672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0.405</v>
      </c>
      <c r="IY411">
        <v>0.216</v>
      </c>
      <c r="IZ411">
        <v>0.000996156149449386</v>
      </c>
      <c r="JA411">
        <v>0.001508328056841608</v>
      </c>
      <c r="JB411">
        <v>-4.279944224615399E-07</v>
      </c>
      <c r="JC411">
        <v>2.026670128534865E-10</v>
      </c>
      <c r="JD411">
        <v>-0.04486732872085866</v>
      </c>
      <c r="JE411">
        <v>-0.001179386599836408</v>
      </c>
      <c r="JF411">
        <v>0.0006983580007418804</v>
      </c>
      <c r="JG411">
        <v>-5.900263066608664E-06</v>
      </c>
      <c r="JH411">
        <v>1</v>
      </c>
      <c r="JI411">
        <v>2117</v>
      </c>
      <c r="JJ411">
        <v>1</v>
      </c>
      <c r="JK411">
        <v>26</v>
      </c>
      <c r="JL411">
        <v>197512.9</v>
      </c>
      <c r="JM411">
        <v>197512.8</v>
      </c>
      <c r="JN411">
        <v>0.76416</v>
      </c>
      <c r="JO411">
        <v>2.55737</v>
      </c>
      <c r="JP411">
        <v>1.39893</v>
      </c>
      <c r="JQ411">
        <v>2.34985</v>
      </c>
      <c r="JR411">
        <v>1.44897</v>
      </c>
      <c r="JS411">
        <v>2.58545</v>
      </c>
      <c r="JT411">
        <v>37.5059</v>
      </c>
      <c r="JU411">
        <v>23.9649</v>
      </c>
      <c r="JV411">
        <v>18</v>
      </c>
      <c r="JW411">
        <v>477.74</v>
      </c>
      <c r="JX411">
        <v>472.135</v>
      </c>
      <c r="JY411">
        <v>27.8528</v>
      </c>
      <c r="JZ411">
        <v>29.3593</v>
      </c>
      <c r="KA411">
        <v>29.9998</v>
      </c>
      <c r="KB411">
        <v>29.0928</v>
      </c>
      <c r="KC411">
        <v>29.1628</v>
      </c>
      <c r="KD411">
        <v>15.2715</v>
      </c>
      <c r="KE411">
        <v>24.9695</v>
      </c>
      <c r="KF411">
        <v>100</v>
      </c>
      <c r="KG411">
        <v>27.8573</v>
      </c>
      <c r="KH411">
        <v>253.107</v>
      </c>
      <c r="KI411">
        <v>20.9909</v>
      </c>
      <c r="KJ411">
        <v>100.851</v>
      </c>
      <c r="KK411">
        <v>100.204</v>
      </c>
    </row>
    <row r="412" spans="1:297">
      <c r="A412">
        <v>396</v>
      </c>
      <c r="B412">
        <v>1758999359.1</v>
      </c>
      <c r="C412">
        <v>11975.5</v>
      </c>
      <c r="D412" t="s">
        <v>1239</v>
      </c>
      <c r="E412" t="s">
        <v>1240</v>
      </c>
      <c r="F412">
        <v>5</v>
      </c>
      <c r="G412" t="s">
        <v>1218</v>
      </c>
      <c r="H412" t="s">
        <v>436</v>
      </c>
      <c r="I412">
        <v>1758999351.6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273.5935697645723</v>
      </c>
      <c r="AK412">
        <v>280.3254060606061</v>
      </c>
      <c r="AL412">
        <v>-3.301105437423425</v>
      </c>
      <c r="AM412">
        <v>65.24405465665834</v>
      </c>
      <c r="AN412">
        <f>(AP412 - AO412 + DY412*1E3/(8.314*(EA412+273.15)) * AR412/DX412 * AQ412) * DX412/(100*DL412) * 1000/(1000 - AP412)</f>
        <v>0</v>
      </c>
      <c r="AO412">
        <v>21.05230558157962</v>
      </c>
      <c r="AP412">
        <v>22.7714296969697</v>
      </c>
      <c r="AQ412">
        <v>0.0001206785569164561</v>
      </c>
      <c r="AR412">
        <v>120.0574065976635</v>
      </c>
      <c r="AS412">
        <v>3</v>
      </c>
      <c r="AT412">
        <v>1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1.91</v>
      </c>
      <c r="DM412">
        <v>0.5</v>
      </c>
      <c r="DN412" t="s">
        <v>438</v>
      </c>
      <c r="DO412">
        <v>2</v>
      </c>
      <c r="DP412" t="b">
        <v>1</v>
      </c>
      <c r="DQ412">
        <v>1758999351.6</v>
      </c>
      <c r="DR412">
        <v>296.5607407407408</v>
      </c>
      <c r="DS412">
        <v>282.413037037037</v>
      </c>
      <c r="DT412">
        <v>22.76367037037037</v>
      </c>
      <c r="DU412">
        <v>21.05624444444445</v>
      </c>
      <c r="DV412">
        <v>296.1453703703704</v>
      </c>
      <c r="DW412">
        <v>22.54772592592592</v>
      </c>
      <c r="DX412">
        <v>500.004</v>
      </c>
      <c r="DY412">
        <v>90.46693333333333</v>
      </c>
      <c r="DZ412">
        <v>0.05314078888888889</v>
      </c>
      <c r="EA412">
        <v>29.46258518518518</v>
      </c>
      <c r="EB412">
        <v>29.98272222222222</v>
      </c>
      <c r="EC412">
        <v>999.9000000000001</v>
      </c>
      <c r="ED412">
        <v>0</v>
      </c>
      <c r="EE412">
        <v>0</v>
      </c>
      <c r="EF412">
        <v>10000.92074074074</v>
      </c>
      <c r="EG412">
        <v>0</v>
      </c>
      <c r="EH412">
        <v>12.04135925925926</v>
      </c>
      <c r="EI412">
        <v>14.1477</v>
      </c>
      <c r="EJ412">
        <v>303.4687037037037</v>
      </c>
      <c r="EK412">
        <v>288.4875925925926</v>
      </c>
      <c r="EL412">
        <v>1.707422592592592</v>
      </c>
      <c r="EM412">
        <v>282.413037037037</v>
      </c>
      <c r="EN412">
        <v>21.05624444444445</v>
      </c>
      <c r="EO412">
        <v>2.059359629629629</v>
      </c>
      <c r="EP412">
        <v>1.904894074074074</v>
      </c>
      <c r="EQ412">
        <v>17.90827037037037</v>
      </c>
      <c r="ER412">
        <v>16.67519259259259</v>
      </c>
      <c r="ES412">
        <v>2000.036666666667</v>
      </c>
      <c r="ET412">
        <v>0.9800044444444445</v>
      </c>
      <c r="EU412">
        <v>0.01999602592592593</v>
      </c>
      <c r="EV412">
        <v>0</v>
      </c>
      <c r="EW412">
        <v>251.0571111111111</v>
      </c>
      <c r="EX412">
        <v>5.000560000000001</v>
      </c>
      <c r="EY412">
        <v>5196.297777777779</v>
      </c>
      <c r="EZ412">
        <v>17295.22222222222</v>
      </c>
      <c r="FA412">
        <v>41.56199999999999</v>
      </c>
      <c r="FB412">
        <v>41.75</v>
      </c>
      <c r="FC412">
        <v>41.31199999999999</v>
      </c>
      <c r="FD412">
        <v>40.81199999999999</v>
      </c>
      <c r="FE412">
        <v>42.28444444444444</v>
      </c>
      <c r="FF412">
        <v>1955.146666666667</v>
      </c>
      <c r="FG412">
        <v>39.89000000000001</v>
      </c>
      <c r="FH412">
        <v>0</v>
      </c>
      <c r="FI412">
        <v>1758999368.4</v>
      </c>
      <c r="FJ412">
        <v>0</v>
      </c>
      <c r="FK412">
        <v>250.9247307692308</v>
      </c>
      <c r="FL412">
        <v>-29.16181198130155</v>
      </c>
      <c r="FM412">
        <v>-608.5839316793887</v>
      </c>
      <c r="FN412">
        <v>5194.742307692309</v>
      </c>
      <c r="FO412">
        <v>15</v>
      </c>
      <c r="FP412">
        <v>0</v>
      </c>
      <c r="FQ412" t="s">
        <v>439</v>
      </c>
      <c r="FR412">
        <v>1747148579.5</v>
      </c>
      <c r="FS412">
        <v>1747148584.5</v>
      </c>
      <c r="FT412">
        <v>0</v>
      </c>
      <c r="FU412">
        <v>0.162</v>
      </c>
      <c r="FV412">
        <v>-0.001</v>
      </c>
      <c r="FW412">
        <v>0.139</v>
      </c>
      <c r="FX412">
        <v>0.058</v>
      </c>
      <c r="FY412">
        <v>420</v>
      </c>
      <c r="FZ412">
        <v>16</v>
      </c>
      <c r="GA412">
        <v>0.19</v>
      </c>
      <c r="GB412">
        <v>0.02</v>
      </c>
      <c r="GC412">
        <v>13.90821219512195</v>
      </c>
      <c r="GD412">
        <v>4.499420905923373</v>
      </c>
      <c r="GE412">
        <v>0.4510349184444116</v>
      </c>
      <c r="GF412">
        <v>0</v>
      </c>
      <c r="GG412">
        <v>252.2284705882353</v>
      </c>
      <c r="GH412">
        <v>-26.65870130015825</v>
      </c>
      <c r="GI412">
        <v>2.630548156197892</v>
      </c>
      <c r="GJ412">
        <v>0</v>
      </c>
      <c r="GK412">
        <v>1.698397317073171</v>
      </c>
      <c r="GL412">
        <v>0.1617234146341484</v>
      </c>
      <c r="GM412">
        <v>0.01646382924139182</v>
      </c>
      <c r="GN412">
        <v>0</v>
      </c>
      <c r="GO412">
        <v>0</v>
      </c>
      <c r="GP412">
        <v>3</v>
      </c>
      <c r="GQ412" t="s">
        <v>472</v>
      </c>
      <c r="GR412">
        <v>3.12766</v>
      </c>
      <c r="GS412">
        <v>2.73051</v>
      </c>
      <c r="GT412">
        <v>0.0607117</v>
      </c>
      <c r="GU412">
        <v>0.0583494</v>
      </c>
      <c r="GV412">
        <v>0.103048</v>
      </c>
      <c r="GW412">
        <v>0.09808740000000001</v>
      </c>
      <c r="GX412">
        <v>28143.4</v>
      </c>
      <c r="GY412">
        <v>27367.4</v>
      </c>
      <c r="GZ412">
        <v>30504.9</v>
      </c>
      <c r="HA412">
        <v>29319.1</v>
      </c>
      <c r="HB412">
        <v>37762.1</v>
      </c>
      <c r="HC412">
        <v>34786.1</v>
      </c>
      <c r="HD412">
        <v>46669</v>
      </c>
      <c r="HE412">
        <v>43561.5</v>
      </c>
      <c r="HF412">
        <v>1.81918</v>
      </c>
      <c r="HG412">
        <v>1.85767</v>
      </c>
      <c r="HH412">
        <v>0.107091</v>
      </c>
      <c r="HI412">
        <v>0</v>
      </c>
      <c r="HJ412">
        <v>28.2418</v>
      </c>
      <c r="HK412">
        <v>999.9</v>
      </c>
      <c r="HL412">
        <v>51.7</v>
      </c>
      <c r="HM412">
        <v>30.8</v>
      </c>
      <c r="HN412">
        <v>25.4916</v>
      </c>
      <c r="HO412">
        <v>63.217</v>
      </c>
      <c r="HP412">
        <v>16.4223</v>
      </c>
      <c r="HQ412">
        <v>1</v>
      </c>
      <c r="HR412">
        <v>0.165643</v>
      </c>
      <c r="HS412">
        <v>-0.289199</v>
      </c>
      <c r="HT412">
        <v>20.2005</v>
      </c>
      <c r="HU412">
        <v>5.22717</v>
      </c>
      <c r="HV412">
        <v>11.974</v>
      </c>
      <c r="HW412">
        <v>4.96975</v>
      </c>
      <c r="HX412">
        <v>3.28943</v>
      </c>
      <c r="HY412">
        <v>9999</v>
      </c>
      <c r="HZ412">
        <v>9999</v>
      </c>
      <c r="IA412">
        <v>9999</v>
      </c>
      <c r="IB412">
        <v>25.5</v>
      </c>
      <c r="IC412">
        <v>4.97295</v>
      </c>
      <c r="ID412">
        <v>1.87729</v>
      </c>
      <c r="IE412">
        <v>1.87532</v>
      </c>
      <c r="IF412">
        <v>1.8782</v>
      </c>
      <c r="IG412">
        <v>1.87486</v>
      </c>
      <c r="IH412">
        <v>1.8785</v>
      </c>
      <c r="II412">
        <v>1.8756</v>
      </c>
      <c r="IJ412">
        <v>1.87673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0.384</v>
      </c>
      <c r="IY412">
        <v>0.2161</v>
      </c>
      <c r="IZ412">
        <v>0.000996156149449386</v>
      </c>
      <c r="JA412">
        <v>0.001508328056841608</v>
      </c>
      <c r="JB412">
        <v>-4.279944224615399E-07</v>
      </c>
      <c r="JC412">
        <v>2.026670128534865E-10</v>
      </c>
      <c r="JD412">
        <v>-0.04486732872085866</v>
      </c>
      <c r="JE412">
        <v>-0.001179386599836408</v>
      </c>
      <c r="JF412">
        <v>0.0006983580007418804</v>
      </c>
      <c r="JG412">
        <v>-5.900263066608664E-06</v>
      </c>
      <c r="JH412">
        <v>1</v>
      </c>
      <c r="JI412">
        <v>2117</v>
      </c>
      <c r="JJ412">
        <v>1</v>
      </c>
      <c r="JK412">
        <v>26</v>
      </c>
      <c r="JL412">
        <v>197513</v>
      </c>
      <c r="JM412">
        <v>197512.9</v>
      </c>
      <c r="JN412">
        <v>0.725098</v>
      </c>
      <c r="JO412">
        <v>2.5647</v>
      </c>
      <c r="JP412">
        <v>1.39893</v>
      </c>
      <c r="JQ412">
        <v>2.34985</v>
      </c>
      <c r="JR412">
        <v>1.44897</v>
      </c>
      <c r="JS412">
        <v>2.51465</v>
      </c>
      <c r="JT412">
        <v>37.5059</v>
      </c>
      <c r="JU412">
        <v>23.9562</v>
      </c>
      <c r="JV412">
        <v>18</v>
      </c>
      <c r="JW412">
        <v>477.761</v>
      </c>
      <c r="JX412">
        <v>472.11</v>
      </c>
      <c r="JY412">
        <v>27.8637</v>
      </c>
      <c r="JZ412">
        <v>29.3553</v>
      </c>
      <c r="KA412">
        <v>29.9998</v>
      </c>
      <c r="KB412">
        <v>29.0896</v>
      </c>
      <c r="KC412">
        <v>29.1597</v>
      </c>
      <c r="KD412">
        <v>14.4874</v>
      </c>
      <c r="KE412">
        <v>24.9695</v>
      </c>
      <c r="KF412">
        <v>100</v>
      </c>
      <c r="KG412">
        <v>27.8719</v>
      </c>
      <c r="KH412">
        <v>233.016</v>
      </c>
      <c r="KI412">
        <v>20.9771</v>
      </c>
      <c r="KJ412">
        <v>100.852</v>
      </c>
      <c r="KK412">
        <v>100.203</v>
      </c>
    </row>
    <row r="413" spans="1:297">
      <c r="A413">
        <v>397</v>
      </c>
      <c r="B413">
        <v>1758999364.1</v>
      </c>
      <c r="C413">
        <v>11980.5</v>
      </c>
      <c r="D413" t="s">
        <v>1241</v>
      </c>
      <c r="E413" t="s">
        <v>1242</v>
      </c>
      <c r="F413">
        <v>5</v>
      </c>
      <c r="G413" t="s">
        <v>1218</v>
      </c>
      <c r="H413" t="s">
        <v>436</v>
      </c>
      <c r="I413">
        <v>1758999356.314285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257.1463310110226</v>
      </c>
      <c r="AK413">
        <v>264.0015939393939</v>
      </c>
      <c r="AL413">
        <v>-3.259662174593417</v>
      </c>
      <c r="AM413">
        <v>65.24405465665834</v>
      </c>
      <c r="AN413">
        <f>(AP413 - AO413 + DY413*1E3/(8.314*(EA413+273.15)) * AR413/DX413 * AQ413) * DX413/(100*DL413) * 1000/(1000 - AP413)</f>
        <v>0</v>
      </c>
      <c r="AO413">
        <v>21.04707544239768</v>
      </c>
      <c r="AP413">
        <v>22.77107090909089</v>
      </c>
      <c r="AQ413">
        <v>-1.779949067672131E-05</v>
      </c>
      <c r="AR413">
        <v>120.0574065976635</v>
      </c>
      <c r="AS413">
        <v>3</v>
      </c>
      <c r="AT413">
        <v>1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1.91</v>
      </c>
      <c r="DM413">
        <v>0.5</v>
      </c>
      <c r="DN413" t="s">
        <v>438</v>
      </c>
      <c r="DO413">
        <v>2</v>
      </c>
      <c r="DP413" t="b">
        <v>1</v>
      </c>
      <c r="DQ413">
        <v>1758999356.314285</v>
      </c>
      <c r="DR413">
        <v>281.3521071428572</v>
      </c>
      <c r="DS413">
        <v>266.9230357142857</v>
      </c>
      <c r="DT413">
        <v>22.76836785714286</v>
      </c>
      <c r="DU413">
        <v>21.05268928571429</v>
      </c>
      <c r="DV413">
        <v>280.9566428571429</v>
      </c>
      <c r="DW413">
        <v>22.55232142857143</v>
      </c>
      <c r="DX413">
        <v>499.9794642857142</v>
      </c>
      <c r="DY413">
        <v>90.46608214285713</v>
      </c>
      <c r="DZ413">
        <v>0.05301068928571429</v>
      </c>
      <c r="EA413">
        <v>29.46281428571429</v>
      </c>
      <c r="EB413">
        <v>29.98326785714286</v>
      </c>
      <c r="EC413">
        <v>999.9000000000002</v>
      </c>
      <c r="ED413">
        <v>0</v>
      </c>
      <c r="EE413">
        <v>0</v>
      </c>
      <c r="EF413">
        <v>10005.95571428571</v>
      </c>
      <c r="EG413">
        <v>0</v>
      </c>
      <c r="EH413">
        <v>12.04915</v>
      </c>
      <c r="EI413">
        <v>14.42900714285714</v>
      </c>
      <c r="EJ413">
        <v>287.9071428571428</v>
      </c>
      <c r="EK413">
        <v>272.6634285714286</v>
      </c>
      <c r="EL413">
        <v>1.715671428571428</v>
      </c>
      <c r="EM413">
        <v>266.9230357142857</v>
      </c>
      <c r="EN413">
        <v>21.05268928571429</v>
      </c>
      <c r="EO413">
        <v>2.059765</v>
      </c>
      <c r="EP413">
        <v>1.904554642857143</v>
      </c>
      <c r="EQ413">
        <v>17.91140357142857</v>
      </c>
      <c r="ER413">
        <v>16.67238928571429</v>
      </c>
      <c r="ES413">
        <v>2000.067499999999</v>
      </c>
      <c r="ET413">
        <v>0.9800047142857142</v>
      </c>
      <c r="EU413">
        <v>0.01999575714285714</v>
      </c>
      <c r="EV413">
        <v>0</v>
      </c>
      <c r="EW413">
        <v>248.5822857142857</v>
      </c>
      <c r="EX413">
        <v>5.000560000000001</v>
      </c>
      <c r="EY413">
        <v>5145.843214285714</v>
      </c>
      <c r="EZ413">
        <v>17295.47857142857</v>
      </c>
      <c r="FA413">
        <v>41.56199999999999</v>
      </c>
      <c r="FB413">
        <v>41.75</v>
      </c>
      <c r="FC413">
        <v>41.31199999999999</v>
      </c>
      <c r="FD413">
        <v>40.81199999999999</v>
      </c>
      <c r="FE413">
        <v>42.26992857142857</v>
      </c>
      <c r="FF413">
        <v>1955.1775</v>
      </c>
      <c r="FG413">
        <v>39.89000000000001</v>
      </c>
      <c r="FH413">
        <v>0</v>
      </c>
      <c r="FI413">
        <v>1758999373.2</v>
      </c>
      <c r="FJ413">
        <v>0</v>
      </c>
      <c r="FK413">
        <v>248.4301153846154</v>
      </c>
      <c r="FL413">
        <v>-31.99011969039109</v>
      </c>
      <c r="FM413">
        <v>-678.6909406388694</v>
      </c>
      <c r="FN413">
        <v>5143.408076923077</v>
      </c>
      <c r="FO413">
        <v>15</v>
      </c>
      <c r="FP413">
        <v>0</v>
      </c>
      <c r="FQ413" t="s">
        <v>439</v>
      </c>
      <c r="FR413">
        <v>1747148579.5</v>
      </c>
      <c r="FS413">
        <v>1747148584.5</v>
      </c>
      <c r="FT413">
        <v>0</v>
      </c>
      <c r="FU413">
        <v>0.162</v>
      </c>
      <c r="FV413">
        <v>-0.001</v>
      </c>
      <c r="FW413">
        <v>0.139</v>
      </c>
      <c r="FX413">
        <v>0.058</v>
      </c>
      <c r="FY413">
        <v>420</v>
      </c>
      <c r="FZ413">
        <v>16</v>
      </c>
      <c r="GA413">
        <v>0.19</v>
      </c>
      <c r="GB413">
        <v>0.02</v>
      </c>
      <c r="GC413">
        <v>14.17050487804878</v>
      </c>
      <c r="GD413">
        <v>3.54741533101042</v>
      </c>
      <c r="GE413">
        <v>0.3645360499093632</v>
      </c>
      <c r="GF413">
        <v>0</v>
      </c>
      <c r="GG413">
        <v>250.2404705882353</v>
      </c>
      <c r="GH413">
        <v>-30.57057296537715</v>
      </c>
      <c r="GI413">
        <v>3.009845268988526</v>
      </c>
      <c r="GJ413">
        <v>0</v>
      </c>
      <c r="GK413">
        <v>1.708320487804878</v>
      </c>
      <c r="GL413">
        <v>0.1151034146341435</v>
      </c>
      <c r="GM413">
        <v>0.01156697358044996</v>
      </c>
      <c r="GN413">
        <v>0</v>
      </c>
      <c r="GO413">
        <v>0</v>
      </c>
      <c r="GP413">
        <v>3</v>
      </c>
      <c r="GQ413" t="s">
        <v>472</v>
      </c>
      <c r="GR413">
        <v>3.12752</v>
      </c>
      <c r="GS413">
        <v>2.73082</v>
      </c>
      <c r="GT413">
        <v>0.0577321</v>
      </c>
      <c r="GU413">
        <v>0.0551267</v>
      </c>
      <c r="GV413">
        <v>0.10305</v>
      </c>
      <c r="GW413">
        <v>0.0980714</v>
      </c>
      <c r="GX413">
        <v>28233.2</v>
      </c>
      <c r="GY413">
        <v>27461.8</v>
      </c>
      <c r="GZ413">
        <v>30505.5</v>
      </c>
      <c r="HA413">
        <v>29319.9</v>
      </c>
      <c r="HB413">
        <v>37762.2</v>
      </c>
      <c r="HC413">
        <v>34787.2</v>
      </c>
      <c r="HD413">
        <v>46669.6</v>
      </c>
      <c r="HE413">
        <v>43562.3</v>
      </c>
      <c r="HF413">
        <v>1.81905</v>
      </c>
      <c r="HG413">
        <v>1.85763</v>
      </c>
      <c r="HH413">
        <v>0.106562</v>
      </c>
      <c r="HI413">
        <v>0</v>
      </c>
      <c r="HJ413">
        <v>28.2357</v>
      </c>
      <c r="HK413">
        <v>999.9</v>
      </c>
      <c r="HL413">
        <v>51.7</v>
      </c>
      <c r="HM413">
        <v>30.8</v>
      </c>
      <c r="HN413">
        <v>25.4885</v>
      </c>
      <c r="HO413">
        <v>63.137</v>
      </c>
      <c r="HP413">
        <v>16.5304</v>
      </c>
      <c r="HQ413">
        <v>1</v>
      </c>
      <c r="HR413">
        <v>0.165145</v>
      </c>
      <c r="HS413">
        <v>-0.28954</v>
      </c>
      <c r="HT413">
        <v>20.2006</v>
      </c>
      <c r="HU413">
        <v>5.22882</v>
      </c>
      <c r="HV413">
        <v>11.974</v>
      </c>
      <c r="HW413">
        <v>4.9699</v>
      </c>
      <c r="HX413">
        <v>3.28968</v>
      </c>
      <c r="HY413">
        <v>9999</v>
      </c>
      <c r="HZ413">
        <v>9999</v>
      </c>
      <c r="IA413">
        <v>9999</v>
      </c>
      <c r="IB413">
        <v>25.5</v>
      </c>
      <c r="IC413">
        <v>4.97296</v>
      </c>
      <c r="ID413">
        <v>1.87729</v>
      </c>
      <c r="IE413">
        <v>1.87532</v>
      </c>
      <c r="IF413">
        <v>1.8782</v>
      </c>
      <c r="IG413">
        <v>1.87486</v>
      </c>
      <c r="IH413">
        <v>1.8785</v>
      </c>
      <c r="II413">
        <v>1.87561</v>
      </c>
      <c r="IJ413">
        <v>1.8767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0.362</v>
      </c>
      <c r="IY413">
        <v>0.2161</v>
      </c>
      <c r="IZ413">
        <v>0.000996156149449386</v>
      </c>
      <c r="JA413">
        <v>0.001508328056841608</v>
      </c>
      <c r="JB413">
        <v>-4.279944224615399E-07</v>
      </c>
      <c r="JC413">
        <v>2.026670128534865E-10</v>
      </c>
      <c r="JD413">
        <v>-0.04486732872085866</v>
      </c>
      <c r="JE413">
        <v>-0.001179386599836408</v>
      </c>
      <c r="JF413">
        <v>0.0006983580007418804</v>
      </c>
      <c r="JG413">
        <v>-5.900263066608664E-06</v>
      </c>
      <c r="JH413">
        <v>1</v>
      </c>
      <c r="JI413">
        <v>2117</v>
      </c>
      <c r="JJ413">
        <v>1</v>
      </c>
      <c r="JK413">
        <v>26</v>
      </c>
      <c r="JL413">
        <v>197513.1</v>
      </c>
      <c r="JM413">
        <v>197513</v>
      </c>
      <c r="JN413">
        <v>0.688477</v>
      </c>
      <c r="JO413">
        <v>2.56104</v>
      </c>
      <c r="JP413">
        <v>1.39893</v>
      </c>
      <c r="JQ413">
        <v>2.34985</v>
      </c>
      <c r="JR413">
        <v>1.44897</v>
      </c>
      <c r="JS413">
        <v>2.48535</v>
      </c>
      <c r="JT413">
        <v>37.5059</v>
      </c>
      <c r="JU413">
        <v>23.9737</v>
      </c>
      <c r="JV413">
        <v>18</v>
      </c>
      <c r="JW413">
        <v>477.668</v>
      </c>
      <c r="JX413">
        <v>472.051</v>
      </c>
      <c r="JY413">
        <v>27.8774</v>
      </c>
      <c r="JZ413">
        <v>29.3517</v>
      </c>
      <c r="KA413">
        <v>29.9998</v>
      </c>
      <c r="KB413">
        <v>29.0859</v>
      </c>
      <c r="KC413">
        <v>29.1563</v>
      </c>
      <c r="KD413">
        <v>13.7612</v>
      </c>
      <c r="KE413">
        <v>24.9695</v>
      </c>
      <c r="KF413">
        <v>100</v>
      </c>
      <c r="KG413">
        <v>27.882</v>
      </c>
      <c r="KH413">
        <v>219.643</v>
      </c>
      <c r="KI413">
        <v>20.9679</v>
      </c>
      <c r="KJ413">
        <v>100.854</v>
      </c>
      <c r="KK413">
        <v>100.206</v>
      </c>
    </row>
    <row r="414" spans="1:297">
      <c r="A414">
        <v>398</v>
      </c>
      <c r="B414">
        <v>1758999369.1</v>
      </c>
      <c r="C414">
        <v>11985.5</v>
      </c>
      <c r="D414" t="s">
        <v>1243</v>
      </c>
      <c r="E414" t="s">
        <v>1244</v>
      </c>
      <c r="F414">
        <v>5</v>
      </c>
      <c r="G414" t="s">
        <v>1218</v>
      </c>
      <c r="H414" t="s">
        <v>436</v>
      </c>
      <c r="I414">
        <v>1758999361.6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239.8394128793422</v>
      </c>
      <c r="AK414">
        <v>247.4857515151514</v>
      </c>
      <c r="AL414">
        <v>-3.306253224777839</v>
      </c>
      <c r="AM414">
        <v>65.24405465665834</v>
      </c>
      <c r="AN414">
        <f>(AP414 - AO414 + DY414*1E3/(8.314*(EA414+273.15)) * AR414/DX414 * AQ414) * DX414/(100*DL414) * 1000/(1000 - AP414)</f>
        <v>0</v>
      </c>
      <c r="AO414">
        <v>21.03956154335001</v>
      </c>
      <c r="AP414">
        <v>22.77367515151515</v>
      </c>
      <c r="AQ414">
        <v>3.074514790803896E-05</v>
      </c>
      <c r="AR414">
        <v>120.0574065976635</v>
      </c>
      <c r="AS414">
        <v>3</v>
      </c>
      <c r="AT414">
        <v>1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1.91</v>
      </c>
      <c r="DM414">
        <v>0.5</v>
      </c>
      <c r="DN414" t="s">
        <v>438</v>
      </c>
      <c r="DO414">
        <v>2</v>
      </c>
      <c r="DP414" t="b">
        <v>1</v>
      </c>
      <c r="DQ414">
        <v>1758999361.6</v>
      </c>
      <c r="DR414">
        <v>264.3584444444444</v>
      </c>
      <c r="DS414">
        <v>249.4985925925925</v>
      </c>
      <c r="DT414">
        <v>22.77111111111111</v>
      </c>
      <c r="DU414">
        <v>21.04761851851852</v>
      </c>
      <c r="DV414">
        <v>263.9854814814815</v>
      </c>
      <c r="DW414">
        <v>22.55500740740741</v>
      </c>
      <c r="DX414">
        <v>499.9937777777778</v>
      </c>
      <c r="DY414">
        <v>90.46617777777777</v>
      </c>
      <c r="DZ414">
        <v>0.05281322962962963</v>
      </c>
      <c r="EA414">
        <v>29.46404814814814</v>
      </c>
      <c r="EB414">
        <v>29.98155925925926</v>
      </c>
      <c r="EC414">
        <v>999.9000000000001</v>
      </c>
      <c r="ED414">
        <v>0</v>
      </c>
      <c r="EE414">
        <v>0</v>
      </c>
      <c r="EF414">
        <v>10020.80962962963</v>
      </c>
      <c r="EG414">
        <v>0</v>
      </c>
      <c r="EH414">
        <v>12.05611481481481</v>
      </c>
      <c r="EI414">
        <v>14.85985925925926</v>
      </c>
      <c r="EJ414">
        <v>270.5184444444444</v>
      </c>
      <c r="EK414">
        <v>254.8630740740741</v>
      </c>
      <c r="EL414">
        <v>1.723484814814815</v>
      </c>
      <c r="EM414">
        <v>249.4985925925925</v>
      </c>
      <c r="EN414">
        <v>21.04761851851852</v>
      </c>
      <c r="EO414">
        <v>2.060014814814815</v>
      </c>
      <c r="EP414">
        <v>1.904097407407407</v>
      </c>
      <c r="EQ414">
        <v>17.91332962962963</v>
      </c>
      <c r="ER414">
        <v>16.66861481481481</v>
      </c>
      <c r="ES414">
        <v>2000.058148148148</v>
      </c>
      <c r="ET414">
        <v>0.9800046666666666</v>
      </c>
      <c r="EU414">
        <v>0.0199958037037037</v>
      </c>
      <c r="EV414">
        <v>0</v>
      </c>
      <c r="EW414">
        <v>245.6587037037037</v>
      </c>
      <c r="EX414">
        <v>5.000560000000001</v>
      </c>
      <c r="EY414">
        <v>5084.868888888888</v>
      </c>
      <c r="EZ414">
        <v>17295.40370370371</v>
      </c>
      <c r="FA414">
        <v>41.56199999999999</v>
      </c>
      <c r="FB414">
        <v>41.74299999999999</v>
      </c>
      <c r="FC414">
        <v>41.31199999999999</v>
      </c>
      <c r="FD414">
        <v>40.81199999999999</v>
      </c>
      <c r="FE414">
        <v>42.26377777777777</v>
      </c>
      <c r="FF414">
        <v>1955.168148148148</v>
      </c>
      <c r="FG414">
        <v>39.89000000000001</v>
      </c>
      <c r="FH414">
        <v>0</v>
      </c>
      <c r="FI414">
        <v>1758999378</v>
      </c>
      <c r="FJ414">
        <v>0</v>
      </c>
      <c r="FK414">
        <v>245.7935</v>
      </c>
      <c r="FL414">
        <v>-34.85733329099826</v>
      </c>
      <c r="FM414">
        <v>-713.2577768046933</v>
      </c>
      <c r="FN414">
        <v>5088.058846153846</v>
      </c>
      <c r="FO414">
        <v>15</v>
      </c>
      <c r="FP414">
        <v>0</v>
      </c>
      <c r="FQ414" t="s">
        <v>439</v>
      </c>
      <c r="FR414">
        <v>1747148579.5</v>
      </c>
      <c r="FS414">
        <v>1747148584.5</v>
      </c>
      <c r="FT414">
        <v>0</v>
      </c>
      <c r="FU414">
        <v>0.162</v>
      </c>
      <c r="FV414">
        <v>-0.001</v>
      </c>
      <c r="FW414">
        <v>0.139</v>
      </c>
      <c r="FX414">
        <v>0.058</v>
      </c>
      <c r="FY414">
        <v>420</v>
      </c>
      <c r="FZ414">
        <v>16</v>
      </c>
      <c r="GA414">
        <v>0.19</v>
      </c>
      <c r="GB414">
        <v>0.02</v>
      </c>
      <c r="GC414">
        <v>14.65394878048781</v>
      </c>
      <c r="GD414">
        <v>4.646383275261314</v>
      </c>
      <c r="GE414">
        <v>0.4882590876213717</v>
      </c>
      <c r="GF414">
        <v>0</v>
      </c>
      <c r="GG414">
        <v>247.0680588235294</v>
      </c>
      <c r="GH414">
        <v>-33.14789916535668</v>
      </c>
      <c r="GI414">
        <v>3.260482316731109</v>
      </c>
      <c r="GJ414">
        <v>0</v>
      </c>
      <c r="GK414">
        <v>1.719101707317073</v>
      </c>
      <c r="GL414">
        <v>0.08962912891986237</v>
      </c>
      <c r="GM414">
        <v>0.008962441387348297</v>
      </c>
      <c r="GN414">
        <v>1</v>
      </c>
      <c r="GO414">
        <v>1</v>
      </c>
      <c r="GP414">
        <v>3</v>
      </c>
      <c r="GQ414" t="s">
        <v>451</v>
      </c>
      <c r="GR414">
        <v>3.1278</v>
      </c>
      <c r="GS414">
        <v>2.73028</v>
      </c>
      <c r="GT414">
        <v>0.0546476</v>
      </c>
      <c r="GU414">
        <v>0.051929</v>
      </c>
      <c r="GV414">
        <v>0.103057</v>
      </c>
      <c r="GW414">
        <v>0.0980115</v>
      </c>
      <c r="GX414">
        <v>28325.5</v>
      </c>
      <c r="GY414">
        <v>27554.7</v>
      </c>
      <c r="GZ414">
        <v>30505.4</v>
      </c>
      <c r="HA414">
        <v>29319.9</v>
      </c>
      <c r="HB414">
        <v>37761.7</v>
      </c>
      <c r="HC414">
        <v>34789.3</v>
      </c>
      <c r="HD414">
        <v>46669.7</v>
      </c>
      <c r="HE414">
        <v>43562.4</v>
      </c>
      <c r="HF414">
        <v>1.81975</v>
      </c>
      <c r="HG414">
        <v>1.85712</v>
      </c>
      <c r="HH414">
        <v>0.107866</v>
      </c>
      <c r="HI414">
        <v>0</v>
      </c>
      <c r="HJ414">
        <v>28.2297</v>
      </c>
      <c r="HK414">
        <v>999.9</v>
      </c>
      <c r="HL414">
        <v>51.7</v>
      </c>
      <c r="HM414">
        <v>30.8</v>
      </c>
      <c r="HN414">
        <v>25.4894</v>
      </c>
      <c r="HO414">
        <v>62.637</v>
      </c>
      <c r="HP414">
        <v>16.5545</v>
      </c>
      <c r="HQ414">
        <v>1</v>
      </c>
      <c r="HR414">
        <v>0.164919</v>
      </c>
      <c r="HS414">
        <v>-0.30863</v>
      </c>
      <c r="HT414">
        <v>20.2004</v>
      </c>
      <c r="HU414">
        <v>5.22747</v>
      </c>
      <c r="HV414">
        <v>11.974</v>
      </c>
      <c r="HW414">
        <v>4.96955</v>
      </c>
      <c r="HX414">
        <v>3.28958</v>
      </c>
      <c r="HY414">
        <v>9999</v>
      </c>
      <c r="HZ414">
        <v>9999</v>
      </c>
      <c r="IA414">
        <v>9999</v>
      </c>
      <c r="IB414">
        <v>25.5</v>
      </c>
      <c r="IC414">
        <v>4.97296</v>
      </c>
      <c r="ID414">
        <v>1.87729</v>
      </c>
      <c r="IE414">
        <v>1.87534</v>
      </c>
      <c r="IF414">
        <v>1.8782</v>
      </c>
      <c r="IG414">
        <v>1.87488</v>
      </c>
      <c r="IH414">
        <v>1.8785</v>
      </c>
      <c r="II414">
        <v>1.87561</v>
      </c>
      <c r="IJ414">
        <v>1.87679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0.341</v>
      </c>
      <c r="IY414">
        <v>0.2162</v>
      </c>
      <c r="IZ414">
        <v>0.000996156149449386</v>
      </c>
      <c r="JA414">
        <v>0.001508328056841608</v>
      </c>
      <c r="JB414">
        <v>-4.279944224615399E-07</v>
      </c>
      <c r="JC414">
        <v>2.026670128534865E-10</v>
      </c>
      <c r="JD414">
        <v>-0.04486732872085866</v>
      </c>
      <c r="JE414">
        <v>-0.001179386599836408</v>
      </c>
      <c r="JF414">
        <v>0.0006983580007418804</v>
      </c>
      <c r="JG414">
        <v>-5.900263066608664E-06</v>
      </c>
      <c r="JH414">
        <v>1</v>
      </c>
      <c r="JI414">
        <v>2117</v>
      </c>
      <c r="JJ414">
        <v>1</v>
      </c>
      <c r="JK414">
        <v>26</v>
      </c>
      <c r="JL414">
        <v>197513.2</v>
      </c>
      <c r="JM414">
        <v>197513.1</v>
      </c>
      <c r="JN414">
        <v>0.648193</v>
      </c>
      <c r="JO414">
        <v>2.56226</v>
      </c>
      <c r="JP414">
        <v>1.39893</v>
      </c>
      <c r="JQ414">
        <v>2.34985</v>
      </c>
      <c r="JR414">
        <v>1.44897</v>
      </c>
      <c r="JS414">
        <v>2.55493</v>
      </c>
      <c r="JT414">
        <v>37.5059</v>
      </c>
      <c r="JU414">
        <v>23.9737</v>
      </c>
      <c r="JV414">
        <v>18</v>
      </c>
      <c r="JW414">
        <v>478.032</v>
      </c>
      <c r="JX414">
        <v>471.694</v>
      </c>
      <c r="JY414">
        <v>27.889</v>
      </c>
      <c r="JZ414">
        <v>29.3484</v>
      </c>
      <c r="KA414">
        <v>29.9998</v>
      </c>
      <c r="KB414">
        <v>29.0828</v>
      </c>
      <c r="KC414">
        <v>29.1528</v>
      </c>
      <c r="KD414">
        <v>12.9621</v>
      </c>
      <c r="KE414">
        <v>25.2502</v>
      </c>
      <c r="KF414">
        <v>100</v>
      </c>
      <c r="KG414">
        <v>27.897</v>
      </c>
      <c r="KH414">
        <v>199.601</v>
      </c>
      <c r="KI414">
        <v>20.9587</v>
      </c>
      <c r="KJ414">
        <v>100.854</v>
      </c>
      <c r="KK414">
        <v>100.206</v>
      </c>
    </row>
    <row r="415" spans="1:297">
      <c r="A415">
        <v>399</v>
      </c>
      <c r="B415">
        <v>1758999374.1</v>
      </c>
      <c r="C415">
        <v>11990.5</v>
      </c>
      <c r="D415" t="s">
        <v>1245</v>
      </c>
      <c r="E415" t="s">
        <v>1246</v>
      </c>
      <c r="F415">
        <v>5</v>
      </c>
      <c r="G415" t="s">
        <v>1218</v>
      </c>
      <c r="H415" t="s">
        <v>436</v>
      </c>
      <c r="I415">
        <v>1758999366.314285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223.274034720807</v>
      </c>
      <c r="AK415">
        <v>231.1744666666666</v>
      </c>
      <c r="AL415">
        <v>-3.259282759545282</v>
      </c>
      <c r="AM415">
        <v>65.24405465665834</v>
      </c>
      <c r="AN415">
        <f>(AP415 - AO415 + DY415*1E3/(8.314*(EA415+273.15)) * AR415/DX415 * AQ415) * DX415/(100*DL415) * 1000/(1000 - AP415)</f>
        <v>0</v>
      </c>
      <c r="AO415">
        <v>20.98809619152518</v>
      </c>
      <c r="AP415">
        <v>22.76232424242422</v>
      </c>
      <c r="AQ415">
        <v>-0.0001970266124492103</v>
      </c>
      <c r="AR415">
        <v>120.0574065976635</v>
      </c>
      <c r="AS415">
        <v>3</v>
      </c>
      <c r="AT415">
        <v>1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1.91</v>
      </c>
      <c r="DM415">
        <v>0.5</v>
      </c>
      <c r="DN415" t="s">
        <v>438</v>
      </c>
      <c r="DO415">
        <v>2</v>
      </c>
      <c r="DP415" t="b">
        <v>1</v>
      </c>
      <c r="DQ415">
        <v>1758999366.314285</v>
      </c>
      <c r="DR415">
        <v>249.2416071428572</v>
      </c>
      <c r="DS415">
        <v>233.9800714285714</v>
      </c>
      <c r="DT415">
        <v>22.77100714285714</v>
      </c>
      <c r="DU415">
        <v>21.030375</v>
      </c>
      <c r="DV415">
        <v>248.88875</v>
      </c>
      <c r="DW415">
        <v>22.55489285714285</v>
      </c>
      <c r="DX415">
        <v>500.0002857142857</v>
      </c>
      <c r="DY415">
        <v>90.46633571428572</v>
      </c>
      <c r="DZ415">
        <v>0.05267387857142857</v>
      </c>
      <c r="EA415">
        <v>29.46388928571429</v>
      </c>
      <c r="EB415">
        <v>29.98408928571428</v>
      </c>
      <c r="EC415">
        <v>999.9000000000002</v>
      </c>
      <c r="ED415">
        <v>0</v>
      </c>
      <c r="EE415">
        <v>0</v>
      </c>
      <c r="EF415">
        <v>10014.88928571429</v>
      </c>
      <c r="EG415">
        <v>0</v>
      </c>
      <c r="EH415">
        <v>12.05625714285714</v>
      </c>
      <c r="EI415">
        <v>15.26161785714286</v>
      </c>
      <c r="EJ415">
        <v>255.0494285714285</v>
      </c>
      <c r="EK415">
        <v>239.0068928571429</v>
      </c>
      <c r="EL415">
        <v>1.740622857142857</v>
      </c>
      <c r="EM415">
        <v>233.9800714285714</v>
      </c>
      <c r="EN415">
        <v>21.030375</v>
      </c>
      <c r="EO415">
        <v>2.060007857142857</v>
      </c>
      <c r="EP415">
        <v>1.902541071428571</v>
      </c>
      <c r="EQ415">
        <v>17.91327857142857</v>
      </c>
      <c r="ER415">
        <v>16.65573928571429</v>
      </c>
      <c r="ES415">
        <v>2000.016428571429</v>
      </c>
      <c r="ET415">
        <v>0.9800042857142858</v>
      </c>
      <c r="EU415">
        <v>0.01999618571428571</v>
      </c>
      <c r="EV415">
        <v>0</v>
      </c>
      <c r="EW415">
        <v>242.9011785714286</v>
      </c>
      <c r="EX415">
        <v>5.000560000000001</v>
      </c>
      <c r="EY415">
        <v>5028.812857142858</v>
      </c>
      <c r="EZ415">
        <v>17295.03928571429</v>
      </c>
      <c r="FA415">
        <v>41.56199999999999</v>
      </c>
      <c r="FB415">
        <v>41.72749999999998</v>
      </c>
      <c r="FC415">
        <v>41.31199999999999</v>
      </c>
      <c r="FD415">
        <v>40.81199999999999</v>
      </c>
      <c r="FE415">
        <v>42.26107142857143</v>
      </c>
      <c r="FF415">
        <v>1955.126428571428</v>
      </c>
      <c r="FG415">
        <v>39.89000000000001</v>
      </c>
      <c r="FH415">
        <v>0</v>
      </c>
      <c r="FI415">
        <v>1758999383.4</v>
      </c>
      <c r="FJ415">
        <v>0</v>
      </c>
      <c r="FK415">
        <v>242.4804799999999</v>
      </c>
      <c r="FL415">
        <v>-34.42861532742315</v>
      </c>
      <c r="FM415">
        <v>-715.2723065706627</v>
      </c>
      <c r="FN415">
        <v>5020.1784</v>
      </c>
      <c r="FO415">
        <v>15</v>
      </c>
      <c r="FP415">
        <v>0</v>
      </c>
      <c r="FQ415" t="s">
        <v>439</v>
      </c>
      <c r="FR415">
        <v>1747148579.5</v>
      </c>
      <c r="FS415">
        <v>1747148584.5</v>
      </c>
      <c r="FT415">
        <v>0</v>
      </c>
      <c r="FU415">
        <v>0.162</v>
      </c>
      <c r="FV415">
        <v>-0.001</v>
      </c>
      <c r="FW415">
        <v>0.139</v>
      </c>
      <c r="FX415">
        <v>0.058</v>
      </c>
      <c r="FY415">
        <v>420</v>
      </c>
      <c r="FZ415">
        <v>16</v>
      </c>
      <c r="GA415">
        <v>0.19</v>
      </c>
      <c r="GB415">
        <v>0.02</v>
      </c>
      <c r="GC415">
        <v>15.0105125</v>
      </c>
      <c r="GD415">
        <v>5.358111444652913</v>
      </c>
      <c r="GE415">
        <v>0.5429273640126735</v>
      </c>
      <c r="GF415">
        <v>0</v>
      </c>
      <c r="GG415">
        <v>244.7220588235294</v>
      </c>
      <c r="GH415">
        <v>-34.87440796054584</v>
      </c>
      <c r="GI415">
        <v>3.427055492617674</v>
      </c>
      <c r="GJ415">
        <v>0</v>
      </c>
      <c r="GK415">
        <v>1.73265675</v>
      </c>
      <c r="GL415">
        <v>0.185942476547837</v>
      </c>
      <c r="GM415">
        <v>0.02002871942829846</v>
      </c>
      <c r="GN415">
        <v>0</v>
      </c>
      <c r="GO415">
        <v>0</v>
      </c>
      <c r="GP415">
        <v>3</v>
      </c>
      <c r="GQ415" t="s">
        <v>472</v>
      </c>
      <c r="GR415">
        <v>3.12733</v>
      </c>
      <c r="GS415">
        <v>2.73066</v>
      </c>
      <c r="GT415">
        <v>0.0515211</v>
      </c>
      <c r="GU415">
        <v>0.0485448</v>
      </c>
      <c r="GV415">
        <v>0.103016</v>
      </c>
      <c r="GW415">
        <v>0.0978715</v>
      </c>
      <c r="GX415">
        <v>28419.5</v>
      </c>
      <c r="GY415">
        <v>27653.1</v>
      </c>
      <c r="GZ415">
        <v>30505.8</v>
      </c>
      <c r="HA415">
        <v>29320</v>
      </c>
      <c r="HB415">
        <v>37763.4</v>
      </c>
      <c r="HC415">
        <v>34794.7</v>
      </c>
      <c r="HD415">
        <v>46669.9</v>
      </c>
      <c r="HE415">
        <v>43562.6</v>
      </c>
      <c r="HF415">
        <v>1.81887</v>
      </c>
      <c r="HG415">
        <v>1.85775</v>
      </c>
      <c r="HH415">
        <v>0.107892</v>
      </c>
      <c r="HI415">
        <v>0</v>
      </c>
      <c r="HJ415">
        <v>28.2237</v>
      </c>
      <c r="HK415">
        <v>999.9</v>
      </c>
      <c r="HL415">
        <v>51.7</v>
      </c>
      <c r="HM415">
        <v>30.8</v>
      </c>
      <c r="HN415">
        <v>25.4891</v>
      </c>
      <c r="HO415">
        <v>63.007</v>
      </c>
      <c r="HP415">
        <v>16.6987</v>
      </c>
      <c r="HQ415">
        <v>1</v>
      </c>
      <c r="HR415">
        <v>0.164588</v>
      </c>
      <c r="HS415">
        <v>-0.306656</v>
      </c>
      <c r="HT415">
        <v>20.2004</v>
      </c>
      <c r="HU415">
        <v>5.22822</v>
      </c>
      <c r="HV415">
        <v>11.974</v>
      </c>
      <c r="HW415">
        <v>4.9695</v>
      </c>
      <c r="HX415">
        <v>3.28965</v>
      </c>
      <c r="HY415">
        <v>9999</v>
      </c>
      <c r="HZ415">
        <v>9999</v>
      </c>
      <c r="IA415">
        <v>9999</v>
      </c>
      <c r="IB415">
        <v>25.5</v>
      </c>
      <c r="IC415">
        <v>4.97293</v>
      </c>
      <c r="ID415">
        <v>1.87729</v>
      </c>
      <c r="IE415">
        <v>1.87534</v>
      </c>
      <c r="IF415">
        <v>1.8782</v>
      </c>
      <c r="IG415">
        <v>1.87486</v>
      </c>
      <c r="IH415">
        <v>1.87851</v>
      </c>
      <c r="II415">
        <v>1.87561</v>
      </c>
      <c r="IJ415">
        <v>1.87677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0.32</v>
      </c>
      <c r="IY415">
        <v>0.2159</v>
      </c>
      <c r="IZ415">
        <v>0.000996156149449386</v>
      </c>
      <c r="JA415">
        <v>0.001508328056841608</v>
      </c>
      <c r="JB415">
        <v>-4.279944224615399E-07</v>
      </c>
      <c r="JC415">
        <v>2.026670128534865E-10</v>
      </c>
      <c r="JD415">
        <v>-0.04486732872085866</v>
      </c>
      <c r="JE415">
        <v>-0.001179386599836408</v>
      </c>
      <c r="JF415">
        <v>0.0006983580007418804</v>
      </c>
      <c r="JG415">
        <v>-5.900263066608664E-06</v>
      </c>
      <c r="JH415">
        <v>1</v>
      </c>
      <c r="JI415">
        <v>2117</v>
      </c>
      <c r="JJ415">
        <v>1</v>
      </c>
      <c r="JK415">
        <v>26</v>
      </c>
      <c r="JL415">
        <v>197513.2</v>
      </c>
      <c r="JM415">
        <v>197513.2</v>
      </c>
      <c r="JN415">
        <v>0.611572</v>
      </c>
      <c r="JO415">
        <v>2.55737</v>
      </c>
      <c r="JP415">
        <v>1.39893</v>
      </c>
      <c r="JQ415">
        <v>2.34985</v>
      </c>
      <c r="JR415">
        <v>1.44897</v>
      </c>
      <c r="JS415">
        <v>2.56958</v>
      </c>
      <c r="JT415">
        <v>37.5059</v>
      </c>
      <c r="JU415">
        <v>23.9824</v>
      </c>
      <c r="JV415">
        <v>18</v>
      </c>
      <c r="JW415">
        <v>477.528</v>
      </c>
      <c r="JX415">
        <v>472.08</v>
      </c>
      <c r="JY415">
        <v>27.9029</v>
      </c>
      <c r="JZ415">
        <v>29.3441</v>
      </c>
      <c r="KA415">
        <v>29.9999</v>
      </c>
      <c r="KB415">
        <v>29.079</v>
      </c>
      <c r="KC415">
        <v>29.1497</v>
      </c>
      <c r="KD415">
        <v>12.2239</v>
      </c>
      <c r="KE415">
        <v>25.2502</v>
      </c>
      <c r="KF415">
        <v>100</v>
      </c>
      <c r="KG415">
        <v>27.9071</v>
      </c>
      <c r="KH415">
        <v>186.23</v>
      </c>
      <c r="KI415">
        <v>20.9628</v>
      </c>
      <c r="KJ415">
        <v>100.854</v>
      </c>
      <c r="KK415">
        <v>100.206</v>
      </c>
    </row>
    <row r="416" spans="1:297">
      <c r="A416">
        <v>400</v>
      </c>
      <c r="B416">
        <v>1758999379.1</v>
      </c>
      <c r="C416">
        <v>11995.5</v>
      </c>
      <c r="D416" t="s">
        <v>1247</v>
      </c>
      <c r="E416" t="s">
        <v>1248</v>
      </c>
      <c r="F416">
        <v>5</v>
      </c>
      <c r="G416" t="s">
        <v>1218</v>
      </c>
      <c r="H416" t="s">
        <v>436</v>
      </c>
      <c r="I416">
        <v>1758999371.6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206.1122270108398</v>
      </c>
      <c r="AK416">
        <v>214.6689151515151</v>
      </c>
      <c r="AL416">
        <v>-3.294049329860195</v>
      </c>
      <c r="AM416">
        <v>65.24405465665834</v>
      </c>
      <c r="AN416">
        <f>(AP416 - AO416 + DY416*1E3/(8.314*(EA416+273.15)) * AR416/DX416 * AQ416) * DX416/(100*DL416) * 1000/(1000 - AP416)</f>
        <v>0</v>
      </c>
      <c r="AO416">
        <v>20.97888744494055</v>
      </c>
      <c r="AP416">
        <v>22.74812121212121</v>
      </c>
      <c r="AQ416">
        <v>-0.0001155828721303168</v>
      </c>
      <c r="AR416">
        <v>120.0574065976635</v>
      </c>
      <c r="AS416">
        <v>3</v>
      </c>
      <c r="AT416">
        <v>1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1.91</v>
      </c>
      <c r="DM416">
        <v>0.5</v>
      </c>
      <c r="DN416" t="s">
        <v>438</v>
      </c>
      <c r="DO416">
        <v>2</v>
      </c>
      <c r="DP416" t="b">
        <v>1</v>
      </c>
      <c r="DQ416">
        <v>1758999371.6</v>
      </c>
      <c r="DR416">
        <v>232.276037037037</v>
      </c>
      <c r="DS416">
        <v>216.4272222222222</v>
      </c>
      <c r="DT416">
        <v>22.76481111111111</v>
      </c>
      <c r="DU416">
        <v>21.00684074074074</v>
      </c>
      <c r="DV416">
        <v>231.9458148148148</v>
      </c>
      <c r="DW416">
        <v>22.54882962962963</v>
      </c>
      <c r="DX416">
        <v>500.0131481481482</v>
      </c>
      <c r="DY416">
        <v>90.46665555555555</v>
      </c>
      <c r="DZ416">
        <v>0.0527037962962963</v>
      </c>
      <c r="EA416">
        <v>29.46220740740741</v>
      </c>
      <c r="EB416">
        <v>29.98274814814815</v>
      </c>
      <c r="EC416">
        <v>999.9000000000001</v>
      </c>
      <c r="ED416">
        <v>0</v>
      </c>
      <c r="EE416">
        <v>0</v>
      </c>
      <c r="EF416">
        <v>10011.67037037037</v>
      </c>
      <c r="EG416">
        <v>0</v>
      </c>
      <c r="EH416">
        <v>12.06347037037037</v>
      </c>
      <c r="EI416">
        <v>15.8489</v>
      </c>
      <c r="EJ416">
        <v>237.6870740740741</v>
      </c>
      <c r="EK416">
        <v>221.0716666666667</v>
      </c>
      <c r="EL416">
        <v>1.757967037037037</v>
      </c>
      <c r="EM416">
        <v>216.4272222222222</v>
      </c>
      <c r="EN416">
        <v>21.00684074074074</v>
      </c>
      <c r="EO416">
        <v>2.059455185185185</v>
      </c>
      <c r="EP416">
        <v>1.900418888888889</v>
      </c>
      <c r="EQ416">
        <v>17.9090037037037</v>
      </c>
      <c r="ER416">
        <v>16.63817037037037</v>
      </c>
      <c r="ES416">
        <v>1999.995185185185</v>
      </c>
      <c r="ET416">
        <v>0.9800041111111111</v>
      </c>
      <c r="EU416">
        <v>0.01999635925925926</v>
      </c>
      <c r="EV416">
        <v>0</v>
      </c>
      <c r="EW416">
        <v>239.9245185185185</v>
      </c>
      <c r="EX416">
        <v>5.000560000000001</v>
      </c>
      <c r="EY416">
        <v>4967.411481481481</v>
      </c>
      <c r="EZ416">
        <v>17294.86666666667</v>
      </c>
      <c r="FA416">
        <v>41.56199999999999</v>
      </c>
      <c r="FB416">
        <v>41.70799999999999</v>
      </c>
      <c r="FC416">
        <v>41.31199999999999</v>
      </c>
      <c r="FD416">
        <v>40.81199999999999</v>
      </c>
      <c r="FE416">
        <v>42.25688888888889</v>
      </c>
      <c r="FF416">
        <v>1955.105185185185</v>
      </c>
      <c r="FG416">
        <v>39.89000000000001</v>
      </c>
      <c r="FH416">
        <v>0</v>
      </c>
      <c r="FI416">
        <v>1758999388.2</v>
      </c>
      <c r="FJ416">
        <v>0</v>
      </c>
      <c r="FK416">
        <v>239.78716</v>
      </c>
      <c r="FL416">
        <v>-32.85084613738884</v>
      </c>
      <c r="FM416">
        <v>-678.2515384451085</v>
      </c>
      <c r="FN416">
        <v>4964.7916</v>
      </c>
      <c r="FO416">
        <v>15</v>
      </c>
      <c r="FP416">
        <v>0</v>
      </c>
      <c r="FQ416" t="s">
        <v>439</v>
      </c>
      <c r="FR416">
        <v>1747148579.5</v>
      </c>
      <c r="FS416">
        <v>1747148584.5</v>
      </c>
      <c r="FT416">
        <v>0</v>
      </c>
      <c r="FU416">
        <v>0.162</v>
      </c>
      <c r="FV416">
        <v>-0.001</v>
      </c>
      <c r="FW416">
        <v>0.139</v>
      </c>
      <c r="FX416">
        <v>0.058</v>
      </c>
      <c r="FY416">
        <v>420</v>
      </c>
      <c r="FZ416">
        <v>16</v>
      </c>
      <c r="GA416">
        <v>0.19</v>
      </c>
      <c r="GB416">
        <v>0.02</v>
      </c>
      <c r="GC416">
        <v>15.4851525</v>
      </c>
      <c r="GD416">
        <v>6.552010131332061</v>
      </c>
      <c r="GE416">
        <v>0.6471299529412544</v>
      </c>
      <c r="GF416">
        <v>0</v>
      </c>
      <c r="GG416">
        <v>242.0047352941176</v>
      </c>
      <c r="GH416">
        <v>-33.75066462808066</v>
      </c>
      <c r="GI416">
        <v>3.318880448273301</v>
      </c>
      <c r="GJ416">
        <v>0</v>
      </c>
      <c r="GK416">
        <v>1.74730225</v>
      </c>
      <c r="GL416">
        <v>0.22301121951219</v>
      </c>
      <c r="GM416">
        <v>0.02305401846614816</v>
      </c>
      <c r="GN416">
        <v>0</v>
      </c>
      <c r="GO416">
        <v>0</v>
      </c>
      <c r="GP416">
        <v>3</v>
      </c>
      <c r="GQ416" t="s">
        <v>472</v>
      </c>
      <c r="GR416">
        <v>3.12765</v>
      </c>
      <c r="GS416">
        <v>2.73038</v>
      </c>
      <c r="GT416">
        <v>0.0483031</v>
      </c>
      <c r="GU416">
        <v>0.0451881</v>
      </c>
      <c r="GV416">
        <v>0.102979</v>
      </c>
      <c r="GW416">
        <v>0.0978545</v>
      </c>
      <c r="GX416">
        <v>28516.2</v>
      </c>
      <c r="GY416">
        <v>27750.4</v>
      </c>
      <c r="GZ416">
        <v>30506</v>
      </c>
      <c r="HA416">
        <v>29319.7</v>
      </c>
      <c r="HB416">
        <v>37765.1</v>
      </c>
      <c r="HC416">
        <v>34794.8</v>
      </c>
      <c r="HD416">
        <v>46670.4</v>
      </c>
      <c r="HE416">
        <v>43562.2</v>
      </c>
      <c r="HF416">
        <v>1.81922</v>
      </c>
      <c r="HG416">
        <v>1.85732</v>
      </c>
      <c r="HH416">
        <v>0.107851</v>
      </c>
      <c r="HI416">
        <v>0</v>
      </c>
      <c r="HJ416">
        <v>28.2177</v>
      </c>
      <c r="HK416">
        <v>999.9</v>
      </c>
      <c r="HL416">
        <v>51.7</v>
      </c>
      <c r="HM416">
        <v>30.8</v>
      </c>
      <c r="HN416">
        <v>25.4892</v>
      </c>
      <c r="HO416">
        <v>62.957</v>
      </c>
      <c r="HP416">
        <v>16.6747</v>
      </c>
      <c r="HQ416">
        <v>1</v>
      </c>
      <c r="HR416">
        <v>0.164258</v>
      </c>
      <c r="HS416">
        <v>-0.310487</v>
      </c>
      <c r="HT416">
        <v>20.2003</v>
      </c>
      <c r="HU416">
        <v>5.22732</v>
      </c>
      <c r="HV416">
        <v>11.974</v>
      </c>
      <c r="HW416">
        <v>4.96885</v>
      </c>
      <c r="HX416">
        <v>3.28953</v>
      </c>
      <c r="HY416">
        <v>9999</v>
      </c>
      <c r="HZ416">
        <v>9999</v>
      </c>
      <c r="IA416">
        <v>9999</v>
      </c>
      <c r="IB416">
        <v>25.5</v>
      </c>
      <c r="IC416">
        <v>4.97295</v>
      </c>
      <c r="ID416">
        <v>1.87729</v>
      </c>
      <c r="IE416">
        <v>1.87536</v>
      </c>
      <c r="IF416">
        <v>1.8782</v>
      </c>
      <c r="IG416">
        <v>1.87485</v>
      </c>
      <c r="IH416">
        <v>1.87851</v>
      </c>
      <c r="II416">
        <v>1.8756</v>
      </c>
      <c r="IJ416">
        <v>1.87675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0.298</v>
      </c>
      <c r="IY416">
        <v>0.2157</v>
      </c>
      <c r="IZ416">
        <v>0.000996156149449386</v>
      </c>
      <c r="JA416">
        <v>0.001508328056841608</v>
      </c>
      <c r="JB416">
        <v>-4.279944224615399E-07</v>
      </c>
      <c r="JC416">
        <v>2.026670128534865E-10</v>
      </c>
      <c r="JD416">
        <v>-0.04486732872085866</v>
      </c>
      <c r="JE416">
        <v>-0.001179386599836408</v>
      </c>
      <c r="JF416">
        <v>0.0006983580007418804</v>
      </c>
      <c r="JG416">
        <v>-5.900263066608664E-06</v>
      </c>
      <c r="JH416">
        <v>1</v>
      </c>
      <c r="JI416">
        <v>2117</v>
      </c>
      <c r="JJ416">
        <v>1</v>
      </c>
      <c r="JK416">
        <v>26</v>
      </c>
      <c r="JL416">
        <v>197513.3</v>
      </c>
      <c r="JM416">
        <v>197513.2</v>
      </c>
      <c r="JN416">
        <v>0.571289</v>
      </c>
      <c r="JO416">
        <v>2.56104</v>
      </c>
      <c r="JP416">
        <v>1.39893</v>
      </c>
      <c r="JQ416">
        <v>2.34985</v>
      </c>
      <c r="JR416">
        <v>1.44897</v>
      </c>
      <c r="JS416">
        <v>2.61719</v>
      </c>
      <c r="JT416">
        <v>37.5059</v>
      </c>
      <c r="JU416">
        <v>23.9824</v>
      </c>
      <c r="JV416">
        <v>18</v>
      </c>
      <c r="JW416">
        <v>477.7</v>
      </c>
      <c r="JX416">
        <v>471.771</v>
      </c>
      <c r="JY416">
        <v>27.9133</v>
      </c>
      <c r="JZ416">
        <v>29.3408</v>
      </c>
      <c r="KA416">
        <v>29.9997</v>
      </c>
      <c r="KB416">
        <v>29.0759</v>
      </c>
      <c r="KC416">
        <v>29.1459</v>
      </c>
      <c r="KD416">
        <v>11.4017</v>
      </c>
      <c r="KE416">
        <v>25.2502</v>
      </c>
      <c r="KF416">
        <v>100</v>
      </c>
      <c r="KG416">
        <v>27.9177</v>
      </c>
      <c r="KH416">
        <v>165.954</v>
      </c>
      <c r="KI416">
        <v>20.9673</v>
      </c>
      <c r="KJ416">
        <v>100.855</v>
      </c>
      <c r="KK416">
        <v>100.205</v>
      </c>
    </row>
    <row r="417" spans="1:297">
      <c r="A417">
        <v>401</v>
      </c>
      <c r="B417">
        <v>1758999384.1</v>
      </c>
      <c r="C417">
        <v>12000.5</v>
      </c>
      <c r="D417" t="s">
        <v>1249</v>
      </c>
      <c r="E417" t="s">
        <v>1250</v>
      </c>
      <c r="F417">
        <v>5</v>
      </c>
      <c r="G417" t="s">
        <v>1218</v>
      </c>
      <c r="H417" t="s">
        <v>436</v>
      </c>
      <c r="I417">
        <v>1758999376.314285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189.5260767153439</v>
      </c>
      <c r="AK417">
        <v>198.3807757575758</v>
      </c>
      <c r="AL417">
        <v>-3.251833854184278</v>
      </c>
      <c r="AM417">
        <v>65.24405465665834</v>
      </c>
      <c r="AN417">
        <f>(AP417 - AO417 + DY417*1E3/(8.314*(EA417+273.15)) * AR417/DX417 * AQ417) * DX417/(100*DL417) * 1000/(1000 - AP417)</f>
        <v>0</v>
      </c>
      <c r="AO417">
        <v>20.97300298139054</v>
      </c>
      <c r="AP417">
        <v>22.7414412121212</v>
      </c>
      <c r="AQ417">
        <v>-5.88671851961327E-05</v>
      </c>
      <c r="AR417">
        <v>120.0574065976635</v>
      </c>
      <c r="AS417">
        <v>3</v>
      </c>
      <c r="AT417">
        <v>1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1.91</v>
      </c>
      <c r="DM417">
        <v>0.5</v>
      </c>
      <c r="DN417" t="s">
        <v>438</v>
      </c>
      <c r="DO417">
        <v>2</v>
      </c>
      <c r="DP417" t="b">
        <v>1</v>
      </c>
      <c r="DQ417">
        <v>1758999376.314285</v>
      </c>
      <c r="DR417">
        <v>217.1619642857142</v>
      </c>
      <c r="DS417">
        <v>200.8960357142857</v>
      </c>
      <c r="DT417">
        <v>22.75591785714286</v>
      </c>
      <c r="DU417">
        <v>20.98624642857143</v>
      </c>
      <c r="DV417">
        <v>216.852</v>
      </c>
      <c r="DW417">
        <v>22.54011785714286</v>
      </c>
      <c r="DX417">
        <v>500.0245</v>
      </c>
      <c r="DY417">
        <v>90.46654642857142</v>
      </c>
      <c r="DZ417">
        <v>0.05262328571428572</v>
      </c>
      <c r="EA417">
        <v>29.46105714285714</v>
      </c>
      <c r="EB417">
        <v>29.98179642857143</v>
      </c>
      <c r="EC417">
        <v>999.9000000000002</v>
      </c>
      <c r="ED417">
        <v>0</v>
      </c>
      <c r="EE417">
        <v>0</v>
      </c>
      <c r="EF417">
        <v>10004.37857142857</v>
      </c>
      <c r="EG417">
        <v>0</v>
      </c>
      <c r="EH417">
        <v>12.06926785714286</v>
      </c>
      <c r="EI417">
        <v>16.26590714285715</v>
      </c>
      <c r="EJ417">
        <v>222.2188214285714</v>
      </c>
      <c r="EK417">
        <v>205.2026785714286</v>
      </c>
      <c r="EL417">
        <v>1.769670357142857</v>
      </c>
      <c r="EM417">
        <v>200.8960357142857</v>
      </c>
      <c r="EN417">
        <v>20.98624642857143</v>
      </c>
      <c r="EO417">
        <v>2.058648214285714</v>
      </c>
      <c r="EP417">
        <v>1.898552857142857</v>
      </c>
      <c r="EQ417">
        <v>17.90277857142857</v>
      </c>
      <c r="ER417">
        <v>16.62272857142857</v>
      </c>
      <c r="ES417">
        <v>2000.005</v>
      </c>
      <c r="ET417">
        <v>0.9800041785714286</v>
      </c>
      <c r="EU417">
        <v>0.01999628571428571</v>
      </c>
      <c r="EV417">
        <v>0</v>
      </c>
      <c r="EW417">
        <v>237.4384642857142</v>
      </c>
      <c r="EX417">
        <v>5.000560000000001</v>
      </c>
      <c r="EY417">
        <v>4916.729285714287</v>
      </c>
      <c r="EZ417">
        <v>17294.93928571428</v>
      </c>
      <c r="FA417">
        <v>41.56199999999999</v>
      </c>
      <c r="FB417">
        <v>41.69824999999999</v>
      </c>
      <c r="FC417">
        <v>41.31199999999999</v>
      </c>
      <c r="FD417">
        <v>40.81199999999999</v>
      </c>
      <c r="FE417">
        <v>42.25221428571428</v>
      </c>
      <c r="FF417">
        <v>1955.115</v>
      </c>
      <c r="FG417">
        <v>39.89000000000001</v>
      </c>
      <c r="FH417">
        <v>0</v>
      </c>
      <c r="FI417">
        <v>1758999393</v>
      </c>
      <c r="FJ417">
        <v>0</v>
      </c>
      <c r="FK417">
        <v>237.26644</v>
      </c>
      <c r="FL417">
        <v>-29.84738455061695</v>
      </c>
      <c r="FM417">
        <v>-607.6869221380451</v>
      </c>
      <c r="FN417">
        <v>4913.3128</v>
      </c>
      <c r="FO417">
        <v>15</v>
      </c>
      <c r="FP417">
        <v>0</v>
      </c>
      <c r="FQ417" t="s">
        <v>439</v>
      </c>
      <c r="FR417">
        <v>1747148579.5</v>
      </c>
      <c r="FS417">
        <v>1747148584.5</v>
      </c>
      <c r="FT417">
        <v>0</v>
      </c>
      <c r="FU417">
        <v>0.162</v>
      </c>
      <c r="FV417">
        <v>-0.001</v>
      </c>
      <c r="FW417">
        <v>0.139</v>
      </c>
      <c r="FX417">
        <v>0.058</v>
      </c>
      <c r="FY417">
        <v>420</v>
      </c>
      <c r="FZ417">
        <v>16</v>
      </c>
      <c r="GA417">
        <v>0.19</v>
      </c>
      <c r="GB417">
        <v>0.02</v>
      </c>
      <c r="GC417">
        <v>16.02914146341463</v>
      </c>
      <c r="GD417">
        <v>5.662342160278745</v>
      </c>
      <c r="GE417">
        <v>0.5784443422329181</v>
      </c>
      <c r="GF417">
        <v>0</v>
      </c>
      <c r="GG417">
        <v>238.7432058823529</v>
      </c>
      <c r="GH417">
        <v>-31.71472879098251</v>
      </c>
      <c r="GI417">
        <v>3.122534686657163</v>
      </c>
      <c r="GJ417">
        <v>0</v>
      </c>
      <c r="GK417">
        <v>1.759439024390244</v>
      </c>
      <c r="GL417">
        <v>0.1488873867595839</v>
      </c>
      <c r="GM417">
        <v>0.01870978859560119</v>
      </c>
      <c r="GN417">
        <v>0</v>
      </c>
      <c r="GO417">
        <v>0</v>
      </c>
      <c r="GP417">
        <v>3</v>
      </c>
      <c r="GQ417" t="s">
        <v>472</v>
      </c>
      <c r="GR417">
        <v>3.12768</v>
      </c>
      <c r="GS417">
        <v>2.73042</v>
      </c>
      <c r="GT417">
        <v>0.0450428</v>
      </c>
      <c r="GU417">
        <v>0.041613</v>
      </c>
      <c r="GV417">
        <v>0.10296</v>
      </c>
      <c r="GW417">
        <v>0.0978363</v>
      </c>
      <c r="GX417">
        <v>28614</v>
      </c>
      <c r="GY417">
        <v>27854.3</v>
      </c>
      <c r="GZ417">
        <v>30506.2</v>
      </c>
      <c r="HA417">
        <v>29319.8</v>
      </c>
      <c r="HB417">
        <v>37765.6</v>
      </c>
      <c r="HC417">
        <v>34795.2</v>
      </c>
      <c r="HD417">
        <v>46670.3</v>
      </c>
      <c r="HE417">
        <v>43562.2</v>
      </c>
      <c r="HF417">
        <v>1.81933</v>
      </c>
      <c r="HG417">
        <v>1.85728</v>
      </c>
      <c r="HH417">
        <v>0.108335</v>
      </c>
      <c r="HI417">
        <v>0</v>
      </c>
      <c r="HJ417">
        <v>28.2126</v>
      </c>
      <c r="HK417">
        <v>999.9</v>
      </c>
      <c r="HL417">
        <v>51.7</v>
      </c>
      <c r="HM417">
        <v>30.8</v>
      </c>
      <c r="HN417">
        <v>25.4884</v>
      </c>
      <c r="HO417">
        <v>63.087</v>
      </c>
      <c r="HP417">
        <v>16.5545</v>
      </c>
      <c r="HQ417">
        <v>1</v>
      </c>
      <c r="HR417">
        <v>0.163951</v>
      </c>
      <c r="HS417">
        <v>-0.338004</v>
      </c>
      <c r="HT417">
        <v>20.2004</v>
      </c>
      <c r="HU417">
        <v>5.22927</v>
      </c>
      <c r="HV417">
        <v>11.974</v>
      </c>
      <c r="HW417">
        <v>4.96985</v>
      </c>
      <c r="HX417">
        <v>3.28988</v>
      </c>
      <c r="HY417">
        <v>9999</v>
      </c>
      <c r="HZ417">
        <v>9999</v>
      </c>
      <c r="IA417">
        <v>9999</v>
      </c>
      <c r="IB417">
        <v>25.5</v>
      </c>
      <c r="IC417">
        <v>4.97294</v>
      </c>
      <c r="ID417">
        <v>1.87729</v>
      </c>
      <c r="IE417">
        <v>1.87532</v>
      </c>
      <c r="IF417">
        <v>1.8782</v>
      </c>
      <c r="IG417">
        <v>1.87486</v>
      </c>
      <c r="IH417">
        <v>1.8785</v>
      </c>
      <c r="II417">
        <v>1.87559</v>
      </c>
      <c r="IJ417">
        <v>1.87674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0.277</v>
      </c>
      <c r="IY417">
        <v>0.2154</v>
      </c>
      <c r="IZ417">
        <v>0.000996156149449386</v>
      </c>
      <c r="JA417">
        <v>0.001508328056841608</v>
      </c>
      <c r="JB417">
        <v>-4.279944224615399E-07</v>
      </c>
      <c r="JC417">
        <v>2.026670128534865E-10</v>
      </c>
      <c r="JD417">
        <v>-0.04486732872085866</v>
      </c>
      <c r="JE417">
        <v>-0.001179386599836408</v>
      </c>
      <c r="JF417">
        <v>0.0006983580007418804</v>
      </c>
      <c r="JG417">
        <v>-5.900263066608664E-06</v>
      </c>
      <c r="JH417">
        <v>1</v>
      </c>
      <c r="JI417">
        <v>2117</v>
      </c>
      <c r="JJ417">
        <v>1</v>
      </c>
      <c r="JK417">
        <v>26</v>
      </c>
      <c r="JL417">
        <v>197513.4</v>
      </c>
      <c r="JM417">
        <v>197513.3</v>
      </c>
      <c r="JN417">
        <v>0.534668</v>
      </c>
      <c r="JO417">
        <v>2.56836</v>
      </c>
      <c r="JP417">
        <v>1.39893</v>
      </c>
      <c r="JQ417">
        <v>2.34985</v>
      </c>
      <c r="JR417">
        <v>1.44897</v>
      </c>
      <c r="JS417">
        <v>2.61475</v>
      </c>
      <c r="JT417">
        <v>37.5059</v>
      </c>
      <c r="JU417">
        <v>23.9824</v>
      </c>
      <c r="JV417">
        <v>18</v>
      </c>
      <c r="JW417">
        <v>477.731</v>
      </c>
      <c r="JX417">
        <v>471.709</v>
      </c>
      <c r="JY417">
        <v>27.9244</v>
      </c>
      <c r="JZ417">
        <v>29.337</v>
      </c>
      <c r="KA417">
        <v>29.9998</v>
      </c>
      <c r="KB417">
        <v>29.0721</v>
      </c>
      <c r="KC417">
        <v>29.1422</v>
      </c>
      <c r="KD417">
        <v>10.6755</v>
      </c>
      <c r="KE417">
        <v>25.2502</v>
      </c>
      <c r="KF417">
        <v>100</v>
      </c>
      <c r="KG417">
        <v>27.9333</v>
      </c>
      <c r="KH417">
        <v>152.58</v>
      </c>
      <c r="KI417">
        <v>20.9702</v>
      </c>
      <c r="KJ417">
        <v>100.856</v>
      </c>
      <c r="KK417">
        <v>100.205</v>
      </c>
    </row>
    <row r="418" spans="1:297">
      <c r="A418">
        <v>402</v>
      </c>
      <c r="B418">
        <v>1758999389.1</v>
      </c>
      <c r="C418">
        <v>12005.5</v>
      </c>
      <c r="D418" t="s">
        <v>1251</v>
      </c>
      <c r="E418" t="s">
        <v>1252</v>
      </c>
      <c r="F418">
        <v>5</v>
      </c>
      <c r="G418" t="s">
        <v>1218</v>
      </c>
      <c r="H418" t="s">
        <v>436</v>
      </c>
      <c r="I418">
        <v>1758999381.6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172.1987470447222</v>
      </c>
      <c r="AK418">
        <v>181.8735636363637</v>
      </c>
      <c r="AL418">
        <v>-3.297983793604205</v>
      </c>
      <c r="AM418">
        <v>65.24405465665834</v>
      </c>
      <c r="AN418">
        <f>(AP418 - AO418 + DY418*1E3/(8.314*(EA418+273.15)) * AR418/DX418 * AQ418) * DX418/(100*DL418) * 1000/(1000 - AP418)</f>
        <v>0</v>
      </c>
      <c r="AO418">
        <v>20.96779930531783</v>
      </c>
      <c r="AP418">
        <v>22.74300666666666</v>
      </c>
      <c r="AQ418">
        <v>1.611008094088599E-05</v>
      </c>
      <c r="AR418">
        <v>120.0574065976635</v>
      </c>
      <c r="AS418">
        <v>3</v>
      </c>
      <c r="AT418">
        <v>1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1.91</v>
      </c>
      <c r="DM418">
        <v>0.5</v>
      </c>
      <c r="DN418" t="s">
        <v>438</v>
      </c>
      <c r="DO418">
        <v>2</v>
      </c>
      <c r="DP418" t="b">
        <v>1</v>
      </c>
      <c r="DQ418">
        <v>1758999381.6</v>
      </c>
      <c r="DR418">
        <v>200.2097037037037</v>
      </c>
      <c r="DS418">
        <v>183.3484814814815</v>
      </c>
      <c r="DT418">
        <v>22.7463962962963</v>
      </c>
      <c r="DU418">
        <v>20.97453333333333</v>
      </c>
      <c r="DV418">
        <v>199.9226666666666</v>
      </c>
      <c r="DW418">
        <v>22.5308</v>
      </c>
      <c r="DX418">
        <v>500.0212592592593</v>
      </c>
      <c r="DY418">
        <v>90.46713703703702</v>
      </c>
      <c r="DZ418">
        <v>0.05267758518518519</v>
      </c>
      <c r="EA418">
        <v>29.46244444444444</v>
      </c>
      <c r="EB418">
        <v>29.98144814814815</v>
      </c>
      <c r="EC418">
        <v>999.9000000000001</v>
      </c>
      <c r="ED418">
        <v>0</v>
      </c>
      <c r="EE418">
        <v>0</v>
      </c>
      <c r="EF418">
        <v>10001.90481481482</v>
      </c>
      <c r="EG418">
        <v>0</v>
      </c>
      <c r="EH418">
        <v>12.07338888888889</v>
      </c>
      <c r="EI418">
        <v>16.86117407407407</v>
      </c>
      <c r="EJ418">
        <v>204.8697407407408</v>
      </c>
      <c r="EK418">
        <v>187.2765555555556</v>
      </c>
      <c r="EL418">
        <v>1.771863703703703</v>
      </c>
      <c r="EM418">
        <v>183.3484814814815</v>
      </c>
      <c r="EN418">
        <v>20.97453333333333</v>
      </c>
      <c r="EO418">
        <v>2.057801111111111</v>
      </c>
      <c r="EP418">
        <v>1.897505555555556</v>
      </c>
      <c r="EQ418">
        <v>17.89622962962963</v>
      </c>
      <c r="ER418">
        <v>16.61404814814815</v>
      </c>
      <c r="ES418">
        <v>2000.002962962963</v>
      </c>
      <c r="ET418">
        <v>0.9800041111111111</v>
      </c>
      <c r="EU418">
        <v>0.01999635555555555</v>
      </c>
      <c r="EV418">
        <v>0</v>
      </c>
      <c r="EW418">
        <v>235.003962962963</v>
      </c>
      <c r="EX418">
        <v>5.000560000000001</v>
      </c>
      <c r="EY418">
        <v>4866.666666666667</v>
      </c>
      <c r="EZ418">
        <v>17294.92222222222</v>
      </c>
      <c r="FA418">
        <v>41.5597037037037</v>
      </c>
      <c r="FB418">
        <v>41.694</v>
      </c>
      <c r="FC418">
        <v>41.31199999999999</v>
      </c>
      <c r="FD418">
        <v>40.81199999999999</v>
      </c>
      <c r="FE418">
        <v>42.25</v>
      </c>
      <c r="FF418">
        <v>1955.112962962963</v>
      </c>
      <c r="FG418">
        <v>39.89000000000001</v>
      </c>
      <c r="FH418">
        <v>0</v>
      </c>
      <c r="FI418">
        <v>1758999398.4</v>
      </c>
      <c r="FJ418">
        <v>0</v>
      </c>
      <c r="FK418">
        <v>234.9714615384615</v>
      </c>
      <c r="FL418">
        <v>-25.11179485006893</v>
      </c>
      <c r="FM418">
        <v>-516.3894016097174</v>
      </c>
      <c r="FN418">
        <v>4865.958076923077</v>
      </c>
      <c r="FO418">
        <v>15</v>
      </c>
      <c r="FP418">
        <v>0</v>
      </c>
      <c r="FQ418" t="s">
        <v>439</v>
      </c>
      <c r="FR418">
        <v>1747148579.5</v>
      </c>
      <c r="FS418">
        <v>1747148584.5</v>
      </c>
      <c r="FT418">
        <v>0</v>
      </c>
      <c r="FU418">
        <v>0.162</v>
      </c>
      <c r="FV418">
        <v>-0.001</v>
      </c>
      <c r="FW418">
        <v>0.139</v>
      </c>
      <c r="FX418">
        <v>0.058</v>
      </c>
      <c r="FY418">
        <v>420</v>
      </c>
      <c r="FZ418">
        <v>16</v>
      </c>
      <c r="GA418">
        <v>0.19</v>
      </c>
      <c r="GB418">
        <v>0.02</v>
      </c>
      <c r="GC418">
        <v>16.53031463414634</v>
      </c>
      <c r="GD418">
        <v>6.670779094076668</v>
      </c>
      <c r="GE418">
        <v>0.6797290211730451</v>
      </c>
      <c r="GF418">
        <v>0</v>
      </c>
      <c r="GG418">
        <v>236.3868235294118</v>
      </c>
      <c r="GH418">
        <v>-27.66664628702651</v>
      </c>
      <c r="GI418">
        <v>2.732898326498036</v>
      </c>
      <c r="GJ418">
        <v>0</v>
      </c>
      <c r="GK418">
        <v>1.770159512195122</v>
      </c>
      <c r="GL418">
        <v>0.03136703832752981</v>
      </c>
      <c r="GM418">
        <v>0.007485690724021743</v>
      </c>
      <c r="GN418">
        <v>1</v>
      </c>
      <c r="GO418">
        <v>1</v>
      </c>
      <c r="GP418">
        <v>3</v>
      </c>
      <c r="GQ418" t="s">
        <v>451</v>
      </c>
      <c r="GR418">
        <v>3.12766</v>
      </c>
      <c r="GS418">
        <v>2.73011</v>
      </c>
      <c r="GT418">
        <v>0.0416659</v>
      </c>
      <c r="GU418">
        <v>0.03817</v>
      </c>
      <c r="GV418">
        <v>0.102964</v>
      </c>
      <c r="GW418">
        <v>0.0978178</v>
      </c>
      <c r="GX418">
        <v>28716.1</v>
      </c>
      <c r="GY418">
        <v>27955.1</v>
      </c>
      <c r="GZ418">
        <v>30507.2</v>
      </c>
      <c r="HA418">
        <v>29320.6</v>
      </c>
      <c r="HB418">
        <v>37766.4</v>
      </c>
      <c r="HC418">
        <v>34796.7</v>
      </c>
      <c r="HD418">
        <v>46671.8</v>
      </c>
      <c r="HE418">
        <v>43563.4</v>
      </c>
      <c r="HF418">
        <v>1.81942</v>
      </c>
      <c r="HG418">
        <v>1.85755</v>
      </c>
      <c r="HH418">
        <v>0.109598</v>
      </c>
      <c r="HI418">
        <v>0</v>
      </c>
      <c r="HJ418">
        <v>28.2071</v>
      </c>
      <c r="HK418">
        <v>999.9</v>
      </c>
      <c r="HL418">
        <v>51.7</v>
      </c>
      <c r="HM418">
        <v>30.8</v>
      </c>
      <c r="HN418">
        <v>25.4881</v>
      </c>
      <c r="HO418">
        <v>63.127</v>
      </c>
      <c r="HP418">
        <v>16.4503</v>
      </c>
      <c r="HQ418">
        <v>1</v>
      </c>
      <c r="HR418">
        <v>0.163572</v>
      </c>
      <c r="HS418">
        <v>-0.350455</v>
      </c>
      <c r="HT418">
        <v>20.2002</v>
      </c>
      <c r="HU418">
        <v>5.22837</v>
      </c>
      <c r="HV418">
        <v>11.974</v>
      </c>
      <c r="HW418">
        <v>4.96935</v>
      </c>
      <c r="HX418">
        <v>3.28963</v>
      </c>
      <c r="HY418">
        <v>9999</v>
      </c>
      <c r="HZ418">
        <v>9999</v>
      </c>
      <c r="IA418">
        <v>9999</v>
      </c>
      <c r="IB418">
        <v>25.5</v>
      </c>
      <c r="IC418">
        <v>4.97295</v>
      </c>
      <c r="ID418">
        <v>1.87729</v>
      </c>
      <c r="IE418">
        <v>1.87531</v>
      </c>
      <c r="IF418">
        <v>1.8782</v>
      </c>
      <c r="IG418">
        <v>1.87485</v>
      </c>
      <c r="IH418">
        <v>1.87848</v>
      </c>
      <c r="II418">
        <v>1.8756</v>
      </c>
      <c r="IJ418">
        <v>1.87673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0.254</v>
      </c>
      <c r="IY418">
        <v>0.2155</v>
      </c>
      <c r="IZ418">
        <v>0.000996156149449386</v>
      </c>
      <c r="JA418">
        <v>0.001508328056841608</v>
      </c>
      <c r="JB418">
        <v>-4.279944224615399E-07</v>
      </c>
      <c r="JC418">
        <v>2.026670128534865E-10</v>
      </c>
      <c r="JD418">
        <v>-0.04486732872085866</v>
      </c>
      <c r="JE418">
        <v>-0.001179386599836408</v>
      </c>
      <c r="JF418">
        <v>0.0006983580007418804</v>
      </c>
      <c r="JG418">
        <v>-5.900263066608664E-06</v>
      </c>
      <c r="JH418">
        <v>1</v>
      </c>
      <c r="JI418">
        <v>2117</v>
      </c>
      <c r="JJ418">
        <v>1</v>
      </c>
      <c r="JK418">
        <v>26</v>
      </c>
      <c r="JL418">
        <v>197513.5</v>
      </c>
      <c r="JM418">
        <v>197513.4</v>
      </c>
      <c r="JN418">
        <v>0.498047</v>
      </c>
      <c r="JO418">
        <v>2.57935</v>
      </c>
      <c r="JP418">
        <v>1.39893</v>
      </c>
      <c r="JQ418">
        <v>2.34985</v>
      </c>
      <c r="JR418">
        <v>1.44897</v>
      </c>
      <c r="JS418">
        <v>2.56226</v>
      </c>
      <c r="JT418">
        <v>37.5059</v>
      </c>
      <c r="JU418">
        <v>23.9562</v>
      </c>
      <c r="JV418">
        <v>18</v>
      </c>
      <c r="JW418">
        <v>477.763</v>
      </c>
      <c r="JX418">
        <v>471.864</v>
      </c>
      <c r="JY418">
        <v>27.9403</v>
      </c>
      <c r="JZ418">
        <v>29.3333</v>
      </c>
      <c r="KA418">
        <v>29.9998</v>
      </c>
      <c r="KB418">
        <v>29.0686</v>
      </c>
      <c r="KC418">
        <v>29.1391</v>
      </c>
      <c r="KD418">
        <v>9.88402</v>
      </c>
      <c r="KE418">
        <v>25.2502</v>
      </c>
      <c r="KF418">
        <v>100</v>
      </c>
      <c r="KG418">
        <v>27.9485</v>
      </c>
      <c r="KH418">
        <v>132.528</v>
      </c>
      <c r="KI418">
        <v>20.9687</v>
      </c>
      <c r="KJ418">
        <v>100.859</v>
      </c>
      <c r="KK418">
        <v>100.208</v>
      </c>
    </row>
    <row r="419" spans="1:297">
      <c r="A419">
        <v>403</v>
      </c>
      <c r="B419">
        <v>1758999394.1</v>
      </c>
      <c r="C419">
        <v>12010.5</v>
      </c>
      <c r="D419" t="s">
        <v>1253</v>
      </c>
      <c r="E419" t="s">
        <v>1254</v>
      </c>
      <c r="F419">
        <v>5</v>
      </c>
      <c r="G419" t="s">
        <v>1218</v>
      </c>
      <c r="H419" t="s">
        <v>436</v>
      </c>
      <c r="I419">
        <v>1758999386.314285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156.0653774628329</v>
      </c>
      <c r="AK419">
        <v>165.7728424242425</v>
      </c>
      <c r="AL419">
        <v>-3.211988794124222</v>
      </c>
      <c r="AM419">
        <v>65.24405465665834</v>
      </c>
      <c r="AN419">
        <f>(AP419 - AO419 + DY419*1E3/(8.314*(EA419+273.15)) * AR419/DX419 * AQ419) * DX419/(100*DL419) * 1000/(1000 - AP419)</f>
        <v>0</v>
      </c>
      <c r="AO419">
        <v>20.96371403428802</v>
      </c>
      <c r="AP419">
        <v>22.74476121212119</v>
      </c>
      <c r="AQ419">
        <v>1.975159831493661E-05</v>
      </c>
      <c r="AR419">
        <v>120.0574065976635</v>
      </c>
      <c r="AS419">
        <v>3</v>
      </c>
      <c r="AT419">
        <v>1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1.91</v>
      </c>
      <c r="DM419">
        <v>0.5</v>
      </c>
      <c r="DN419" t="s">
        <v>438</v>
      </c>
      <c r="DO419">
        <v>2</v>
      </c>
      <c r="DP419" t="b">
        <v>1</v>
      </c>
      <c r="DQ419">
        <v>1758999386.314285</v>
      </c>
      <c r="DR419">
        <v>185.1363928571429</v>
      </c>
      <c r="DS419">
        <v>167.9527142857143</v>
      </c>
      <c r="DT419">
        <v>22.74350357142857</v>
      </c>
      <c r="DU419">
        <v>20.96958571428571</v>
      </c>
      <c r="DV419">
        <v>184.8699642857143</v>
      </c>
      <c r="DW419">
        <v>22.52795714285714</v>
      </c>
      <c r="DX419">
        <v>500.0147142857143</v>
      </c>
      <c r="DY419">
        <v>90.46693214285713</v>
      </c>
      <c r="DZ419">
        <v>0.05257518214285715</v>
      </c>
      <c r="EA419">
        <v>29.46592500000001</v>
      </c>
      <c r="EB419">
        <v>29.98400000000001</v>
      </c>
      <c r="EC419">
        <v>999.9000000000002</v>
      </c>
      <c r="ED419">
        <v>0</v>
      </c>
      <c r="EE419">
        <v>0</v>
      </c>
      <c r="EF419">
        <v>9999.065357142856</v>
      </c>
      <c r="EG419">
        <v>0</v>
      </c>
      <c r="EH419">
        <v>12.07237857142857</v>
      </c>
      <c r="EI419">
        <v>17.18364642857143</v>
      </c>
      <c r="EJ419">
        <v>189.445</v>
      </c>
      <c r="EK419">
        <v>171.5501071428571</v>
      </c>
      <c r="EL419">
        <v>1.773913571428572</v>
      </c>
      <c r="EM419">
        <v>167.9527142857143</v>
      </c>
      <c r="EN419">
        <v>20.96958571428571</v>
      </c>
      <c r="EO419">
        <v>2.057533928571428</v>
      </c>
      <c r="EP419">
        <v>1.897053571428571</v>
      </c>
      <c r="EQ419">
        <v>17.89416785714286</v>
      </c>
      <c r="ER419">
        <v>16.61030357142857</v>
      </c>
      <c r="ES419">
        <v>1999.992142857143</v>
      </c>
      <c r="ET419">
        <v>0.9800039642857142</v>
      </c>
      <c r="EU419">
        <v>0.01999650357142857</v>
      </c>
      <c r="EV419">
        <v>0</v>
      </c>
      <c r="EW419">
        <v>233.1491071428572</v>
      </c>
      <c r="EX419">
        <v>5.000560000000001</v>
      </c>
      <c r="EY419">
        <v>4829.922142857142</v>
      </c>
      <c r="EZ419">
        <v>17294.825</v>
      </c>
      <c r="FA419">
        <v>41.55535714285713</v>
      </c>
      <c r="FB419">
        <v>41.69374999999999</v>
      </c>
      <c r="FC419">
        <v>41.29649999999999</v>
      </c>
      <c r="FD419">
        <v>40.8097857142857</v>
      </c>
      <c r="FE419">
        <v>42.25</v>
      </c>
      <c r="FF419">
        <v>1955.102142857143</v>
      </c>
      <c r="FG419">
        <v>39.89000000000001</v>
      </c>
      <c r="FH419">
        <v>0</v>
      </c>
      <c r="FI419">
        <v>1758999403.2</v>
      </c>
      <c r="FJ419">
        <v>0</v>
      </c>
      <c r="FK419">
        <v>233.0973846153846</v>
      </c>
      <c r="FL419">
        <v>-20.72000000214921</v>
      </c>
      <c r="FM419">
        <v>-420.5206840194124</v>
      </c>
      <c r="FN419">
        <v>4828.499615384616</v>
      </c>
      <c r="FO419">
        <v>15</v>
      </c>
      <c r="FP419">
        <v>0</v>
      </c>
      <c r="FQ419" t="s">
        <v>439</v>
      </c>
      <c r="FR419">
        <v>1747148579.5</v>
      </c>
      <c r="FS419">
        <v>1747148584.5</v>
      </c>
      <c r="FT419">
        <v>0</v>
      </c>
      <c r="FU419">
        <v>0.162</v>
      </c>
      <c r="FV419">
        <v>-0.001</v>
      </c>
      <c r="FW419">
        <v>0.139</v>
      </c>
      <c r="FX419">
        <v>0.058</v>
      </c>
      <c r="FY419">
        <v>420</v>
      </c>
      <c r="FZ419">
        <v>16</v>
      </c>
      <c r="GA419">
        <v>0.19</v>
      </c>
      <c r="GB419">
        <v>0.02</v>
      </c>
      <c r="GC419">
        <v>16.88513170731707</v>
      </c>
      <c r="GD419">
        <v>4.797838327526105</v>
      </c>
      <c r="GE419">
        <v>0.5160808437515666</v>
      </c>
      <c r="GF419">
        <v>0</v>
      </c>
      <c r="GG419">
        <v>234.5746176470588</v>
      </c>
      <c r="GH419">
        <v>-24.5103284827145</v>
      </c>
      <c r="GI419">
        <v>2.427775828089013</v>
      </c>
      <c r="GJ419">
        <v>0</v>
      </c>
      <c r="GK419">
        <v>1.773550487804878</v>
      </c>
      <c r="GL419">
        <v>0.01142445993031743</v>
      </c>
      <c r="GM419">
        <v>0.003450515656917359</v>
      </c>
      <c r="GN419">
        <v>1</v>
      </c>
      <c r="GO419">
        <v>1</v>
      </c>
      <c r="GP419">
        <v>3</v>
      </c>
      <c r="GQ419" t="s">
        <v>451</v>
      </c>
      <c r="GR419">
        <v>3.12779</v>
      </c>
      <c r="GS419">
        <v>2.73021</v>
      </c>
      <c r="GT419">
        <v>0.0382945</v>
      </c>
      <c r="GU419">
        <v>0.0345915</v>
      </c>
      <c r="GV419">
        <v>0.10297</v>
      </c>
      <c r="GW419">
        <v>0.0978021</v>
      </c>
      <c r="GX419">
        <v>28817.4</v>
      </c>
      <c r="GY419">
        <v>28059.3</v>
      </c>
      <c r="GZ419">
        <v>30507.5</v>
      </c>
      <c r="HA419">
        <v>29320.8</v>
      </c>
      <c r="HB419">
        <v>37766.3</v>
      </c>
      <c r="HC419">
        <v>34797.3</v>
      </c>
      <c r="HD419">
        <v>46672.3</v>
      </c>
      <c r="HE419">
        <v>43563.7</v>
      </c>
      <c r="HF419">
        <v>1.81947</v>
      </c>
      <c r="HG419">
        <v>1.85737</v>
      </c>
      <c r="HH419">
        <v>0.109784</v>
      </c>
      <c r="HI419">
        <v>0</v>
      </c>
      <c r="HJ419">
        <v>28.2035</v>
      </c>
      <c r="HK419">
        <v>999.9</v>
      </c>
      <c r="HL419">
        <v>51.7</v>
      </c>
      <c r="HM419">
        <v>30.8</v>
      </c>
      <c r="HN419">
        <v>25.491</v>
      </c>
      <c r="HO419">
        <v>62.837</v>
      </c>
      <c r="HP419">
        <v>16.3782</v>
      </c>
      <c r="HQ419">
        <v>1</v>
      </c>
      <c r="HR419">
        <v>0.163316</v>
      </c>
      <c r="HS419">
        <v>-0.330084</v>
      </c>
      <c r="HT419">
        <v>20.2003</v>
      </c>
      <c r="HU419">
        <v>5.22822</v>
      </c>
      <c r="HV419">
        <v>11.974</v>
      </c>
      <c r="HW419">
        <v>4.96955</v>
      </c>
      <c r="HX419">
        <v>3.28963</v>
      </c>
      <c r="HY419">
        <v>9999</v>
      </c>
      <c r="HZ419">
        <v>9999</v>
      </c>
      <c r="IA419">
        <v>9999</v>
      </c>
      <c r="IB419">
        <v>25.5</v>
      </c>
      <c r="IC419">
        <v>4.97296</v>
      </c>
      <c r="ID419">
        <v>1.87729</v>
      </c>
      <c r="IE419">
        <v>1.87531</v>
      </c>
      <c r="IF419">
        <v>1.87819</v>
      </c>
      <c r="IG419">
        <v>1.87485</v>
      </c>
      <c r="IH419">
        <v>1.87848</v>
      </c>
      <c r="II419">
        <v>1.8756</v>
      </c>
      <c r="IJ419">
        <v>1.87674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0.232</v>
      </c>
      <c r="IY419">
        <v>0.2156</v>
      </c>
      <c r="IZ419">
        <v>0.000996156149449386</v>
      </c>
      <c r="JA419">
        <v>0.001508328056841608</v>
      </c>
      <c r="JB419">
        <v>-4.279944224615399E-07</v>
      </c>
      <c r="JC419">
        <v>2.026670128534865E-10</v>
      </c>
      <c r="JD419">
        <v>-0.04486732872085866</v>
      </c>
      <c r="JE419">
        <v>-0.001179386599836408</v>
      </c>
      <c r="JF419">
        <v>0.0006983580007418804</v>
      </c>
      <c r="JG419">
        <v>-5.900263066608664E-06</v>
      </c>
      <c r="JH419">
        <v>1</v>
      </c>
      <c r="JI419">
        <v>2117</v>
      </c>
      <c r="JJ419">
        <v>1</v>
      </c>
      <c r="JK419">
        <v>26</v>
      </c>
      <c r="JL419">
        <v>197513.6</v>
      </c>
      <c r="JM419">
        <v>197513.5</v>
      </c>
      <c r="JN419">
        <v>0.457764</v>
      </c>
      <c r="JO419">
        <v>2.58911</v>
      </c>
      <c r="JP419">
        <v>1.39893</v>
      </c>
      <c r="JQ419">
        <v>2.34985</v>
      </c>
      <c r="JR419">
        <v>1.44897</v>
      </c>
      <c r="JS419">
        <v>2.51709</v>
      </c>
      <c r="JT419">
        <v>37.5059</v>
      </c>
      <c r="JU419">
        <v>23.9737</v>
      </c>
      <c r="JV419">
        <v>18</v>
      </c>
      <c r="JW419">
        <v>477.768</v>
      </c>
      <c r="JX419">
        <v>471.72</v>
      </c>
      <c r="JY419">
        <v>27.9537</v>
      </c>
      <c r="JZ419">
        <v>29.329</v>
      </c>
      <c r="KA419">
        <v>29.9998</v>
      </c>
      <c r="KB419">
        <v>29.0653</v>
      </c>
      <c r="KC419">
        <v>29.1353</v>
      </c>
      <c r="KD419">
        <v>9.12993</v>
      </c>
      <c r="KE419">
        <v>25.2502</v>
      </c>
      <c r="KF419">
        <v>100</v>
      </c>
      <c r="KG419">
        <v>27.9538</v>
      </c>
      <c r="KH419">
        <v>119.154</v>
      </c>
      <c r="KI419">
        <v>20.9696</v>
      </c>
      <c r="KJ419">
        <v>100.86</v>
      </c>
      <c r="KK419">
        <v>100.209</v>
      </c>
    </row>
    <row r="420" spans="1:297">
      <c r="A420">
        <v>404</v>
      </c>
      <c r="B420">
        <v>1758999399.1</v>
      </c>
      <c r="C420">
        <v>12015.5</v>
      </c>
      <c r="D420" t="s">
        <v>1255</v>
      </c>
      <c r="E420" t="s">
        <v>1256</v>
      </c>
      <c r="F420">
        <v>5</v>
      </c>
      <c r="G420" t="s">
        <v>1218</v>
      </c>
      <c r="H420" t="s">
        <v>436</v>
      </c>
      <c r="I420">
        <v>1758999391.6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139.4366498685469</v>
      </c>
      <c r="AK420">
        <v>149.6461515151515</v>
      </c>
      <c r="AL420">
        <v>-3.228308345017096</v>
      </c>
      <c r="AM420">
        <v>65.24405465665834</v>
      </c>
      <c r="AN420">
        <f>(AP420 - AO420 + DY420*1E3/(8.314*(EA420+273.15)) * AR420/DX420 * AQ420) * DX420/(100*DL420) * 1000/(1000 - AP420)</f>
        <v>0</v>
      </c>
      <c r="AO420">
        <v>20.95632821574842</v>
      </c>
      <c r="AP420">
        <v>22.74762181818181</v>
      </c>
      <c r="AQ420">
        <v>2.465790346392132E-05</v>
      </c>
      <c r="AR420">
        <v>120.0574065976635</v>
      </c>
      <c r="AS420">
        <v>3</v>
      </c>
      <c r="AT420">
        <v>1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1.91</v>
      </c>
      <c r="DM420">
        <v>0.5</v>
      </c>
      <c r="DN420" t="s">
        <v>438</v>
      </c>
      <c r="DO420">
        <v>2</v>
      </c>
      <c r="DP420" t="b">
        <v>1</v>
      </c>
      <c r="DQ420">
        <v>1758999391.6</v>
      </c>
      <c r="DR420">
        <v>168.3285925925926</v>
      </c>
      <c r="DS420">
        <v>150.7205185185185</v>
      </c>
      <c r="DT420">
        <v>22.74404074074073</v>
      </c>
      <c r="DU420">
        <v>20.96376666666666</v>
      </c>
      <c r="DV420">
        <v>168.0852962962963</v>
      </c>
      <c r="DW420">
        <v>22.52848888888888</v>
      </c>
      <c r="DX420">
        <v>499.9861111111111</v>
      </c>
      <c r="DY420">
        <v>90.46604814814815</v>
      </c>
      <c r="DZ420">
        <v>0.0525209925925926</v>
      </c>
      <c r="EA420">
        <v>29.46951111111111</v>
      </c>
      <c r="EB420">
        <v>29.99171111111111</v>
      </c>
      <c r="EC420">
        <v>999.9000000000001</v>
      </c>
      <c r="ED420">
        <v>0</v>
      </c>
      <c r="EE420">
        <v>0</v>
      </c>
      <c r="EF420">
        <v>9989.214814814814</v>
      </c>
      <c r="EG420">
        <v>0</v>
      </c>
      <c r="EH420">
        <v>12.07283333333333</v>
      </c>
      <c r="EI420">
        <v>17.60805185185185</v>
      </c>
      <c r="EJ420">
        <v>172.2461481481482</v>
      </c>
      <c r="EK420">
        <v>153.947962962963</v>
      </c>
      <c r="EL420">
        <v>1.780268888888889</v>
      </c>
      <c r="EM420">
        <v>150.7205185185185</v>
      </c>
      <c r="EN420">
        <v>20.96376666666666</v>
      </c>
      <c r="EO420">
        <v>2.057562222222222</v>
      </c>
      <c r="EP420">
        <v>1.896508888888889</v>
      </c>
      <c r="EQ420">
        <v>17.89438888888889</v>
      </c>
      <c r="ER420">
        <v>16.60577777777778</v>
      </c>
      <c r="ES420">
        <v>1999.978148148148</v>
      </c>
      <c r="ET420">
        <v>0.9800037777777776</v>
      </c>
      <c r="EU420">
        <v>0.01999668888888889</v>
      </c>
      <c r="EV420">
        <v>0</v>
      </c>
      <c r="EW420">
        <v>231.5351481481482</v>
      </c>
      <c r="EX420">
        <v>5.000560000000001</v>
      </c>
      <c r="EY420">
        <v>4796.85962962963</v>
      </c>
      <c r="EZ420">
        <v>17294.70740740741</v>
      </c>
      <c r="FA420">
        <v>41.54822222222222</v>
      </c>
      <c r="FB420">
        <v>41.68699999999999</v>
      </c>
      <c r="FC420">
        <v>41.27985185185185</v>
      </c>
      <c r="FD420">
        <v>40.8074074074074</v>
      </c>
      <c r="FE420">
        <v>42.25</v>
      </c>
      <c r="FF420">
        <v>1955.088148148148</v>
      </c>
      <c r="FG420">
        <v>39.89000000000001</v>
      </c>
      <c r="FH420">
        <v>0</v>
      </c>
      <c r="FI420">
        <v>1758999408</v>
      </c>
      <c r="FJ420">
        <v>0</v>
      </c>
      <c r="FK420">
        <v>231.6391538461538</v>
      </c>
      <c r="FL420">
        <v>-16.26543586772893</v>
      </c>
      <c r="FM420">
        <v>-325.4841021211957</v>
      </c>
      <c r="FN420">
        <v>4798.604230769231</v>
      </c>
      <c r="FO420">
        <v>15</v>
      </c>
      <c r="FP420">
        <v>0</v>
      </c>
      <c r="FQ420" t="s">
        <v>439</v>
      </c>
      <c r="FR420">
        <v>1747148579.5</v>
      </c>
      <c r="FS420">
        <v>1747148584.5</v>
      </c>
      <c r="FT420">
        <v>0</v>
      </c>
      <c r="FU420">
        <v>0.162</v>
      </c>
      <c r="FV420">
        <v>-0.001</v>
      </c>
      <c r="FW420">
        <v>0.139</v>
      </c>
      <c r="FX420">
        <v>0.058</v>
      </c>
      <c r="FY420">
        <v>420</v>
      </c>
      <c r="FZ420">
        <v>16</v>
      </c>
      <c r="GA420">
        <v>0.19</v>
      </c>
      <c r="GB420">
        <v>0.02</v>
      </c>
      <c r="GC420">
        <v>17.335385</v>
      </c>
      <c r="GD420">
        <v>4.412476547842357</v>
      </c>
      <c r="GE420">
        <v>0.4726716807415056</v>
      </c>
      <c r="GF420">
        <v>0</v>
      </c>
      <c r="GG420">
        <v>232.6115</v>
      </c>
      <c r="GH420">
        <v>-18.70586705226255</v>
      </c>
      <c r="GI420">
        <v>1.858897495038077</v>
      </c>
      <c r="GJ420">
        <v>0</v>
      </c>
      <c r="GK420">
        <v>1.7767705</v>
      </c>
      <c r="GL420">
        <v>0.06801996247654474</v>
      </c>
      <c r="GM420">
        <v>0.00679178435685348</v>
      </c>
      <c r="GN420">
        <v>1</v>
      </c>
      <c r="GO420">
        <v>1</v>
      </c>
      <c r="GP420">
        <v>3</v>
      </c>
      <c r="GQ420" t="s">
        <v>451</v>
      </c>
      <c r="GR420">
        <v>3.12745</v>
      </c>
      <c r="GS420">
        <v>2.73039</v>
      </c>
      <c r="GT420">
        <v>0.0348437</v>
      </c>
      <c r="GU420">
        <v>0.0309172</v>
      </c>
      <c r="GV420">
        <v>0.102979</v>
      </c>
      <c r="GW420">
        <v>0.0977788</v>
      </c>
      <c r="GX420">
        <v>28920.9</v>
      </c>
      <c r="GY420">
        <v>28165.8</v>
      </c>
      <c r="GZ420">
        <v>30507.6</v>
      </c>
      <c r="HA420">
        <v>29320.5</v>
      </c>
      <c r="HB420">
        <v>37766</v>
      </c>
      <c r="HC420">
        <v>34797.5</v>
      </c>
      <c r="HD420">
        <v>46672.6</v>
      </c>
      <c r="HE420">
        <v>43563.2</v>
      </c>
      <c r="HF420">
        <v>1.81907</v>
      </c>
      <c r="HG420">
        <v>1.85795</v>
      </c>
      <c r="HH420">
        <v>0.109836</v>
      </c>
      <c r="HI420">
        <v>0</v>
      </c>
      <c r="HJ420">
        <v>28.1999</v>
      </c>
      <c r="HK420">
        <v>999.9</v>
      </c>
      <c r="HL420">
        <v>51.7</v>
      </c>
      <c r="HM420">
        <v>30.8</v>
      </c>
      <c r="HN420">
        <v>25.4914</v>
      </c>
      <c r="HO420">
        <v>63.027</v>
      </c>
      <c r="HP420">
        <v>16.5024</v>
      </c>
      <c r="HQ420">
        <v>1</v>
      </c>
      <c r="HR420">
        <v>0.162876</v>
      </c>
      <c r="HS420">
        <v>-0.319602</v>
      </c>
      <c r="HT420">
        <v>20.2002</v>
      </c>
      <c r="HU420">
        <v>5.22717</v>
      </c>
      <c r="HV420">
        <v>11.974</v>
      </c>
      <c r="HW420">
        <v>4.969</v>
      </c>
      <c r="HX420">
        <v>3.28948</v>
      </c>
      <c r="HY420">
        <v>9999</v>
      </c>
      <c r="HZ420">
        <v>9999</v>
      </c>
      <c r="IA420">
        <v>9999</v>
      </c>
      <c r="IB420">
        <v>25.5</v>
      </c>
      <c r="IC420">
        <v>4.97294</v>
      </c>
      <c r="ID420">
        <v>1.87728</v>
      </c>
      <c r="IE420">
        <v>1.87531</v>
      </c>
      <c r="IF420">
        <v>1.87818</v>
      </c>
      <c r="IG420">
        <v>1.87485</v>
      </c>
      <c r="IH420">
        <v>1.87847</v>
      </c>
      <c r="II420">
        <v>1.87558</v>
      </c>
      <c r="IJ420">
        <v>1.8767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0.211</v>
      </c>
      <c r="IY420">
        <v>0.2157</v>
      </c>
      <c r="IZ420">
        <v>0.000996156149449386</v>
      </c>
      <c r="JA420">
        <v>0.001508328056841608</v>
      </c>
      <c r="JB420">
        <v>-4.279944224615399E-07</v>
      </c>
      <c r="JC420">
        <v>2.026670128534865E-10</v>
      </c>
      <c r="JD420">
        <v>-0.04486732872085866</v>
      </c>
      <c r="JE420">
        <v>-0.001179386599836408</v>
      </c>
      <c r="JF420">
        <v>0.0006983580007418804</v>
      </c>
      <c r="JG420">
        <v>-5.900263066608664E-06</v>
      </c>
      <c r="JH420">
        <v>1</v>
      </c>
      <c r="JI420">
        <v>2117</v>
      </c>
      <c r="JJ420">
        <v>1</v>
      </c>
      <c r="JK420">
        <v>26</v>
      </c>
      <c r="JL420">
        <v>197513.7</v>
      </c>
      <c r="JM420">
        <v>197513.6</v>
      </c>
      <c r="JN420">
        <v>0.419922</v>
      </c>
      <c r="JO420">
        <v>2.59277</v>
      </c>
      <c r="JP420">
        <v>1.39893</v>
      </c>
      <c r="JQ420">
        <v>2.34985</v>
      </c>
      <c r="JR420">
        <v>1.44897</v>
      </c>
      <c r="JS420">
        <v>2.46704</v>
      </c>
      <c r="JT420">
        <v>37.53</v>
      </c>
      <c r="JU420">
        <v>23.9649</v>
      </c>
      <c r="JV420">
        <v>18</v>
      </c>
      <c r="JW420">
        <v>477.523</v>
      </c>
      <c r="JX420">
        <v>472.073</v>
      </c>
      <c r="JY420">
        <v>27.9592</v>
      </c>
      <c r="JZ420">
        <v>29.3251</v>
      </c>
      <c r="KA420">
        <v>29.9997</v>
      </c>
      <c r="KB420">
        <v>29.0611</v>
      </c>
      <c r="KC420">
        <v>29.1322</v>
      </c>
      <c r="KD420">
        <v>8.302239999999999</v>
      </c>
      <c r="KE420">
        <v>25.2502</v>
      </c>
      <c r="KF420">
        <v>100</v>
      </c>
      <c r="KG420">
        <v>27.9589</v>
      </c>
      <c r="KH420">
        <v>99.116</v>
      </c>
      <c r="KI420">
        <v>21.0246</v>
      </c>
      <c r="KJ420">
        <v>100.86</v>
      </c>
      <c r="KK420">
        <v>100.208</v>
      </c>
    </row>
    <row r="421" spans="1:297">
      <c r="A421">
        <v>405</v>
      </c>
      <c r="B421">
        <v>1758999404.1</v>
      </c>
      <c r="C421">
        <v>12020.5</v>
      </c>
      <c r="D421" t="s">
        <v>1257</v>
      </c>
      <c r="E421" t="s">
        <v>1258</v>
      </c>
      <c r="F421">
        <v>5</v>
      </c>
      <c r="G421" t="s">
        <v>1218</v>
      </c>
      <c r="H421" t="s">
        <v>436</v>
      </c>
      <c r="I421">
        <v>1758999396.314285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122.5836145660193</v>
      </c>
      <c r="AK421">
        <v>133.4859454545454</v>
      </c>
      <c r="AL421">
        <v>-3.240185566026005</v>
      </c>
      <c r="AM421">
        <v>65.24405465665834</v>
      </c>
      <c r="AN421">
        <f>(AP421 - AO421 + DY421*1E3/(8.314*(EA421+273.15)) * AR421/DX421 * AQ421) * DX421/(100*DL421) * 1000/(1000 - AP421)</f>
        <v>0</v>
      </c>
      <c r="AO421">
        <v>20.95046142328042</v>
      </c>
      <c r="AP421">
        <v>22.74961272727272</v>
      </c>
      <c r="AQ421">
        <v>2.356577028706332E-05</v>
      </c>
      <c r="AR421">
        <v>120.0574065976635</v>
      </c>
      <c r="AS421">
        <v>3</v>
      </c>
      <c r="AT421">
        <v>1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1.91</v>
      </c>
      <c r="DM421">
        <v>0.5</v>
      </c>
      <c r="DN421" t="s">
        <v>438</v>
      </c>
      <c r="DO421">
        <v>2</v>
      </c>
      <c r="DP421" t="b">
        <v>1</v>
      </c>
      <c r="DQ421">
        <v>1758999396.314285</v>
      </c>
      <c r="DR421">
        <v>153.43825</v>
      </c>
      <c r="DS421">
        <v>135.4060357142857</v>
      </c>
      <c r="DT421">
        <v>22.74595714285714</v>
      </c>
      <c r="DU421">
        <v>20.958375</v>
      </c>
      <c r="DV421">
        <v>153.2156071428572</v>
      </c>
      <c r="DW421">
        <v>22.53036785714286</v>
      </c>
      <c r="DX421">
        <v>499.9673571428572</v>
      </c>
      <c r="DY421">
        <v>90.46554285714285</v>
      </c>
      <c r="DZ421">
        <v>0.05254103571428571</v>
      </c>
      <c r="EA421">
        <v>29.47091785714286</v>
      </c>
      <c r="EB421">
        <v>29.991875</v>
      </c>
      <c r="EC421">
        <v>999.9000000000002</v>
      </c>
      <c r="ED421">
        <v>0</v>
      </c>
      <c r="EE421">
        <v>0</v>
      </c>
      <c r="EF421">
        <v>9991.139999999999</v>
      </c>
      <c r="EG421">
        <v>0</v>
      </c>
      <c r="EH421">
        <v>12.06604285714286</v>
      </c>
      <c r="EI421">
        <v>18.03226428571428</v>
      </c>
      <c r="EJ421">
        <v>157.0095357142857</v>
      </c>
      <c r="EK421">
        <v>138.3047857142857</v>
      </c>
      <c r="EL421">
        <v>1.787586071428572</v>
      </c>
      <c r="EM421">
        <v>135.4060357142857</v>
      </c>
      <c r="EN421">
        <v>20.958375</v>
      </c>
      <c r="EO421">
        <v>2.057724642857143</v>
      </c>
      <c r="EP421">
        <v>1.89601</v>
      </c>
      <c r="EQ421">
        <v>17.89563928571429</v>
      </c>
      <c r="ER421">
        <v>16.60163571428571</v>
      </c>
      <c r="ES421">
        <v>1999.9775</v>
      </c>
      <c r="ET421">
        <v>0.9800037499999998</v>
      </c>
      <c r="EU421">
        <v>0.01999671785714286</v>
      </c>
      <c r="EV421">
        <v>0</v>
      </c>
      <c r="EW421">
        <v>230.4792857142857</v>
      </c>
      <c r="EX421">
        <v>5.000560000000001</v>
      </c>
      <c r="EY421">
        <v>4775.318571428571</v>
      </c>
      <c r="EZ421">
        <v>17294.70714285714</v>
      </c>
      <c r="FA421">
        <v>41.52878571428572</v>
      </c>
      <c r="FB421">
        <v>41.68699999999999</v>
      </c>
      <c r="FC421">
        <v>41.26107142857143</v>
      </c>
      <c r="FD421">
        <v>40.78764285714286</v>
      </c>
      <c r="FE421">
        <v>42.25</v>
      </c>
      <c r="FF421">
        <v>1955.0875</v>
      </c>
      <c r="FG421">
        <v>39.89000000000001</v>
      </c>
      <c r="FH421">
        <v>0</v>
      </c>
      <c r="FI421">
        <v>1758999413.4</v>
      </c>
      <c r="FJ421">
        <v>0</v>
      </c>
      <c r="FK421">
        <v>230.33156</v>
      </c>
      <c r="FL421">
        <v>-10.15499998583809</v>
      </c>
      <c r="FM421">
        <v>-222.079230411107</v>
      </c>
      <c r="FN421">
        <v>4772.3672</v>
      </c>
      <c r="FO421">
        <v>15</v>
      </c>
      <c r="FP421">
        <v>0</v>
      </c>
      <c r="FQ421" t="s">
        <v>439</v>
      </c>
      <c r="FR421">
        <v>1747148579.5</v>
      </c>
      <c r="FS421">
        <v>1747148584.5</v>
      </c>
      <c r="FT421">
        <v>0</v>
      </c>
      <c r="FU421">
        <v>0.162</v>
      </c>
      <c r="FV421">
        <v>-0.001</v>
      </c>
      <c r="FW421">
        <v>0.139</v>
      </c>
      <c r="FX421">
        <v>0.058</v>
      </c>
      <c r="FY421">
        <v>420</v>
      </c>
      <c r="FZ421">
        <v>16</v>
      </c>
      <c r="GA421">
        <v>0.19</v>
      </c>
      <c r="GB421">
        <v>0.02</v>
      </c>
      <c r="GC421">
        <v>17.86497073170732</v>
      </c>
      <c r="GD421">
        <v>5.194026480836267</v>
      </c>
      <c r="GE421">
        <v>0.5716440676845839</v>
      </c>
      <c r="GF421">
        <v>0</v>
      </c>
      <c r="GG421">
        <v>231.1575882352941</v>
      </c>
      <c r="GH421">
        <v>-13.87575248241272</v>
      </c>
      <c r="GI421">
        <v>1.394126399823604</v>
      </c>
      <c r="GJ421">
        <v>0</v>
      </c>
      <c r="GK421">
        <v>1.783677560975609</v>
      </c>
      <c r="GL421">
        <v>0.09337212543554015</v>
      </c>
      <c r="GM421">
        <v>0.009261708681970971</v>
      </c>
      <c r="GN421">
        <v>1</v>
      </c>
      <c r="GO421">
        <v>1</v>
      </c>
      <c r="GP421">
        <v>3</v>
      </c>
      <c r="GQ421" t="s">
        <v>451</v>
      </c>
      <c r="GR421">
        <v>3.12744</v>
      </c>
      <c r="GS421">
        <v>2.73075</v>
      </c>
      <c r="GT421">
        <v>0.0312997</v>
      </c>
      <c r="GU421">
        <v>0.0270388</v>
      </c>
      <c r="GV421">
        <v>0.102989</v>
      </c>
      <c r="GW421">
        <v>0.0977657</v>
      </c>
      <c r="GX421">
        <v>29027.3</v>
      </c>
      <c r="GY421">
        <v>28278.6</v>
      </c>
      <c r="GZ421">
        <v>30507.9</v>
      </c>
      <c r="HA421">
        <v>29320.6</v>
      </c>
      <c r="HB421">
        <v>37765.6</v>
      </c>
      <c r="HC421">
        <v>34798</v>
      </c>
      <c r="HD421">
        <v>46673</v>
      </c>
      <c r="HE421">
        <v>43563.5</v>
      </c>
      <c r="HF421">
        <v>1.8192</v>
      </c>
      <c r="HG421">
        <v>1.8577</v>
      </c>
      <c r="HH421">
        <v>0.109639</v>
      </c>
      <c r="HI421">
        <v>0</v>
      </c>
      <c r="HJ421">
        <v>28.1969</v>
      </c>
      <c r="HK421">
        <v>999.9</v>
      </c>
      <c r="HL421">
        <v>51.7</v>
      </c>
      <c r="HM421">
        <v>30.8</v>
      </c>
      <c r="HN421">
        <v>25.4916</v>
      </c>
      <c r="HO421">
        <v>63.247</v>
      </c>
      <c r="HP421">
        <v>16.6186</v>
      </c>
      <c r="HQ421">
        <v>1</v>
      </c>
      <c r="HR421">
        <v>0.162713</v>
      </c>
      <c r="HS421">
        <v>-0.322301</v>
      </c>
      <c r="HT421">
        <v>20.2001</v>
      </c>
      <c r="HU421">
        <v>5.22867</v>
      </c>
      <c r="HV421">
        <v>11.974</v>
      </c>
      <c r="HW421">
        <v>4.96975</v>
      </c>
      <c r="HX421">
        <v>3.28965</v>
      </c>
      <c r="HY421">
        <v>9999</v>
      </c>
      <c r="HZ421">
        <v>9999</v>
      </c>
      <c r="IA421">
        <v>9999</v>
      </c>
      <c r="IB421">
        <v>25.6</v>
      </c>
      <c r="IC421">
        <v>4.97294</v>
      </c>
      <c r="ID421">
        <v>1.87725</v>
      </c>
      <c r="IE421">
        <v>1.87531</v>
      </c>
      <c r="IF421">
        <v>1.87814</v>
      </c>
      <c r="IG421">
        <v>1.87485</v>
      </c>
      <c r="IH421">
        <v>1.87843</v>
      </c>
      <c r="II421">
        <v>1.87552</v>
      </c>
      <c r="IJ421">
        <v>1.87668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0.188</v>
      </c>
      <c r="IY421">
        <v>0.2157</v>
      </c>
      <c r="IZ421">
        <v>0.000996156149449386</v>
      </c>
      <c r="JA421">
        <v>0.001508328056841608</v>
      </c>
      <c r="JB421">
        <v>-4.279944224615399E-07</v>
      </c>
      <c r="JC421">
        <v>2.026670128534865E-10</v>
      </c>
      <c r="JD421">
        <v>-0.04486732872085866</v>
      </c>
      <c r="JE421">
        <v>-0.001179386599836408</v>
      </c>
      <c r="JF421">
        <v>0.0006983580007418804</v>
      </c>
      <c r="JG421">
        <v>-5.900263066608664E-06</v>
      </c>
      <c r="JH421">
        <v>1</v>
      </c>
      <c r="JI421">
        <v>2117</v>
      </c>
      <c r="JJ421">
        <v>1</v>
      </c>
      <c r="JK421">
        <v>26</v>
      </c>
      <c r="JL421">
        <v>197513.7</v>
      </c>
      <c r="JM421">
        <v>197513.7</v>
      </c>
      <c r="JN421">
        <v>0.377197</v>
      </c>
      <c r="JO421">
        <v>2.59033</v>
      </c>
      <c r="JP421">
        <v>1.39893</v>
      </c>
      <c r="JQ421">
        <v>2.34985</v>
      </c>
      <c r="JR421">
        <v>1.44897</v>
      </c>
      <c r="JS421">
        <v>2.52563</v>
      </c>
      <c r="JT421">
        <v>37.5059</v>
      </c>
      <c r="JU421">
        <v>23.9737</v>
      </c>
      <c r="JV421">
        <v>18</v>
      </c>
      <c r="JW421">
        <v>477.57</v>
      </c>
      <c r="JX421">
        <v>471.874</v>
      </c>
      <c r="JY421">
        <v>27.9627</v>
      </c>
      <c r="JZ421">
        <v>29.3213</v>
      </c>
      <c r="KA421">
        <v>29.9998</v>
      </c>
      <c r="KB421">
        <v>29.0578</v>
      </c>
      <c r="KC421">
        <v>29.1279</v>
      </c>
      <c r="KD421">
        <v>7.53717</v>
      </c>
      <c r="KE421">
        <v>25.2502</v>
      </c>
      <c r="KF421">
        <v>100</v>
      </c>
      <c r="KG421">
        <v>27.9645</v>
      </c>
      <c r="KH421">
        <v>85.7593</v>
      </c>
      <c r="KI421">
        <v>21.0375</v>
      </c>
      <c r="KJ421">
        <v>100.861</v>
      </c>
      <c r="KK421">
        <v>100.208</v>
      </c>
    </row>
    <row r="422" spans="1:297">
      <c r="A422">
        <v>406</v>
      </c>
      <c r="B422">
        <v>1758999409.1</v>
      </c>
      <c r="C422">
        <v>12025.5</v>
      </c>
      <c r="D422" t="s">
        <v>1259</v>
      </c>
      <c r="E422" t="s">
        <v>1260</v>
      </c>
      <c r="F422">
        <v>5</v>
      </c>
      <c r="G422" t="s">
        <v>1218</v>
      </c>
      <c r="H422" t="s">
        <v>436</v>
      </c>
      <c r="I422">
        <v>1758999401.6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105.5538970785078</v>
      </c>
      <c r="AK422">
        <v>117.1005878787878</v>
      </c>
      <c r="AL422">
        <v>-3.280045573268057</v>
      </c>
      <c r="AM422">
        <v>65.24405465665834</v>
      </c>
      <c r="AN422">
        <f>(AP422 - AO422 + DY422*1E3/(8.314*(EA422+273.15)) * AR422/DX422 * AQ422) * DX422/(100*DL422) * 1000/(1000 - AP422)</f>
        <v>0</v>
      </c>
      <c r="AO422">
        <v>20.94747557270243</v>
      </c>
      <c r="AP422">
        <v>22.75361636363636</v>
      </c>
      <c r="AQ422">
        <v>1.869951212449991E-05</v>
      </c>
      <c r="AR422">
        <v>120.0574065976635</v>
      </c>
      <c r="AS422">
        <v>3</v>
      </c>
      <c r="AT422">
        <v>1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1.91</v>
      </c>
      <c r="DM422">
        <v>0.5</v>
      </c>
      <c r="DN422" t="s">
        <v>438</v>
      </c>
      <c r="DO422">
        <v>2</v>
      </c>
      <c r="DP422" t="b">
        <v>1</v>
      </c>
      <c r="DQ422">
        <v>1758999401.6</v>
      </c>
      <c r="DR422">
        <v>136.7341111111111</v>
      </c>
      <c r="DS422">
        <v>117.9773407407407</v>
      </c>
      <c r="DT422">
        <v>22.74891111111111</v>
      </c>
      <c r="DU422">
        <v>20.95257407407408</v>
      </c>
      <c r="DV422">
        <v>136.5347407407407</v>
      </c>
      <c r="DW422">
        <v>22.53326296296296</v>
      </c>
      <c r="DX422">
        <v>499.9935925925926</v>
      </c>
      <c r="DY422">
        <v>90.46558888888887</v>
      </c>
      <c r="DZ422">
        <v>0.05268719259259259</v>
      </c>
      <c r="EA422">
        <v>29.47088148148148</v>
      </c>
      <c r="EB422">
        <v>29.98843703703704</v>
      </c>
      <c r="EC422">
        <v>999.9000000000001</v>
      </c>
      <c r="ED422">
        <v>0</v>
      </c>
      <c r="EE422">
        <v>0</v>
      </c>
      <c r="EF422">
        <v>9994.58037037037</v>
      </c>
      <c r="EG422">
        <v>0</v>
      </c>
      <c r="EH422">
        <v>12.0562</v>
      </c>
      <c r="EI422">
        <v>18.75684074074074</v>
      </c>
      <c r="EJ422">
        <v>139.9170740740741</v>
      </c>
      <c r="EK422">
        <v>120.5022518518518</v>
      </c>
      <c r="EL422">
        <v>1.796336296296296</v>
      </c>
      <c r="EM422">
        <v>117.9773407407407</v>
      </c>
      <c r="EN422">
        <v>20.95257407407408</v>
      </c>
      <c r="EO422">
        <v>2.057992222222222</v>
      </c>
      <c r="EP422">
        <v>1.895485925925926</v>
      </c>
      <c r="EQ422">
        <v>17.89771481481482</v>
      </c>
      <c r="ER422">
        <v>16.59728518518519</v>
      </c>
      <c r="ES422">
        <v>2000.006296296296</v>
      </c>
      <c r="ET422">
        <v>0.9800039999999998</v>
      </c>
      <c r="EU422">
        <v>0.01999646666666666</v>
      </c>
      <c r="EV422">
        <v>0</v>
      </c>
      <c r="EW422">
        <v>229.6806296296297</v>
      </c>
      <c r="EX422">
        <v>5.000560000000001</v>
      </c>
      <c r="EY422">
        <v>4758.394814814815</v>
      </c>
      <c r="EZ422">
        <v>17294.96666666667</v>
      </c>
      <c r="FA422">
        <v>41.51377777777778</v>
      </c>
      <c r="FB422">
        <v>41.68699999999999</v>
      </c>
      <c r="FC422">
        <v>41.25459259259259</v>
      </c>
      <c r="FD422">
        <v>40.76837037037038</v>
      </c>
      <c r="FE422">
        <v>42.25</v>
      </c>
      <c r="FF422">
        <v>1955.116296296296</v>
      </c>
      <c r="FG422">
        <v>39.89000000000001</v>
      </c>
      <c r="FH422">
        <v>0</v>
      </c>
      <c r="FI422">
        <v>1758999418.2</v>
      </c>
      <c r="FJ422">
        <v>0</v>
      </c>
      <c r="FK422">
        <v>229.6626</v>
      </c>
      <c r="FL422">
        <v>-6.673461536749443</v>
      </c>
      <c r="FM422">
        <v>-141.8992307546609</v>
      </c>
      <c r="FN422">
        <v>4757.8364</v>
      </c>
      <c r="FO422">
        <v>15</v>
      </c>
      <c r="FP422">
        <v>0</v>
      </c>
      <c r="FQ422" t="s">
        <v>439</v>
      </c>
      <c r="FR422">
        <v>1747148579.5</v>
      </c>
      <c r="FS422">
        <v>1747148584.5</v>
      </c>
      <c r="FT422">
        <v>0</v>
      </c>
      <c r="FU422">
        <v>0.162</v>
      </c>
      <c r="FV422">
        <v>-0.001</v>
      </c>
      <c r="FW422">
        <v>0.139</v>
      </c>
      <c r="FX422">
        <v>0.058</v>
      </c>
      <c r="FY422">
        <v>420</v>
      </c>
      <c r="FZ422">
        <v>16</v>
      </c>
      <c r="GA422">
        <v>0.19</v>
      </c>
      <c r="GB422">
        <v>0.02</v>
      </c>
      <c r="GC422">
        <v>18.36334390243902</v>
      </c>
      <c r="GD422">
        <v>8.2747547038328</v>
      </c>
      <c r="GE422">
        <v>0.8235816899517593</v>
      </c>
      <c r="GF422">
        <v>0</v>
      </c>
      <c r="GG422">
        <v>230.2205882352941</v>
      </c>
      <c r="GH422">
        <v>-9.43673033253455</v>
      </c>
      <c r="GI422">
        <v>0.9673429076796205</v>
      </c>
      <c r="GJ422">
        <v>0</v>
      </c>
      <c r="GK422">
        <v>1.791317073170732</v>
      </c>
      <c r="GL422">
        <v>0.0988181184669043</v>
      </c>
      <c r="GM422">
        <v>0.009775732083845894</v>
      </c>
      <c r="GN422">
        <v>1</v>
      </c>
      <c r="GO422">
        <v>1</v>
      </c>
      <c r="GP422">
        <v>3</v>
      </c>
      <c r="GQ422" t="s">
        <v>451</v>
      </c>
      <c r="GR422">
        <v>3.12767</v>
      </c>
      <c r="GS422">
        <v>2.73073</v>
      </c>
      <c r="GT422">
        <v>0.0276292</v>
      </c>
      <c r="GU422">
        <v>0.0231171</v>
      </c>
      <c r="GV422">
        <v>0.103001</v>
      </c>
      <c r="GW422">
        <v>0.09776840000000001</v>
      </c>
      <c r="GX422">
        <v>29137.5</v>
      </c>
      <c r="GY422">
        <v>28392.8</v>
      </c>
      <c r="GZ422">
        <v>30508.2</v>
      </c>
      <c r="HA422">
        <v>29321</v>
      </c>
      <c r="HB422">
        <v>37765.2</v>
      </c>
      <c r="HC422">
        <v>34798.2</v>
      </c>
      <c r="HD422">
        <v>46673.5</v>
      </c>
      <c r="HE422">
        <v>43564.2</v>
      </c>
      <c r="HF422">
        <v>1.81973</v>
      </c>
      <c r="HG422">
        <v>1.85755</v>
      </c>
      <c r="HH422">
        <v>0.109721</v>
      </c>
      <c r="HI422">
        <v>0</v>
      </c>
      <c r="HJ422">
        <v>28.1945</v>
      </c>
      <c r="HK422">
        <v>999.9</v>
      </c>
      <c r="HL422">
        <v>51.7</v>
      </c>
      <c r="HM422">
        <v>30.8</v>
      </c>
      <c r="HN422">
        <v>25.4931</v>
      </c>
      <c r="HO422">
        <v>62.897</v>
      </c>
      <c r="HP422">
        <v>16.7027</v>
      </c>
      <c r="HQ422">
        <v>1</v>
      </c>
      <c r="HR422">
        <v>0.162022</v>
      </c>
      <c r="HS422">
        <v>-0.345645</v>
      </c>
      <c r="HT422">
        <v>20.2003</v>
      </c>
      <c r="HU422">
        <v>5.22822</v>
      </c>
      <c r="HV422">
        <v>11.974</v>
      </c>
      <c r="HW422">
        <v>4.9696</v>
      </c>
      <c r="HX422">
        <v>3.28973</v>
      </c>
      <c r="HY422">
        <v>9999</v>
      </c>
      <c r="HZ422">
        <v>9999</v>
      </c>
      <c r="IA422">
        <v>9999</v>
      </c>
      <c r="IB422">
        <v>25.6</v>
      </c>
      <c r="IC422">
        <v>4.97295</v>
      </c>
      <c r="ID422">
        <v>1.87721</v>
      </c>
      <c r="IE422">
        <v>1.8753</v>
      </c>
      <c r="IF422">
        <v>1.87811</v>
      </c>
      <c r="IG422">
        <v>1.87483</v>
      </c>
      <c r="IH422">
        <v>1.87838</v>
      </c>
      <c r="II422">
        <v>1.87549</v>
      </c>
      <c r="IJ422">
        <v>1.87668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0.166</v>
      </c>
      <c r="IY422">
        <v>0.2157</v>
      </c>
      <c r="IZ422">
        <v>0.000996156149449386</v>
      </c>
      <c r="JA422">
        <v>0.001508328056841608</v>
      </c>
      <c r="JB422">
        <v>-4.279944224615399E-07</v>
      </c>
      <c r="JC422">
        <v>2.026670128534865E-10</v>
      </c>
      <c r="JD422">
        <v>-0.04486732872085866</v>
      </c>
      <c r="JE422">
        <v>-0.001179386599836408</v>
      </c>
      <c r="JF422">
        <v>0.0006983580007418804</v>
      </c>
      <c r="JG422">
        <v>-5.900263066608664E-06</v>
      </c>
      <c r="JH422">
        <v>1</v>
      </c>
      <c r="JI422">
        <v>2117</v>
      </c>
      <c r="JJ422">
        <v>1</v>
      </c>
      <c r="JK422">
        <v>26</v>
      </c>
      <c r="JL422">
        <v>197513.8</v>
      </c>
      <c r="JM422">
        <v>197513.7</v>
      </c>
      <c r="JN422">
        <v>0.339355</v>
      </c>
      <c r="JO422">
        <v>2.58545</v>
      </c>
      <c r="JP422">
        <v>1.39893</v>
      </c>
      <c r="JQ422">
        <v>2.34985</v>
      </c>
      <c r="JR422">
        <v>1.44897</v>
      </c>
      <c r="JS422">
        <v>2.58057</v>
      </c>
      <c r="JT422">
        <v>37.53</v>
      </c>
      <c r="JU422">
        <v>23.9737</v>
      </c>
      <c r="JV422">
        <v>18</v>
      </c>
      <c r="JW422">
        <v>477.831</v>
      </c>
      <c r="JX422">
        <v>471.746</v>
      </c>
      <c r="JY422">
        <v>27.9686</v>
      </c>
      <c r="JZ422">
        <v>29.3175</v>
      </c>
      <c r="KA422">
        <v>29.9997</v>
      </c>
      <c r="KB422">
        <v>29.0535</v>
      </c>
      <c r="KC422">
        <v>29.1241</v>
      </c>
      <c r="KD422">
        <v>6.70913</v>
      </c>
      <c r="KE422">
        <v>24.9641</v>
      </c>
      <c r="KF422">
        <v>100</v>
      </c>
      <c r="KG422">
        <v>27.9751</v>
      </c>
      <c r="KH422">
        <v>65.7264</v>
      </c>
      <c r="KI422">
        <v>21.0529</v>
      </c>
      <c r="KJ422">
        <v>100.862</v>
      </c>
      <c r="KK422">
        <v>100.21</v>
      </c>
    </row>
    <row r="423" spans="1:297">
      <c r="A423">
        <v>407</v>
      </c>
      <c r="B423">
        <v>1758999414.1</v>
      </c>
      <c r="C423">
        <v>12030.5</v>
      </c>
      <c r="D423" t="s">
        <v>1261</v>
      </c>
      <c r="E423" t="s">
        <v>1262</v>
      </c>
      <c r="F423">
        <v>5</v>
      </c>
      <c r="G423" t="s">
        <v>1218</v>
      </c>
      <c r="H423" t="s">
        <v>436</v>
      </c>
      <c r="I423">
        <v>1758999406.314285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88.61101423712994</v>
      </c>
      <c r="AK423">
        <v>100.7906545454545</v>
      </c>
      <c r="AL423">
        <v>-3.254535253603188</v>
      </c>
      <c r="AM423">
        <v>65.24405465665834</v>
      </c>
      <c r="AN423">
        <f>(AP423 - AO423 + DY423*1E3/(8.314*(EA423+273.15)) * AR423/DX423 * AQ423) * DX423/(100*DL423) * 1000/(1000 - AP423)</f>
        <v>0</v>
      </c>
      <c r="AO423">
        <v>20.96884349064862</v>
      </c>
      <c r="AP423">
        <v>22.7656509090909</v>
      </c>
      <c r="AQ423">
        <v>9.142825420605437E-05</v>
      </c>
      <c r="AR423">
        <v>120.0574065976635</v>
      </c>
      <c r="AS423">
        <v>3</v>
      </c>
      <c r="AT423">
        <v>1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1.91</v>
      </c>
      <c r="DM423">
        <v>0.5</v>
      </c>
      <c r="DN423" t="s">
        <v>438</v>
      </c>
      <c r="DO423">
        <v>2</v>
      </c>
      <c r="DP423" t="b">
        <v>1</v>
      </c>
      <c r="DQ423">
        <v>1758999406.314285</v>
      </c>
      <c r="DR423">
        <v>121.7450714285714</v>
      </c>
      <c r="DS423">
        <v>102.321475</v>
      </c>
      <c r="DT423">
        <v>22.75303928571429</v>
      </c>
      <c r="DU423">
        <v>20.95429285714286</v>
      </c>
      <c r="DV423">
        <v>121.566725</v>
      </c>
      <c r="DW423">
        <v>22.5373</v>
      </c>
      <c r="DX423">
        <v>500.0132499999999</v>
      </c>
      <c r="DY423">
        <v>90.46526785714286</v>
      </c>
      <c r="DZ423">
        <v>0.05284067857142857</v>
      </c>
      <c r="EA423">
        <v>29.47152142857143</v>
      </c>
      <c r="EB423">
        <v>29.985875</v>
      </c>
      <c r="EC423">
        <v>999.9000000000002</v>
      </c>
      <c r="ED423">
        <v>0</v>
      </c>
      <c r="EE423">
        <v>0</v>
      </c>
      <c r="EF423">
        <v>9999.591071428573</v>
      </c>
      <c r="EG423">
        <v>0</v>
      </c>
      <c r="EH423">
        <v>12.05116785714285</v>
      </c>
      <c r="EI423">
        <v>19.42372142857143</v>
      </c>
      <c r="EJ423">
        <v>124.5796071428571</v>
      </c>
      <c r="EK423">
        <v>104.5113142857143</v>
      </c>
      <c r="EL423">
        <v>1.798748214285714</v>
      </c>
      <c r="EM423">
        <v>102.321475</v>
      </c>
      <c r="EN423">
        <v>20.95429285714286</v>
      </c>
      <c r="EO423">
        <v>2.058359285714286</v>
      </c>
      <c r="EP423">
        <v>1.895634642857143</v>
      </c>
      <c r="EQ423">
        <v>17.90054285714286</v>
      </c>
      <c r="ER423">
        <v>16.59851785714286</v>
      </c>
      <c r="ES423">
        <v>2000.036785714286</v>
      </c>
      <c r="ET423">
        <v>0.9800042857142858</v>
      </c>
      <c r="EU423">
        <v>0.01999618571428571</v>
      </c>
      <c r="EV423">
        <v>0</v>
      </c>
      <c r="EW423">
        <v>229.2594642857143</v>
      </c>
      <c r="EX423">
        <v>5.000560000000001</v>
      </c>
      <c r="EY423">
        <v>4749.501071428572</v>
      </c>
      <c r="EZ423">
        <v>17295.22857142857</v>
      </c>
      <c r="FA423">
        <v>41.5</v>
      </c>
      <c r="FB423">
        <v>41.68699999999999</v>
      </c>
      <c r="FC423">
        <v>41.25</v>
      </c>
      <c r="FD423">
        <v>40.75</v>
      </c>
      <c r="FE423">
        <v>42.25</v>
      </c>
      <c r="FF423">
        <v>1955.146785714285</v>
      </c>
      <c r="FG423">
        <v>39.89000000000001</v>
      </c>
      <c r="FH423">
        <v>0</v>
      </c>
      <c r="FI423">
        <v>1758999423</v>
      </c>
      <c r="FJ423">
        <v>0</v>
      </c>
      <c r="FK423">
        <v>229.24088</v>
      </c>
      <c r="FL423">
        <v>-3.814923070086978</v>
      </c>
      <c r="FM423">
        <v>-77.84615370780654</v>
      </c>
      <c r="FN423">
        <v>4748.8876</v>
      </c>
      <c r="FO423">
        <v>15</v>
      </c>
      <c r="FP423">
        <v>0</v>
      </c>
      <c r="FQ423" t="s">
        <v>439</v>
      </c>
      <c r="FR423">
        <v>1747148579.5</v>
      </c>
      <c r="FS423">
        <v>1747148584.5</v>
      </c>
      <c r="FT423">
        <v>0</v>
      </c>
      <c r="FU423">
        <v>0.162</v>
      </c>
      <c r="FV423">
        <v>-0.001</v>
      </c>
      <c r="FW423">
        <v>0.139</v>
      </c>
      <c r="FX423">
        <v>0.058</v>
      </c>
      <c r="FY423">
        <v>420</v>
      </c>
      <c r="FZ423">
        <v>16</v>
      </c>
      <c r="GA423">
        <v>0.19</v>
      </c>
      <c r="GB423">
        <v>0.02</v>
      </c>
      <c r="GC423">
        <v>18.88714390243902</v>
      </c>
      <c r="GD423">
        <v>8.537962369338008</v>
      </c>
      <c r="GE423">
        <v>0.8467339620346049</v>
      </c>
      <c r="GF423">
        <v>0</v>
      </c>
      <c r="GG423">
        <v>229.6510588235294</v>
      </c>
      <c r="GH423">
        <v>-6.322444616970277</v>
      </c>
      <c r="GI423">
        <v>0.6561051270309205</v>
      </c>
      <c r="GJ423">
        <v>0</v>
      </c>
      <c r="GK423">
        <v>1.795154146341464</v>
      </c>
      <c r="GL423">
        <v>0.05781658536585082</v>
      </c>
      <c r="GM423">
        <v>0.007424989110810715</v>
      </c>
      <c r="GN423">
        <v>1</v>
      </c>
      <c r="GO423">
        <v>1</v>
      </c>
      <c r="GP423">
        <v>3</v>
      </c>
      <c r="GQ423" t="s">
        <v>451</v>
      </c>
      <c r="GR423">
        <v>3.12753</v>
      </c>
      <c r="GS423">
        <v>2.73025</v>
      </c>
      <c r="GT423">
        <v>0.0239052</v>
      </c>
      <c r="GU423">
        <v>0.0191187</v>
      </c>
      <c r="GV423">
        <v>0.103038</v>
      </c>
      <c r="GW423">
        <v>0.09783210000000001</v>
      </c>
      <c r="GX423">
        <v>29249</v>
      </c>
      <c r="GY423">
        <v>28509.4</v>
      </c>
      <c r="GZ423">
        <v>30508.1</v>
      </c>
      <c r="HA423">
        <v>29321.4</v>
      </c>
      <c r="HB423">
        <v>37763</v>
      </c>
      <c r="HC423">
        <v>34795.7</v>
      </c>
      <c r="HD423">
        <v>46673.1</v>
      </c>
      <c r="HE423">
        <v>43564.6</v>
      </c>
      <c r="HF423">
        <v>1.81925</v>
      </c>
      <c r="HG423">
        <v>1.85793</v>
      </c>
      <c r="HH423">
        <v>0.110239</v>
      </c>
      <c r="HI423">
        <v>0</v>
      </c>
      <c r="HJ423">
        <v>28.1927</v>
      </c>
      <c r="HK423">
        <v>999.9</v>
      </c>
      <c r="HL423">
        <v>51.7</v>
      </c>
      <c r="HM423">
        <v>30.8</v>
      </c>
      <c r="HN423">
        <v>25.4871</v>
      </c>
      <c r="HO423">
        <v>63.027</v>
      </c>
      <c r="HP423">
        <v>16.6546</v>
      </c>
      <c r="HQ423">
        <v>1</v>
      </c>
      <c r="HR423">
        <v>0.161936</v>
      </c>
      <c r="HS423">
        <v>-0.364553</v>
      </c>
      <c r="HT423">
        <v>20.2002</v>
      </c>
      <c r="HU423">
        <v>5.22837</v>
      </c>
      <c r="HV423">
        <v>11.974</v>
      </c>
      <c r="HW423">
        <v>4.9691</v>
      </c>
      <c r="HX423">
        <v>3.28965</v>
      </c>
      <c r="HY423">
        <v>9999</v>
      </c>
      <c r="HZ423">
        <v>9999</v>
      </c>
      <c r="IA423">
        <v>9999</v>
      </c>
      <c r="IB423">
        <v>25.6</v>
      </c>
      <c r="IC423">
        <v>4.97296</v>
      </c>
      <c r="ID423">
        <v>1.87724</v>
      </c>
      <c r="IE423">
        <v>1.87531</v>
      </c>
      <c r="IF423">
        <v>1.87812</v>
      </c>
      <c r="IG423">
        <v>1.87484</v>
      </c>
      <c r="IH423">
        <v>1.87838</v>
      </c>
      <c r="II423">
        <v>1.87552</v>
      </c>
      <c r="IJ423">
        <v>1.8767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0.143</v>
      </c>
      <c r="IY423">
        <v>0.2161</v>
      </c>
      <c r="IZ423">
        <v>0.000996156149449386</v>
      </c>
      <c r="JA423">
        <v>0.001508328056841608</v>
      </c>
      <c r="JB423">
        <v>-4.279944224615399E-07</v>
      </c>
      <c r="JC423">
        <v>2.026670128534865E-10</v>
      </c>
      <c r="JD423">
        <v>-0.04486732872085866</v>
      </c>
      <c r="JE423">
        <v>-0.001179386599836408</v>
      </c>
      <c r="JF423">
        <v>0.0006983580007418804</v>
      </c>
      <c r="JG423">
        <v>-5.900263066608664E-06</v>
      </c>
      <c r="JH423">
        <v>1</v>
      </c>
      <c r="JI423">
        <v>2117</v>
      </c>
      <c r="JJ423">
        <v>1</v>
      </c>
      <c r="JK423">
        <v>26</v>
      </c>
      <c r="JL423">
        <v>197513.9</v>
      </c>
      <c r="JM423">
        <v>197513.8</v>
      </c>
      <c r="JN423">
        <v>0.297852</v>
      </c>
      <c r="JO423">
        <v>2.59277</v>
      </c>
      <c r="JP423">
        <v>1.39893</v>
      </c>
      <c r="JQ423">
        <v>2.34985</v>
      </c>
      <c r="JR423">
        <v>1.44897</v>
      </c>
      <c r="JS423">
        <v>2.61719</v>
      </c>
      <c r="JT423">
        <v>37.5059</v>
      </c>
      <c r="JU423">
        <v>23.9737</v>
      </c>
      <c r="JV423">
        <v>18</v>
      </c>
      <c r="JW423">
        <v>477.549</v>
      </c>
      <c r="JX423">
        <v>471.962</v>
      </c>
      <c r="JY423">
        <v>27.9795</v>
      </c>
      <c r="JZ423">
        <v>29.3131</v>
      </c>
      <c r="KA423">
        <v>29.9998</v>
      </c>
      <c r="KB423">
        <v>29.0503</v>
      </c>
      <c r="KC423">
        <v>29.1204</v>
      </c>
      <c r="KD423">
        <v>5.93649</v>
      </c>
      <c r="KE423">
        <v>24.9641</v>
      </c>
      <c r="KF423">
        <v>100</v>
      </c>
      <c r="KG423">
        <v>27.9871</v>
      </c>
      <c r="KH423">
        <v>52.3694</v>
      </c>
      <c r="KI423">
        <v>21.0543</v>
      </c>
      <c r="KJ423">
        <v>100.862</v>
      </c>
      <c r="KK423">
        <v>100.211</v>
      </c>
    </row>
    <row r="424" spans="1:297">
      <c r="A424">
        <v>408</v>
      </c>
      <c r="B424">
        <v>1758999419.1</v>
      </c>
      <c r="C424">
        <v>12035.5</v>
      </c>
      <c r="D424" t="s">
        <v>1263</v>
      </c>
      <c r="E424" t="s">
        <v>1264</v>
      </c>
      <c r="F424">
        <v>5</v>
      </c>
      <c r="G424" t="s">
        <v>1218</v>
      </c>
      <c r="H424" t="s">
        <v>436</v>
      </c>
      <c r="I424">
        <v>1758999411.6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71.58290970785882</v>
      </c>
      <c r="AK424">
        <v>84.4231296969697</v>
      </c>
      <c r="AL424">
        <v>-3.272909821993535</v>
      </c>
      <c r="AM424">
        <v>65.24405465665834</v>
      </c>
      <c r="AN424">
        <f>(AP424 - AO424 + DY424*1E3/(8.314*(EA424+273.15)) * AR424/DX424 * AQ424) * DX424/(100*DL424) * 1000/(1000 - AP424)</f>
        <v>0</v>
      </c>
      <c r="AO424">
        <v>20.96892388059508</v>
      </c>
      <c r="AP424">
        <v>22.78266727272727</v>
      </c>
      <c r="AQ424">
        <v>9.29564338728616E-05</v>
      </c>
      <c r="AR424">
        <v>120.0574065976635</v>
      </c>
      <c r="AS424">
        <v>3</v>
      </c>
      <c r="AT424">
        <v>1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1.91</v>
      </c>
      <c r="DM424">
        <v>0.5</v>
      </c>
      <c r="DN424" t="s">
        <v>438</v>
      </c>
      <c r="DO424">
        <v>2</v>
      </c>
      <c r="DP424" t="b">
        <v>1</v>
      </c>
      <c r="DQ424">
        <v>1758999411.6</v>
      </c>
      <c r="DR424">
        <v>104.8659962962963</v>
      </c>
      <c r="DS424">
        <v>84.71637407407408</v>
      </c>
      <c r="DT424">
        <v>22.7622962962963</v>
      </c>
      <c r="DU424">
        <v>20.96023333333333</v>
      </c>
      <c r="DV424">
        <v>104.711537037037</v>
      </c>
      <c r="DW424">
        <v>22.54636666666667</v>
      </c>
      <c r="DX424">
        <v>500.003962962963</v>
      </c>
      <c r="DY424">
        <v>90.46478518518516</v>
      </c>
      <c r="DZ424">
        <v>0.0528110037037037</v>
      </c>
      <c r="EA424">
        <v>29.47308518518518</v>
      </c>
      <c r="EB424">
        <v>29.98403333333333</v>
      </c>
      <c r="EC424">
        <v>999.9000000000001</v>
      </c>
      <c r="ED424">
        <v>0</v>
      </c>
      <c r="EE424">
        <v>0</v>
      </c>
      <c r="EF424">
        <v>10004.5037037037</v>
      </c>
      <c r="EG424">
        <v>0</v>
      </c>
      <c r="EH424">
        <v>12.05295925925926</v>
      </c>
      <c r="EI424">
        <v>20.14965555555555</v>
      </c>
      <c r="EJ424">
        <v>107.3084888888889</v>
      </c>
      <c r="EK424">
        <v>86.52994074074074</v>
      </c>
      <c r="EL424">
        <v>1.802060740740741</v>
      </c>
      <c r="EM424">
        <v>84.71637407407408</v>
      </c>
      <c r="EN424">
        <v>20.96023333333333</v>
      </c>
      <c r="EO424">
        <v>2.059185555555555</v>
      </c>
      <c r="EP424">
        <v>1.896162962962963</v>
      </c>
      <c r="EQ424">
        <v>17.90692592592593</v>
      </c>
      <c r="ER424">
        <v>16.6029</v>
      </c>
      <c r="ES424">
        <v>2000.035555555555</v>
      </c>
      <c r="ET424">
        <v>0.9800042222222223</v>
      </c>
      <c r="EU424">
        <v>0.01999625185185185</v>
      </c>
      <c r="EV424">
        <v>0</v>
      </c>
      <c r="EW424">
        <v>229.087</v>
      </c>
      <c r="EX424">
        <v>5.000560000000001</v>
      </c>
      <c r="EY424">
        <v>4744.637407407407</v>
      </c>
      <c r="EZ424">
        <v>17295.21111111111</v>
      </c>
      <c r="FA424">
        <v>41.5</v>
      </c>
      <c r="FB424">
        <v>41.68699999999999</v>
      </c>
      <c r="FC424">
        <v>41.25</v>
      </c>
      <c r="FD424">
        <v>40.75</v>
      </c>
      <c r="FE424">
        <v>42.24766666666666</v>
      </c>
      <c r="FF424">
        <v>1955.145555555555</v>
      </c>
      <c r="FG424">
        <v>39.89000000000001</v>
      </c>
      <c r="FH424">
        <v>0</v>
      </c>
      <c r="FI424">
        <v>1758999428.4</v>
      </c>
      <c r="FJ424">
        <v>0</v>
      </c>
      <c r="FK424">
        <v>229.0713846153846</v>
      </c>
      <c r="FL424">
        <v>-0.6397264890628241</v>
      </c>
      <c r="FM424">
        <v>-23.50427342088932</v>
      </c>
      <c r="FN424">
        <v>4744.663846153846</v>
      </c>
      <c r="FO424">
        <v>15</v>
      </c>
      <c r="FP424">
        <v>0</v>
      </c>
      <c r="FQ424" t="s">
        <v>439</v>
      </c>
      <c r="FR424">
        <v>1747148579.5</v>
      </c>
      <c r="FS424">
        <v>1747148584.5</v>
      </c>
      <c r="FT424">
        <v>0</v>
      </c>
      <c r="FU424">
        <v>0.162</v>
      </c>
      <c r="FV424">
        <v>-0.001</v>
      </c>
      <c r="FW424">
        <v>0.139</v>
      </c>
      <c r="FX424">
        <v>0.058</v>
      </c>
      <c r="FY424">
        <v>420</v>
      </c>
      <c r="FZ424">
        <v>16</v>
      </c>
      <c r="GA424">
        <v>0.19</v>
      </c>
      <c r="GB424">
        <v>0.02</v>
      </c>
      <c r="GC424">
        <v>19.6976775</v>
      </c>
      <c r="GD424">
        <v>8.276682551594682</v>
      </c>
      <c r="GE424">
        <v>0.8000845838058309</v>
      </c>
      <c r="GF424">
        <v>0</v>
      </c>
      <c r="GG424">
        <v>229.2355</v>
      </c>
      <c r="GH424">
        <v>-2.731107714313764</v>
      </c>
      <c r="GI424">
        <v>0.3439009133970057</v>
      </c>
      <c r="GJ424">
        <v>0</v>
      </c>
      <c r="GK424">
        <v>1.799983</v>
      </c>
      <c r="GL424">
        <v>0.0227578986866745</v>
      </c>
      <c r="GM424">
        <v>0.005145294063510843</v>
      </c>
      <c r="GN424">
        <v>1</v>
      </c>
      <c r="GO424">
        <v>1</v>
      </c>
      <c r="GP424">
        <v>3</v>
      </c>
      <c r="GQ424" t="s">
        <v>451</v>
      </c>
      <c r="GR424">
        <v>3.12752</v>
      </c>
      <c r="GS424">
        <v>2.73095</v>
      </c>
      <c r="GT424">
        <v>0.0200952</v>
      </c>
      <c r="GU424">
        <v>0.0150146</v>
      </c>
      <c r="GV424">
        <v>0.103098</v>
      </c>
      <c r="GW424">
        <v>0.0978427</v>
      </c>
      <c r="GX424">
        <v>29364.6</v>
      </c>
      <c r="GY424">
        <v>28628.6</v>
      </c>
      <c r="GZ424">
        <v>30509.6</v>
      </c>
      <c r="HA424">
        <v>29321.4</v>
      </c>
      <c r="HB424">
        <v>37762</v>
      </c>
      <c r="HC424">
        <v>34794.9</v>
      </c>
      <c r="HD424">
        <v>46675.4</v>
      </c>
      <c r="HE424">
        <v>43564.5</v>
      </c>
      <c r="HF424">
        <v>1.81928</v>
      </c>
      <c r="HG424">
        <v>1.85785</v>
      </c>
      <c r="HH424">
        <v>0.109848</v>
      </c>
      <c r="HI424">
        <v>0</v>
      </c>
      <c r="HJ424">
        <v>28.1915</v>
      </c>
      <c r="HK424">
        <v>999.9</v>
      </c>
      <c r="HL424">
        <v>51.7</v>
      </c>
      <c r="HM424">
        <v>30.8</v>
      </c>
      <c r="HN424">
        <v>25.4898</v>
      </c>
      <c r="HO424">
        <v>63.007</v>
      </c>
      <c r="HP424">
        <v>16.6186</v>
      </c>
      <c r="HQ424">
        <v>1</v>
      </c>
      <c r="HR424">
        <v>0.161461</v>
      </c>
      <c r="HS424">
        <v>-0.366639</v>
      </c>
      <c r="HT424">
        <v>20.2001</v>
      </c>
      <c r="HU424">
        <v>5.22867</v>
      </c>
      <c r="HV424">
        <v>11.974</v>
      </c>
      <c r="HW424">
        <v>4.9694</v>
      </c>
      <c r="HX424">
        <v>3.28968</v>
      </c>
      <c r="HY424">
        <v>9999</v>
      </c>
      <c r="HZ424">
        <v>9999</v>
      </c>
      <c r="IA424">
        <v>9999</v>
      </c>
      <c r="IB424">
        <v>25.6</v>
      </c>
      <c r="IC424">
        <v>4.97293</v>
      </c>
      <c r="ID424">
        <v>1.87723</v>
      </c>
      <c r="IE424">
        <v>1.87531</v>
      </c>
      <c r="IF424">
        <v>1.87815</v>
      </c>
      <c r="IG424">
        <v>1.87485</v>
      </c>
      <c r="IH424">
        <v>1.8784</v>
      </c>
      <c r="II424">
        <v>1.87554</v>
      </c>
      <c r="IJ424">
        <v>1.87669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0.12</v>
      </c>
      <c r="IY424">
        <v>0.2164</v>
      </c>
      <c r="IZ424">
        <v>0.000996156149449386</v>
      </c>
      <c r="JA424">
        <v>0.001508328056841608</v>
      </c>
      <c r="JB424">
        <v>-4.279944224615399E-07</v>
      </c>
      <c r="JC424">
        <v>2.026670128534865E-10</v>
      </c>
      <c r="JD424">
        <v>-0.04486732872085866</v>
      </c>
      <c r="JE424">
        <v>-0.001179386599836408</v>
      </c>
      <c r="JF424">
        <v>0.0006983580007418804</v>
      </c>
      <c r="JG424">
        <v>-5.900263066608664E-06</v>
      </c>
      <c r="JH424">
        <v>1</v>
      </c>
      <c r="JI424">
        <v>2117</v>
      </c>
      <c r="JJ424">
        <v>1</v>
      </c>
      <c r="JK424">
        <v>26</v>
      </c>
      <c r="JL424">
        <v>197514</v>
      </c>
      <c r="JM424">
        <v>197513.9</v>
      </c>
      <c r="JN424">
        <v>0.26001</v>
      </c>
      <c r="JO424">
        <v>2.6062</v>
      </c>
      <c r="JP424">
        <v>1.39893</v>
      </c>
      <c r="JQ424">
        <v>2.34985</v>
      </c>
      <c r="JR424">
        <v>1.44897</v>
      </c>
      <c r="JS424">
        <v>2.58545</v>
      </c>
      <c r="JT424">
        <v>37.5059</v>
      </c>
      <c r="JU424">
        <v>23.9649</v>
      </c>
      <c r="JV424">
        <v>18</v>
      </c>
      <c r="JW424">
        <v>477.536</v>
      </c>
      <c r="JX424">
        <v>471.888</v>
      </c>
      <c r="JY424">
        <v>27.9914</v>
      </c>
      <c r="JZ424">
        <v>29.3089</v>
      </c>
      <c r="KA424">
        <v>29.9998</v>
      </c>
      <c r="KB424">
        <v>29.0461</v>
      </c>
      <c r="KC424">
        <v>29.1173</v>
      </c>
      <c r="KD424">
        <v>5.10887</v>
      </c>
      <c r="KE424">
        <v>24.6791</v>
      </c>
      <c r="KF424">
        <v>100</v>
      </c>
      <c r="KG424">
        <v>27.9957</v>
      </c>
      <c r="KH424">
        <v>32.3212</v>
      </c>
      <c r="KI424">
        <v>21.0457</v>
      </c>
      <c r="KJ424">
        <v>100.867</v>
      </c>
      <c r="KK424">
        <v>100.211</v>
      </c>
    </row>
    <row r="425" spans="1:297">
      <c r="A425">
        <v>409</v>
      </c>
      <c r="B425">
        <v>1758999516</v>
      </c>
      <c r="C425">
        <v>12132.40000009537</v>
      </c>
      <c r="D425" t="s">
        <v>1265</v>
      </c>
      <c r="E425" t="s">
        <v>1266</v>
      </c>
      <c r="F425">
        <v>5</v>
      </c>
      <c r="G425" t="s">
        <v>1218</v>
      </c>
      <c r="H425" t="s">
        <v>436</v>
      </c>
      <c r="I425">
        <v>1758999508.25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429.0782457222763</v>
      </c>
      <c r="AK425">
        <v>418.4813454545454</v>
      </c>
      <c r="AL425">
        <v>9.827306021643947E-05</v>
      </c>
      <c r="AM425">
        <v>65.24405465665834</v>
      </c>
      <c r="AN425">
        <f>(AP425 - AO425 + DY425*1E3/(8.314*(EA425+273.15)) * AR425/DX425 * AQ425) * DX425/(100*DL425) * 1000/(1000 - AP425)</f>
        <v>0</v>
      </c>
      <c r="AO425">
        <v>20.90695939578544</v>
      </c>
      <c r="AP425">
        <v>22.78680424242424</v>
      </c>
      <c r="AQ425">
        <v>-9.263404662308747E-06</v>
      </c>
      <c r="AR425">
        <v>120.0574065976635</v>
      </c>
      <c r="AS425">
        <v>3</v>
      </c>
      <c r="AT425">
        <v>1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1.91</v>
      </c>
      <c r="DM425">
        <v>0.5</v>
      </c>
      <c r="DN425" t="s">
        <v>438</v>
      </c>
      <c r="DO425">
        <v>2</v>
      </c>
      <c r="DP425" t="b">
        <v>1</v>
      </c>
      <c r="DQ425">
        <v>1758999508.25</v>
      </c>
      <c r="DR425">
        <v>408.9971666666666</v>
      </c>
      <c r="DS425">
        <v>420.1137666666667</v>
      </c>
      <c r="DT425">
        <v>22.79124999999999</v>
      </c>
      <c r="DU425">
        <v>20.91243333333334</v>
      </c>
      <c r="DV425">
        <v>408.4376666666666</v>
      </c>
      <c r="DW425">
        <v>22.57472333333333</v>
      </c>
      <c r="DX425">
        <v>500.0568999999999</v>
      </c>
      <c r="DY425">
        <v>90.46177333333331</v>
      </c>
      <c r="DZ425">
        <v>0.05321067000000001</v>
      </c>
      <c r="EA425">
        <v>29.52283</v>
      </c>
      <c r="EB425">
        <v>29.99038333333334</v>
      </c>
      <c r="EC425">
        <v>999.9000000000002</v>
      </c>
      <c r="ED425">
        <v>0</v>
      </c>
      <c r="EE425">
        <v>0</v>
      </c>
      <c r="EF425">
        <v>10011.5</v>
      </c>
      <c r="EG425">
        <v>0</v>
      </c>
      <c r="EH425">
        <v>12.03277333333333</v>
      </c>
      <c r="EI425">
        <v>-11.11656666666667</v>
      </c>
      <c r="EJ425">
        <v>418.5360999999999</v>
      </c>
      <c r="EK425">
        <v>429.0869666666667</v>
      </c>
      <c r="EL425">
        <v>1.878821333333333</v>
      </c>
      <c r="EM425">
        <v>420.1137666666667</v>
      </c>
      <c r="EN425">
        <v>20.91243333333334</v>
      </c>
      <c r="EO425">
        <v>2.061737333333334</v>
      </c>
      <c r="EP425">
        <v>1.891775</v>
      </c>
      <c r="EQ425">
        <v>17.92661</v>
      </c>
      <c r="ER425">
        <v>16.56647</v>
      </c>
      <c r="ES425">
        <v>2000.007333333333</v>
      </c>
      <c r="ET425">
        <v>0.9800028666666666</v>
      </c>
      <c r="EU425">
        <v>0.0199976</v>
      </c>
      <c r="EV425">
        <v>0</v>
      </c>
      <c r="EW425">
        <v>244.4844666666667</v>
      </c>
      <c r="EX425">
        <v>5.000560000000002</v>
      </c>
      <c r="EY425">
        <v>5063.236999999999</v>
      </c>
      <c r="EZ425">
        <v>17294.96333333333</v>
      </c>
      <c r="FA425">
        <v>41.43699999999998</v>
      </c>
      <c r="FB425">
        <v>41.58509999999998</v>
      </c>
      <c r="FC425">
        <v>41.18699999999998</v>
      </c>
      <c r="FD425">
        <v>40.68286666666665</v>
      </c>
      <c r="FE425">
        <v>42.16839999999999</v>
      </c>
      <c r="FF425">
        <v>1955.115666666667</v>
      </c>
      <c r="FG425">
        <v>39.90000000000001</v>
      </c>
      <c r="FH425">
        <v>0</v>
      </c>
      <c r="FI425">
        <v>1758999525.6</v>
      </c>
      <c r="FJ425">
        <v>0</v>
      </c>
      <c r="FK425">
        <v>244.5398846153846</v>
      </c>
      <c r="FL425">
        <v>4.973709390920731</v>
      </c>
      <c r="FM425">
        <v>101.9500854764344</v>
      </c>
      <c r="FN425">
        <v>5064.163846153847</v>
      </c>
      <c r="FO425">
        <v>15</v>
      </c>
      <c r="FP425">
        <v>0</v>
      </c>
      <c r="FQ425" t="s">
        <v>439</v>
      </c>
      <c r="FR425">
        <v>1747148579.5</v>
      </c>
      <c r="FS425">
        <v>1747148584.5</v>
      </c>
      <c r="FT425">
        <v>0</v>
      </c>
      <c r="FU425">
        <v>0.162</v>
      </c>
      <c r="FV425">
        <v>-0.001</v>
      </c>
      <c r="FW425">
        <v>0.139</v>
      </c>
      <c r="FX425">
        <v>0.058</v>
      </c>
      <c r="FY425">
        <v>420</v>
      </c>
      <c r="FZ425">
        <v>16</v>
      </c>
      <c r="GA425">
        <v>0.19</v>
      </c>
      <c r="GB425">
        <v>0.02</v>
      </c>
      <c r="GC425">
        <v>-11.0937425</v>
      </c>
      <c r="GD425">
        <v>-0.5651380863039134</v>
      </c>
      <c r="GE425">
        <v>0.05867992368561838</v>
      </c>
      <c r="GF425">
        <v>0</v>
      </c>
      <c r="GG425">
        <v>244.209205882353</v>
      </c>
      <c r="GH425">
        <v>5.992773104492551</v>
      </c>
      <c r="GI425">
        <v>0.6117821497795807</v>
      </c>
      <c r="GJ425">
        <v>0</v>
      </c>
      <c r="GK425">
        <v>1.87854925</v>
      </c>
      <c r="GL425">
        <v>0.006107279549713841</v>
      </c>
      <c r="GM425">
        <v>0.001047650675320741</v>
      </c>
      <c r="GN425">
        <v>1</v>
      </c>
      <c r="GO425">
        <v>1</v>
      </c>
      <c r="GP425">
        <v>3</v>
      </c>
      <c r="GQ425" t="s">
        <v>451</v>
      </c>
      <c r="GR425">
        <v>3.12757</v>
      </c>
      <c r="GS425">
        <v>2.73059</v>
      </c>
      <c r="GT425">
        <v>0.0839019</v>
      </c>
      <c r="GU425">
        <v>0.0861649</v>
      </c>
      <c r="GV425">
        <v>0.10312</v>
      </c>
      <c r="GW425">
        <v>0.0976413</v>
      </c>
      <c r="GX425">
        <v>27458.4</v>
      </c>
      <c r="GY425">
        <v>26566.8</v>
      </c>
      <c r="GZ425">
        <v>30515.1</v>
      </c>
      <c r="HA425">
        <v>29326.8</v>
      </c>
      <c r="HB425">
        <v>37771.6</v>
      </c>
      <c r="HC425">
        <v>34813.9</v>
      </c>
      <c r="HD425">
        <v>46682.9</v>
      </c>
      <c r="HE425">
        <v>43572.5</v>
      </c>
      <c r="HF425">
        <v>1.8204</v>
      </c>
      <c r="HG425">
        <v>1.85993</v>
      </c>
      <c r="HH425">
        <v>0.113472</v>
      </c>
      <c r="HI425">
        <v>0</v>
      </c>
      <c r="HJ425">
        <v>28.1509</v>
      </c>
      <c r="HK425">
        <v>999.9</v>
      </c>
      <c r="HL425">
        <v>51.5</v>
      </c>
      <c r="HM425">
        <v>30.8</v>
      </c>
      <c r="HN425">
        <v>25.3942</v>
      </c>
      <c r="HO425">
        <v>62.637</v>
      </c>
      <c r="HP425">
        <v>16.5425</v>
      </c>
      <c r="HQ425">
        <v>1</v>
      </c>
      <c r="HR425">
        <v>0.154347</v>
      </c>
      <c r="HS425">
        <v>-0.5435179999999999</v>
      </c>
      <c r="HT425">
        <v>20.2004</v>
      </c>
      <c r="HU425">
        <v>5.23122</v>
      </c>
      <c r="HV425">
        <v>11.974</v>
      </c>
      <c r="HW425">
        <v>4.97095</v>
      </c>
      <c r="HX425">
        <v>3.29025</v>
      </c>
      <c r="HY425">
        <v>9999</v>
      </c>
      <c r="HZ425">
        <v>9999</v>
      </c>
      <c r="IA425">
        <v>9999</v>
      </c>
      <c r="IB425">
        <v>25.6</v>
      </c>
      <c r="IC425">
        <v>4.97293</v>
      </c>
      <c r="ID425">
        <v>1.87729</v>
      </c>
      <c r="IE425">
        <v>1.87532</v>
      </c>
      <c r="IF425">
        <v>1.87819</v>
      </c>
      <c r="IG425">
        <v>1.87485</v>
      </c>
      <c r="IH425">
        <v>1.87848</v>
      </c>
      <c r="II425">
        <v>1.87561</v>
      </c>
      <c r="IJ425">
        <v>1.87679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0.5600000000000001</v>
      </c>
      <c r="IY425">
        <v>0.2165</v>
      </c>
      <c r="IZ425">
        <v>0.000996156149449386</v>
      </c>
      <c r="JA425">
        <v>0.001508328056841608</v>
      </c>
      <c r="JB425">
        <v>-4.279944224615399E-07</v>
      </c>
      <c r="JC425">
        <v>2.026670128534865E-10</v>
      </c>
      <c r="JD425">
        <v>-0.04486732872085866</v>
      </c>
      <c r="JE425">
        <v>-0.001179386599836408</v>
      </c>
      <c r="JF425">
        <v>0.0006983580007418804</v>
      </c>
      <c r="JG425">
        <v>-5.900263066608664E-06</v>
      </c>
      <c r="JH425">
        <v>1</v>
      </c>
      <c r="JI425">
        <v>2117</v>
      </c>
      <c r="JJ425">
        <v>1</v>
      </c>
      <c r="JK425">
        <v>26</v>
      </c>
      <c r="JL425">
        <v>197515.6</v>
      </c>
      <c r="JM425">
        <v>197515.5</v>
      </c>
      <c r="JN425">
        <v>1.10962</v>
      </c>
      <c r="JO425">
        <v>2.57324</v>
      </c>
      <c r="JP425">
        <v>1.39893</v>
      </c>
      <c r="JQ425">
        <v>2.34985</v>
      </c>
      <c r="JR425">
        <v>1.44897</v>
      </c>
      <c r="JS425">
        <v>2.56226</v>
      </c>
      <c r="JT425">
        <v>37.5059</v>
      </c>
      <c r="JU425">
        <v>23.9737</v>
      </c>
      <c r="JV425">
        <v>18</v>
      </c>
      <c r="JW425">
        <v>477.641</v>
      </c>
      <c r="JX425">
        <v>472.623</v>
      </c>
      <c r="JY425">
        <v>28.2907</v>
      </c>
      <c r="JZ425">
        <v>29.2187</v>
      </c>
      <c r="KA425">
        <v>29.9997</v>
      </c>
      <c r="KB425">
        <v>28.9665</v>
      </c>
      <c r="KC425">
        <v>29.0384</v>
      </c>
      <c r="KD425">
        <v>22.2468</v>
      </c>
      <c r="KE425">
        <v>25.2448</v>
      </c>
      <c r="KF425">
        <v>100</v>
      </c>
      <c r="KG425">
        <v>28.2929</v>
      </c>
      <c r="KH425">
        <v>426.811</v>
      </c>
      <c r="KI425">
        <v>20.9574</v>
      </c>
      <c r="KJ425">
        <v>100.884</v>
      </c>
      <c r="KK425">
        <v>100.229</v>
      </c>
    </row>
    <row r="426" spans="1:297">
      <c r="A426">
        <v>410</v>
      </c>
      <c r="B426">
        <v>1758999521</v>
      </c>
      <c r="C426">
        <v>12137.40000009537</v>
      </c>
      <c r="D426" t="s">
        <v>1267</v>
      </c>
      <c r="E426" t="s">
        <v>1268</v>
      </c>
      <c r="F426">
        <v>5</v>
      </c>
      <c r="G426" t="s">
        <v>1218</v>
      </c>
      <c r="H426" t="s">
        <v>436</v>
      </c>
      <c r="I426">
        <v>1758999513.155172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429.1083749749843</v>
      </c>
      <c r="AK426">
        <v>418.507690909091</v>
      </c>
      <c r="AL426">
        <v>0.001875023655095377</v>
      </c>
      <c r="AM426">
        <v>65.24405465665834</v>
      </c>
      <c r="AN426">
        <f>(AP426 - AO426 + DY426*1E3/(8.314*(EA426+273.15)) * AR426/DX426 * AQ426) * DX426/(100*DL426) * 1000/(1000 - AP426)</f>
        <v>0</v>
      </c>
      <c r="AO426">
        <v>20.90357008411328</v>
      </c>
      <c r="AP426">
        <v>22.78455696969696</v>
      </c>
      <c r="AQ426">
        <v>-8.558064562202684E-06</v>
      </c>
      <c r="AR426">
        <v>120.0574065976635</v>
      </c>
      <c r="AS426">
        <v>3</v>
      </c>
      <c r="AT426">
        <v>1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1.91</v>
      </c>
      <c r="DM426">
        <v>0.5</v>
      </c>
      <c r="DN426" t="s">
        <v>438</v>
      </c>
      <c r="DO426">
        <v>2</v>
      </c>
      <c r="DP426" t="b">
        <v>1</v>
      </c>
      <c r="DQ426">
        <v>1758999513.155172</v>
      </c>
      <c r="DR426">
        <v>408.9571379310345</v>
      </c>
      <c r="DS426">
        <v>420.2698275862069</v>
      </c>
      <c r="DT426">
        <v>22.78813103448276</v>
      </c>
      <c r="DU426">
        <v>20.90859999999999</v>
      </c>
      <c r="DV426">
        <v>408.3977586206897</v>
      </c>
      <c r="DW426">
        <v>22.57166551724137</v>
      </c>
      <c r="DX426">
        <v>499.9917241379311</v>
      </c>
      <c r="DY426">
        <v>90.46112413793105</v>
      </c>
      <c r="DZ426">
        <v>0.05295698965517242</v>
      </c>
      <c r="EA426">
        <v>29.5266275862069</v>
      </c>
      <c r="EB426">
        <v>29.9958275862069</v>
      </c>
      <c r="EC426">
        <v>999.9000000000002</v>
      </c>
      <c r="ED426">
        <v>0</v>
      </c>
      <c r="EE426">
        <v>0</v>
      </c>
      <c r="EF426">
        <v>10000.17</v>
      </c>
      <c r="EG426">
        <v>0</v>
      </c>
      <c r="EH426">
        <v>12.04108275862069</v>
      </c>
      <c r="EI426">
        <v>-11.31265517241379</v>
      </c>
      <c r="EJ426">
        <v>418.4939655172413</v>
      </c>
      <c r="EK426">
        <v>429.2447586206897</v>
      </c>
      <c r="EL426">
        <v>1.879529655172414</v>
      </c>
      <c r="EM426">
        <v>420.2698275862069</v>
      </c>
      <c r="EN426">
        <v>20.90859999999999</v>
      </c>
      <c r="EO426">
        <v>2.061440689655173</v>
      </c>
      <c r="EP426">
        <v>1.891415862068965</v>
      </c>
      <c r="EQ426">
        <v>17.92431724137931</v>
      </c>
      <c r="ER426">
        <v>16.56347931034483</v>
      </c>
      <c r="ES426">
        <v>1999.994827586206</v>
      </c>
      <c r="ET426">
        <v>0.980002724137931</v>
      </c>
      <c r="EU426">
        <v>0.01999771034482759</v>
      </c>
      <c r="EV426">
        <v>0</v>
      </c>
      <c r="EW426">
        <v>244.8464482758621</v>
      </c>
      <c r="EX426">
        <v>5.000560000000001</v>
      </c>
      <c r="EY426">
        <v>5071.030689655172</v>
      </c>
      <c r="EZ426">
        <v>17294.84482758621</v>
      </c>
      <c r="FA426">
        <v>41.43699999999998</v>
      </c>
      <c r="FB426">
        <v>41.5685172413793</v>
      </c>
      <c r="FC426">
        <v>41.18699999999998</v>
      </c>
      <c r="FD426">
        <v>40.68272413793103</v>
      </c>
      <c r="FE426">
        <v>42.15065517241379</v>
      </c>
      <c r="FF426">
        <v>1955.104137931034</v>
      </c>
      <c r="FG426">
        <v>39.90000000000001</v>
      </c>
      <c r="FH426">
        <v>0</v>
      </c>
      <c r="FI426">
        <v>1758999530.4</v>
      </c>
      <c r="FJ426">
        <v>0</v>
      </c>
      <c r="FK426">
        <v>244.8584615384615</v>
      </c>
      <c r="FL426">
        <v>3.660854694269368</v>
      </c>
      <c r="FM426">
        <v>81.402735018445</v>
      </c>
      <c r="FN426">
        <v>5071.621153846154</v>
      </c>
      <c r="FO426">
        <v>15</v>
      </c>
      <c r="FP426">
        <v>0</v>
      </c>
      <c r="FQ426" t="s">
        <v>439</v>
      </c>
      <c r="FR426">
        <v>1747148579.5</v>
      </c>
      <c r="FS426">
        <v>1747148584.5</v>
      </c>
      <c r="FT426">
        <v>0</v>
      </c>
      <c r="FU426">
        <v>0.162</v>
      </c>
      <c r="FV426">
        <v>-0.001</v>
      </c>
      <c r="FW426">
        <v>0.139</v>
      </c>
      <c r="FX426">
        <v>0.058</v>
      </c>
      <c r="FY426">
        <v>420</v>
      </c>
      <c r="FZ426">
        <v>16</v>
      </c>
      <c r="GA426">
        <v>0.19</v>
      </c>
      <c r="GB426">
        <v>0.02</v>
      </c>
      <c r="GC426">
        <v>-11.1659825</v>
      </c>
      <c r="GD426">
        <v>-1.232583489681027</v>
      </c>
      <c r="GE426">
        <v>0.163127574136778</v>
      </c>
      <c r="GF426">
        <v>0</v>
      </c>
      <c r="GG426">
        <v>244.5481764705883</v>
      </c>
      <c r="GH426">
        <v>5.254392663401351</v>
      </c>
      <c r="GI426">
        <v>0.5415950555094171</v>
      </c>
      <c r="GJ426">
        <v>0</v>
      </c>
      <c r="GK426">
        <v>1.87909525</v>
      </c>
      <c r="GL426">
        <v>0.009837185741080527</v>
      </c>
      <c r="GM426">
        <v>0.00111312844609236</v>
      </c>
      <c r="GN426">
        <v>1</v>
      </c>
      <c r="GO426">
        <v>1</v>
      </c>
      <c r="GP426">
        <v>3</v>
      </c>
      <c r="GQ426" t="s">
        <v>451</v>
      </c>
      <c r="GR426">
        <v>3.12767</v>
      </c>
      <c r="GS426">
        <v>2.73018</v>
      </c>
      <c r="GT426">
        <v>0.0839205</v>
      </c>
      <c r="GU426">
        <v>0.0865547</v>
      </c>
      <c r="GV426">
        <v>0.103114</v>
      </c>
      <c r="GW426">
        <v>0.0976308</v>
      </c>
      <c r="GX426">
        <v>27458.4</v>
      </c>
      <c r="GY426">
        <v>26555.7</v>
      </c>
      <c r="GZ426">
        <v>30515.7</v>
      </c>
      <c r="HA426">
        <v>29327.2</v>
      </c>
      <c r="HB426">
        <v>37772.6</v>
      </c>
      <c r="HC426">
        <v>34814.6</v>
      </c>
      <c r="HD426">
        <v>46683.9</v>
      </c>
      <c r="HE426">
        <v>43572.9</v>
      </c>
      <c r="HF426">
        <v>1.82057</v>
      </c>
      <c r="HG426">
        <v>1.8599</v>
      </c>
      <c r="HH426">
        <v>0.113603</v>
      </c>
      <c r="HI426">
        <v>0</v>
      </c>
      <c r="HJ426">
        <v>28.1485</v>
      </c>
      <c r="HK426">
        <v>999.9</v>
      </c>
      <c r="HL426">
        <v>51.5</v>
      </c>
      <c r="HM426">
        <v>30.8</v>
      </c>
      <c r="HN426">
        <v>25.3904</v>
      </c>
      <c r="HO426">
        <v>63.277</v>
      </c>
      <c r="HP426">
        <v>16.4784</v>
      </c>
      <c r="HQ426">
        <v>1</v>
      </c>
      <c r="HR426">
        <v>0.154037</v>
      </c>
      <c r="HS426">
        <v>-0.534374</v>
      </c>
      <c r="HT426">
        <v>20.1998</v>
      </c>
      <c r="HU426">
        <v>5.22657</v>
      </c>
      <c r="HV426">
        <v>11.974</v>
      </c>
      <c r="HW426">
        <v>4.9702</v>
      </c>
      <c r="HX426">
        <v>3.2896</v>
      </c>
      <c r="HY426">
        <v>9999</v>
      </c>
      <c r="HZ426">
        <v>9999</v>
      </c>
      <c r="IA426">
        <v>9999</v>
      </c>
      <c r="IB426">
        <v>25.6</v>
      </c>
      <c r="IC426">
        <v>4.97293</v>
      </c>
      <c r="ID426">
        <v>1.87728</v>
      </c>
      <c r="IE426">
        <v>1.87531</v>
      </c>
      <c r="IF426">
        <v>1.87819</v>
      </c>
      <c r="IG426">
        <v>1.87485</v>
      </c>
      <c r="IH426">
        <v>1.87841</v>
      </c>
      <c r="II426">
        <v>1.87557</v>
      </c>
      <c r="IJ426">
        <v>1.8767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0.5590000000000001</v>
      </c>
      <c r="IY426">
        <v>0.2164</v>
      </c>
      <c r="IZ426">
        <v>0.000996156149449386</v>
      </c>
      <c r="JA426">
        <v>0.001508328056841608</v>
      </c>
      <c r="JB426">
        <v>-4.279944224615399E-07</v>
      </c>
      <c r="JC426">
        <v>2.026670128534865E-10</v>
      </c>
      <c r="JD426">
        <v>-0.04486732872085866</v>
      </c>
      <c r="JE426">
        <v>-0.001179386599836408</v>
      </c>
      <c r="JF426">
        <v>0.0006983580007418804</v>
      </c>
      <c r="JG426">
        <v>-5.900263066608664E-06</v>
      </c>
      <c r="JH426">
        <v>1</v>
      </c>
      <c r="JI426">
        <v>2117</v>
      </c>
      <c r="JJ426">
        <v>1</v>
      </c>
      <c r="JK426">
        <v>26</v>
      </c>
      <c r="JL426">
        <v>197515.7</v>
      </c>
      <c r="JM426">
        <v>197515.6</v>
      </c>
      <c r="JN426">
        <v>1.13403</v>
      </c>
      <c r="JO426">
        <v>2.57324</v>
      </c>
      <c r="JP426">
        <v>1.39893</v>
      </c>
      <c r="JQ426">
        <v>2.34985</v>
      </c>
      <c r="JR426">
        <v>1.44897</v>
      </c>
      <c r="JS426">
        <v>2.49878</v>
      </c>
      <c r="JT426">
        <v>37.5059</v>
      </c>
      <c r="JU426">
        <v>23.9649</v>
      </c>
      <c r="JV426">
        <v>18</v>
      </c>
      <c r="JW426">
        <v>477.707</v>
      </c>
      <c r="JX426">
        <v>472.566</v>
      </c>
      <c r="JY426">
        <v>28.295</v>
      </c>
      <c r="JZ426">
        <v>29.2134</v>
      </c>
      <c r="KA426">
        <v>29.9997</v>
      </c>
      <c r="KB426">
        <v>28.9619</v>
      </c>
      <c r="KC426">
        <v>29.0333</v>
      </c>
      <c r="KD426">
        <v>22.7812</v>
      </c>
      <c r="KE426">
        <v>25.2448</v>
      </c>
      <c r="KF426">
        <v>100</v>
      </c>
      <c r="KG426">
        <v>27.9846</v>
      </c>
      <c r="KH426">
        <v>440.183</v>
      </c>
      <c r="KI426">
        <v>20.9652</v>
      </c>
      <c r="KJ426">
        <v>100.886</v>
      </c>
      <c r="KK426">
        <v>100.23</v>
      </c>
    </row>
    <row r="427" spans="1:297">
      <c r="A427">
        <v>411</v>
      </c>
      <c r="B427">
        <v>1758999526</v>
      </c>
      <c r="C427">
        <v>12142.40000009537</v>
      </c>
      <c r="D427" t="s">
        <v>1269</v>
      </c>
      <c r="E427" t="s">
        <v>1270</v>
      </c>
      <c r="F427">
        <v>5</v>
      </c>
      <c r="G427" t="s">
        <v>1218</v>
      </c>
      <c r="H427" t="s">
        <v>436</v>
      </c>
      <c r="I427">
        <v>1758999518.232143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435.8311885818958</v>
      </c>
      <c r="AK427">
        <v>421.5693757575754</v>
      </c>
      <c r="AL427">
        <v>0.7342781015806417</v>
      </c>
      <c r="AM427">
        <v>65.24405465665834</v>
      </c>
      <c r="AN427">
        <f>(AP427 - AO427 + DY427*1E3/(8.314*(EA427+273.15)) * AR427/DX427 * AQ427) * DX427/(100*DL427) * 1000/(1000 - AP427)</f>
        <v>0</v>
      </c>
      <c r="AO427">
        <v>20.90307493010162</v>
      </c>
      <c r="AP427">
        <v>22.78378</v>
      </c>
      <c r="AQ427">
        <v>-7.728974544345221E-06</v>
      </c>
      <c r="AR427">
        <v>120.0574065976635</v>
      </c>
      <c r="AS427">
        <v>3</v>
      </c>
      <c r="AT427">
        <v>1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1.91</v>
      </c>
      <c r="DM427">
        <v>0.5</v>
      </c>
      <c r="DN427" t="s">
        <v>438</v>
      </c>
      <c r="DO427">
        <v>2</v>
      </c>
      <c r="DP427" t="b">
        <v>1</v>
      </c>
      <c r="DQ427">
        <v>1758999518.232143</v>
      </c>
      <c r="DR427">
        <v>409.364</v>
      </c>
      <c r="DS427">
        <v>422.9295714285714</v>
      </c>
      <c r="DT427">
        <v>22.78581785714286</v>
      </c>
      <c r="DU427">
        <v>20.90536428571429</v>
      </c>
      <c r="DV427">
        <v>408.8042500000001</v>
      </c>
      <c r="DW427">
        <v>22.5694</v>
      </c>
      <c r="DX427">
        <v>499.9735714285715</v>
      </c>
      <c r="DY427">
        <v>90.46056071428572</v>
      </c>
      <c r="DZ427">
        <v>0.05269647142857142</v>
      </c>
      <c r="EA427">
        <v>29.531675</v>
      </c>
      <c r="EB427">
        <v>30.00038571428572</v>
      </c>
      <c r="EC427">
        <v>999.9000000000002</v>
      </c>
      <c r="ED427">
        <v>0</v>
      </c>
      <c r="EE427">
        <v>0</v>
      </c>
      <c r="EF427">
        <v>10002.30178571428</v>
      </c>
      <c r="EG427">
        <v>0</v>
      </c>
      <c r="EH427">
        <v>12.05584285714285</v>
      </c>
      <c r="EI427">
        <v>-13.565425</v>
      </c>
      <c r="EJ427">
        <v>418.9094642857143</v>
      </c>
      <c r="EK427">
        <v>431.95975</v>
      </c>
      <c r="EL427">
        <v>1.880448214285714</v>
      </c>
      <c r="EM427">
        <v>422.9295714285714</v>
      </c>
      <c r="EN427">
        <v>20.90536428571429</v>
      </c>
      <c r="EO427">
        <v>2.061218214285714</v>
      </c>
      <c r="EP427">
        <v>1.891112142857143</v>
      </c>
      <c r="EQ427">
        <v>17.92260357142857</v>
      </c>
      <c r="ER427">
        <v>16.56095714285714</v>
      </c>
      <c r="ES427">
        <v>1999.998214285714</v>
      </c>
      <c r="ET427">
        <v>0.9800027142857142</v>
      </c>
      <c r="EU427">
        <v>0.01999771785714286</v>
      </c>
      <c r="EV427">
        <v>0</v>
      </c>
      <c r="EW427">
        <v>245.1894285714286</v>
      </c>
      <c r="EX427">
        <v>5.000560000000001</v>
      </c>
      <c r="EY427">
        <v>5077.531785714285</v>
      </c>
      <c r="EZ427">
        <v>17294.86071428571</v>
      </c>
      <c r="FA427">
        <v>41.43699999999999</v>
      </c>
      <c r="FB427">
        <v>41.57099999999999</v>
      </c>
      <c r="FC427">
        <v>41.18257142857141</v>
      </c>
      <c r="FD427">
        <v>40.67814285714284</v>
      </c>
      <c r="FE427">
        <v>42.14492857142857</v>
      </c>
      <c r="FF427">
        <v>1955.104642857143</v>
      </c>
      <c r="FG427">
        <v>39.9</v>
      </c>
      <c r="FH427">
        <v>0</v>
      </c>
      <c r="FI427">
        <v>1758999535.2</v>
      </c>
      <c r="FJ427">
        <v>0</v>
      </c>
      <c r="FK427">
        <v>245.1897307692308</v>
      </c>
      <c r="FL427">
        <v>3.24605127997371</v>
      </c>
      <c r="FM427">
        <v>69.64478638217641</v>
      </c>
      <c r="FN427">
        <v>5077.680384615384</v>
      </c>
      <c r="FO427">
        <v>15</v>
      </c>
      <c r="FP427">
        <v>0</v>
      </c>
      <c r="FQ427" t="s">
        <v>439</v>
      </c>
      <c r="FR427">
        <v>1747148579.5</v>
      </c>
      <c r="FS427">
        <v>1747148584.5</v>
      </c>
      <c r="FT427">
        <v>0</v>
      </c>
      <c r="FU427">
        <v>0.162</v>
      </c>
      <c r="FV427">
        <v>-0.001</v>
      </c>
      <c r="FW427">
        <v>0.139</v>
      </c>
      <c r="FX427">
        <v>0.058</v>
      </c>
      <c r="FY427">
        <v>420</v>
      </c>
      <c r="FZ427">
        <v>16</v>
      </c>
      <c r="GA427">
        <v>0.19</v>
      </c>
      <c r="GB427">
        <v>0.02</v>
      </c>
      <c r="GC427">
        <v>-12.8978825</v>
      </c>
      <c r="GD427">
        <v>-24.61774896810506</v>
      </c>
      <c r="GE427">
        <v>3.065162645920074</v>
      </c>
      <c r="GF427">
        <v>0</v>
      </c>
      <c r="GG427">
        <v>244.9830882352941</v>
      </c>
      <c r="GH427">
        <v>3.757876240228066</v>
      </c>
      <c r="GI427">
        <v>0.4029702490585358</v>
      </c>
      <c r="GJ427">
        <v>0</v>
      </c>
      <c r="GK427">
        <v>1.8799385</v>
      </c>
      <c r="GL427">
        <v>0.0113214258911771</v>
      </c>
      <c r="GM427">
        <v>0.001209331530226518</v>
      </c>
      <c r="GN427">
        <v>1</v>
      </c>
      <c r="GO427">
        <v>1</v>
      </c>
      <c r="GP427">
        <v>3</v>
      </c>
      <c r="GQ427" t="s">
        <v>451</v>
      </c>
      <c r="GR427">
        <v>3.12771</v>
      </c>
      <c r="GS427">
        <v>2.73014</v>
      </c>
      <c r="GT427">
        <v>0.084482</v>
      </c>
      <c r="GU427">
        <v>0.088472</v>
      </c>
      <c r="GV427">
        <v>0.103108</v>
      </c>
      <c r="GW427">
        <v>0.09763139999999999</v>
      </c>
      <c r="GX427">
        <v>27442.3</v>
      </c>
      <c r="GY427">
        <v>26500.1</v>
      </c>
      <c r="GZ427">
        <v>30516.5</v>
      </c>
      <c r="HA427">
        <v>29327.2</v>
      </c>
      <c r="HB427">
        <v>37773.9</v>
      </c>
      <c r="HC427">
        <v>34814.8</v>
      </c>
      <c r="HD427">
        <v>46685.1</v>
      </c>
      <c r="HE427">
        <v>43573</v>
      </c>
      <c r="HF427">
        <v>1.82068</v>
      </c>
      <c r="HG427">
        <v>1.8598</v>
      </c>
      <c r="HH427">
        <v>0.113845</v>
      </c>
      <c r="HI427">
        <v>0</v>
      </c>
      <c r="HJ427">
        <v>28.1466</v>
      </c>
      <c r="HK427">
        <v>999.9</v>
      </c>
      <c r="HL427">
        <v>51.5</v>
      </c>
      <c r="HM427">
        <v>30.8</v>
      </c>
      <c r="HN427">
        <v>25.3933</v>
      </c>
      <c r="HO427">
        <v>62.987</v>
      </c>
      <c r="HP427">
        <v>16.6667</v>
      </c>
      <c r="HQ427">
        <v>1</v>
      </c>
      <c r="HR427">
        <v>0.154484</v>
      </c>
      <c r="HS427">
        <v>0.545752</v>
      </c>
      <c r="HT427">
        <v>20.1987</v>
      </c>
      <c r="HU427">
        <v>5.22672</v>
      </c>
      <c r="HV427">
        <v>11.974</v>
      </c>
      <c r="HW427">
        <v>4.9701</v>
      </c>
      <c r="HX427">
        <v>3.28968</v>
      </c>
      <c r="HY427">
        <v>9999</v>
      </c>
      <c r="HZ427">
        <v>9999</v>
      </c>
      <c r="IA427">
        <v>9999</v>
      </c>
      <c r="IB427">
        <v>25.6</v>
      </c>
      <c r="IC427">
        <v>4.97294</v>
      </c>
      <c r="ID427">
        <v>1.87728</v>
      </c>
      <c r="IE427">
        <v>1.87532</v>
      </c>
      <c r="IF427">
        <v>1.8782</v>
      </c>
      <c r="IG427">
        <v>1.87485</v>
      </c>
      <c r="IH427">
        <v>1.87846</v>
      </c>
      <c r="II427">
        <v>1.87557</v>
      </c>
      <c r="IJ427">
        <v>1.87676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0.5639999999999999</v>
      </c>
      <c r="IY427">
        <v>0.2164</v>
      </c>
      <c r="IZ427">
        <v>0.000996156149449386</v>
      </c>
      <c r="JA427">
        <v>0.001508328056841608</v>
      </c>
      <c r="JB427">
        <v>-4.279944224615399E-07</v>
      </c>
      <c r="JC427">
        <v>2.026670128534865E-10</v>
      </c>
      <c r="JD427">
        <v>-0.04486732872085866</v>
      </c>
      <c r="JE427">
        <v>-0.001179386599836408</v>
      </c>
      <c r="JF427">
        <v>0.0006983580007418804</v>
      </c>
      <c r="JG427">
        <v>-5.900263066608664E-06</v>
      </c>
      <c r="JH427">
        <v>1</v>
      </c>
      <c r="JI427">
        <v>2117</v>
      </c>
      <c r="JJ427">
        <v>1</v>
      </c>
      <c r="JK427">
        <v>26</v>
      </c>
      <c r="JL427">
        <v>197515.8</v>
      </c>
      <c r="JM427">
        <v>197515.7</v>
      </c>
      <c r="JN427">
        <v>1.16455</v>
      </c>
      <c r="JO427">
        <v>2.56226</v>
      </c>
      <c r="JP427">
        <v>1.39893</v>
      </c>
      <c r="JQ427">
        <v>2.34985</v>
      </c>
      <c r="JR427">
        <v>1.44897</v>
      </c>
      <c r="JS427">
        <v>2.51587</v>
      </c>
      <c r="JT427">
        <v>37.5059</v>
      </c>
      <c r="JU427">
        <v>23.9737</v>
      </c>
      <c r="JV427">
        <v>18</v>
      </c>
      <c r="JW427">
        <v>477.733</v>
      </c>
      <c r="JX427">
        <v>472.471</v>
      </c>
      <c r="JY427">
        <v>28.095</v>
      </c>
      <c r="JZ427">
        <v>29.2086</v>
      </c>
      <c r="KA427">
        <v>30.0004</v>
      </c>
      <c r="KB427">
        <v>28.9575</v>
      </c>
      <c r="KC427">
        <v>29.0295</v>
      </c>
      <c r="KD427">
        <v>23.3917</v>
      </c>
      <c r="KE427">
        <v>25.2448</v>
      </c>
      <c r="KF427">
        <v>100</v>
      </c>
      <c r="KG427">
        <v>27.9801</v>
      </c>
      <c r="KH427">
        <v>460.217</v>
      </c>
      <c r="KI427">
        <v>20.9734</v>
      </c>
      <c r="KJ427">
        <v>100.888</v>
      </c>
      <c r="KK427">
        <v>100.23</v>
      </c>
    </row>
    <row r="428" spans="1:297">
      <c r="A428">
        <v>412</v>
      </c>
      <c r="B428">
        <v>1758999531</v>
      </c>
      <c r="C428">
        <v>12147.40000009537</v>
      </c>
      <c r="D428" t="s">
        <v>1271</v>
      </c>
      <c r="E428" t="s">
        <v>1272</v>
      </c>
      <c r="F428">
        <v>5</v>
      </c>
      <c r="G428" t="s">
        <v>1218</v>
      </c>
      <c r="H428" t="s">
        <v>436</v>
      </c>
      <c r="I428">
        <v>1758999523.5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450.3188626352201</v>
      </c>
      <c r="AK428">
        <v>430.5734363636363</v>
      </c>
      <c r="AL428">
        <v>1.912803175724195</v>
      </c>
      <c r="AM428">
        <v>65.24405465665834</v>
      </c>
      <c r="AN428">
        <f>(AP428 - AO428 + DY428*1E3/(8.314*(EA428+273.15)) * AR428/DX428 * AQ428) * DX428/(100*DL428) * 1000/(1000 - AP428)</f>
        <v>0</v>
      </c>
      <c r="AO428">
        <v>20.9020522409278</v>
      </c>
      <c r="AP428">
        <v>22.77195212121212</v>
      </c>
      <c r="AQ428">
        <v>-5.009800589185306E-05</v>
      </c>
      <c r="AR428">
        <v>120.0574065976635</v>
      </c>
      <c r="AS428">
        <v>3</v>
      </c>
      <c r="AT428">
        <v>1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1.91</v>
      </c>
      <c r="DM428">
        <v>0.5</v>
      </c>
      <c r="DN428" t="s">
        <v>438</v>
      </c>
      <c r="DO428">
        <v>2</v>
      </c>
      <c r="DP428" t="b">
        <v>1</v>
      </c>
      <c r="DQ428">
        <v>1758999523.5</v>
      </c>
      <c r="DR428">
        <v>412.008</v>
      </c>
      <c r="DS428">
        <v>430.6059629629629</v>
      </c>
      <c r="DT428">
        <v>22.78209259259259</v>
      </c>
      <c r="DU428">
        <v>20.90341111111111</v>
      </c>
      <c r="DV428">
        <v>411.4448148148148</v>
      </c>
      <c r="DW428">
        <v>22.56575185185184</v>
      </c>
      <c r="DX428">
        <v>499.9921111111111</v>
      </c>
      <c r="DY428">
        <v>90.46063703703703</v>
      </c>
      <c r="DZ428">
        <v>0.05239897037037037</v>
      </c>
      <c r="EA428">
        <v>29.53414814814815</v>
      </c>
      <c r="EB428">
        <v>30.00436666666667</v>
      </c>
      <c r="EC428">
        <v>999.9000000000001</v>
      </c>
      <c r="ED428">
        <v>0</v>
      </c>
      <c r="EE428">
        <v>0</v>
      </c>
      <c r="EF428">
        <v>10003.61185185185</v>
      </c>
      <c r="EG428">
        <v>0</v>
      </c>
      <c r="EH428">
        <v>12.07292962962963</v>
      </c>
      <c r="EI428">
        <v>-18.59787037037037</v>
      </c>
      <c r="EJ428">
        <v>421.6132962962964</v>
      </c>
      <c r="EK428">
        <v>439.7991481481481</v>
      </c>
      <c r="EL428">
        <v>1.878672592592592</v>
      </c>
      <c r="EM428">
        <v>430.6059629629629</v>
      </c>
      <c r="EN428">
        <v>20.90341111111111</v>
      </c>
      <c r="EO428">
        <v>2.060882592592593</v>
      </c>
      <c r="EP428">
        <v>1.890937037037037</v>
      </c>
      <c r="EQ428">
        <v>17.92000740740741</v>
      </c>
      <c r="ER428">
        <v>16.55950740740741</v>
      </c>
      <c r="ES428">
        <v>2000.003333333333</v>
      </c>
      <c r="ET428">
        <v>0.9800027037037036</v>
      </c>
      <c r="EU428">
        <v>0.01999772962962963</v>
      </c>
      <c r="EV428">
        <v>0</v>
      </c>
      <c r="EW428">
        <v>245.4836666666667</v>
      </c>
      <c r="EX428">
        <v>5.000560000000001</v>
      </c>
      <c r="EY428">
        <v>5083.177037037037</v>
      </c>
      <c r="EZ428">
        <v>17294.89259259259</v>
      </c>
      <c r="FA428">
        <v>41.43699999999999</v>
      </c>
      <c r="FB428">
        <v>41.56666666666666</v>
      </c>
      <c r="FC428">
        <v>41.17092592592593</v>
      </c>
      <c r="FD428">
        <v>40.67781481481481</v>
      </c>
      <c r="FE428">
        <v>42.13877777777778</v>
      </c>
      <c r="FF428">
        <v>1955.107407407407</v>
      </c>
      <c r="FG428">
        <v>39.9</v>
      </c>
      <c r="FH428">
        <v>0</v>
      </c>
      <c r="FI428">
        <v>1758999540</v>
      </c>
      <c r="FJ428">
        <v>0</v>
      </c>
      <c r="FK428">
        <v>245.4452307692308</v>
      </c>
      <c r="FL428">
        <v>3.408752124388345</v>
      </c>
      <c r="FM428">
        <v>61.2488888579099</v>
      </c>
      <c r="FN428">
        <v>5082.810384615384</v>
      </c>
      <c r="FO428">
        <v>15</v>
      </c>
      <c r="FP428">
        <v>0</v>
      </c>
      <c r="FQ428" t="s">
        <v>439</v>
      </c>
      <c r="FR428">
        <v>1747148579.5</v>
      </c>
      <c r="FS428">
        <v>1747148584.5</v>
      </c>
      <c r="FT428">
        <v>0</v>
      </c>
      <c r="FU428">
        <v>0.162</v>
      </c>
      <c r="FV428">
        <v>-0.001</v>
      </c>
      <c r="FW428">
        <v>0.139</v>
      </c>
      <c r="FX428">
        <v>0.058</v>
      </c>
      <c r="FY428">
        <v>420</v>
      </c>
      <c r="FZ428">
        <v>16</v>
      </c>
      <c r="GA428">
        <v>0.19</v>
      </c>
      <c r="GB428">
        <v>0.02</v>
      </c>
      <c r="GC428">
        <v>-15.6779625</v>
      </c>
      <c r="GD428">
        <v>-52.49797260787989</v>
      </c>
      <c r="GE428">
        <v>5.559687044685496</v>
      </c>
      <c r="GF428">
        <v>0</v>
      </c>
      <c r="GG428">
        <v>245.2490882352942</v>
      </c>
      <c r="GH428">
        <v>3.495935826732225</v>
      </c>
      <c r="GI428">
        <v>0.3784069834922587</v>
      </c>
      <c r="GJ428">
        <v>0</v>
      </c>
      <c r="GK428">
        <v>1.87943475</v>
      </c>
      <c r="GL428">
        <v>-0.008907804878053744</v>
      </c>
      <c r="GM428">
        <v>0.002270994261881812</v>
      </c>
      <c r="GN428">
        <v>1</v>
      </c>
      <c r="GO428">
        <v>1</v>
      </c>
      <c r="GP428">
        <v>3</v>
      </c>
      <c r="GQ428" t="s">
        <v>451</v>
      </c>
      <c r="GR428">
        <v>3.12762</v>
      </c>
      <c r="GS428">
        <v>2.73019</v>
      </c>
      <c r="GT428">
        <v>0.08590879999999999</v>
      </c>
      <c r="GU428">
        <v>0.0908471</v>
      </c>
      <c r="GV428">
        <v>0.103072</v>
      </c>
      <c r="GW428">
        <v>0.0976262</v>
      </c>
      <c r="GX428">
        <v>27399.1</v>
      </c>
      <c r="GY428">
        <v>26431.1</v>
      </c>
      <c r="GZ428">
        <v>30516</v>
      </c>
      <c r="HA428">
        <v>29327.3</v>
      </c>
      <c r="HB428">
        <v>37774.7</v>
      </c>
      <c r="HC428">
        <v>34815.5</v>
      </c>
      <c r="HD428">
        <v>46684.1</v>
      </c>
      <c r="HE428">
        <v>43573.4</v>
      </c>
      <c r="HF428">
        <v>1.82082</v>
      </c>
      <c r="HG428">
        <v>1.85998</v>
      </c>
      <c r="HH428">
        <v>0.114564</v>
      </c>
      <c r="HI428">
        <v>0</v>
      </c>
      <c r="HJ428">
        <v>28.1452</v>
      </c>
      <c r="HK428">
        <v>999.9</v>
      </c>
      <c r="HL428">
        <v>51.5</v>
      </c>
      <c r="HM428">
        <v>30.8</v>
      </c>
      <c r="HN428">
        <v>25.3906</v>
      </c>
      <c r="HO428">
        <v>62.847</v>
      </c>
      <c r="HP428">
        <v>16.6627</v>
      </c>
      <c r="HQ428">
        <v>1</v>
      </c>
      <c r="HR428">
        <v>0.153798</v>
      </c>
      <c r="HS428">
        <v>0.0208252</v>
      </c>
      <c r="HT428">
        <v>20.2005</v>
      </c>
      <c r="HU428">
        <v>5.22583</v>
      </c>
      <c r="HV428">
        <v>11.974</v>
      </c>
      <c r="HW428">
        <v>4.9699</v>
      </c>
      <c r="HX428">
        <v>3.28945</v>
      </c>
      <c r="HY428">
        <v>9999</v>
      </c>
      <c r="HZ428">
        <v>9999</v>
      </c>
      <c r="IA428">
        <v>9999</v>
      </c>
      <c r="IB428">
        <v>25.6</v>
      </c>
      <c r="IC428">
        <v>4.97296</v>
      </c>
      <c r="ID428">
        <v>1.87728</v>
      </c>
      <c r="IE428">
        <v>1.87538</v>
      </c>
      <c r="IF428">
        <v>1.8782</v>
      </c>
      <c r="IG428">
        <v>1.87489</v>
      </c>
      <c r="IH428">
        <v>1.8785</v>
      </c>
      <c r="II428">
        <v>1.87561</v>
      </c>
      <c r="IJ428">
        <v>1.8768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0.576</v>
      </c>
      <c r="IY428">
        <v>0.2161</v>
      </c>
      <c r="IZ428">
        <v>0.000996156149449386</v>
      </c>
      <c r="JA428">
        <v>0.001508328056841608</v>
      </c>
      <c r="JB428">
        <v>-4.279944224615399E-07</v>
      </c>
      <c r="JC428">
        <v>2.026670128534865E-10</v>
      </c>
      <c r="JD428">
        <v>-0.04486732872085866</v>
      </c>
      <c r="JE428">
        <v>-0.001179386599836408</v>
      </c>
      <c r="JF428">
        <v>0.0006983580007418804</v>
      </c>
      <c r="JG428">
        <v>-5.900263066608664E-06</v>
      </c>
      <c r="JH428">
        <v>1</v>
      </c>
      <c r="JI428">
        <v>2117</v>
      </c>
      <c r="JJ428">
        <v>1</v>
      </c>
      <c r="JK428">
        <v>26</v>
      </c>
      <c r="JL428">
        <v>197515.9</v>
      </c>
      <c r="JM428">
        <v>197515.8</v>
      </c>
      <c r="JN428">
        <v>1.19995</v>
      </c>
      <c r="JO428">
        <v>2.55249</v>
      </c>
      <c r="JP428">
        <v>1.39893</v>
      </c>
      <c r="JQ428">
        <v>2.34985</v>
      </c>
      <c r="JR428">
        <v>1.44897</v>
      </c>
      <c r="JS428">
        <v>2.55371</v>
      </c>
      <c r="JT428">
        <v>37.5059</v>
      </c>
      <c r="JU428">
        <v>23.9824</v>
      </c>
      <c r="JV428">
        <v>18</v>
      </c>
      <c r="JW428">
        <v>477.783</v>
      </c>
      <c r="JX428">
        <v>472.551</v>
      </c>
      <c r="JY428">
        <v>27.9562</v>
      </c>
      <c r="JZ428">
        <v>29.2027</v>
      </c>
      <c r="KA428">
        <v>29.9996</v>
      </c>
      <c r="KB428">
        <v>28.9524</v>
      </c>
      <c r="KC428">
        <v>29.0252</v>
      </c>
      <c r="KD428">
        <v>24.114</v>
      </c>
      <c r="KE428">
        <v>25.2448</v>
      </c>
      <c r="KF428">
        <v>100</v>
      </c>
      <c r="KG428">
        <v>27.9753</v>
      </c>
      <c r="KH428">
        <v>473.589</v>
      </c>
      <c r="KI428">
        <v>20.9893</v>
      </c>
      <c r="KJ428">
        <v>100.886</v>
      </c>
      <c r="KK428">
        <v>100.231</v>
      </c>
    </row>
    <row r="429" spans="1:297">
      <c r="A429">
        <v>413</v>
      </c>
      <c r="B429">
        <v>1758999536</v>
      </c>
      <c r="C429">
        <v>12152.40000009537</v>
      </c>
      <c r="D429" t="s">
        <v>1273</v>
      </c>
      <c r="E429" t="s">
        <v>1274</v>
      </c>
      <c r="F429">
        <v>5</v>
      </c>
      <c r="G429" t="s">
        <v>1218</v>
      </c>
      <c r="H429" t="s">
        <v>436</v>
      </c>
      <c r="I429">
        <v>1758999528.214286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466.7777231533361</v>
      </c>
      <c r="AK429">
        <v>443.5126242424242</v>
      </c>
      <c r="AL429">
        <v>2.662715602599236</v>
      </c>
      <c r="AM429">
        <v>65.24405465665834</v>
      </c>
      <c r="AN429">
        <f>(AP429 - AO429 + DY429*1E3/(8.314*(EA429+273.15)) * AR429/DX429 * AQ429) * DX429/(100*DL429) * 1000/(1000 - AP429)</f>
        <v>0</v>
      </c>
      <c r="AO429">
        <v>20.90362281265931</v>
      </c>
      <c r="AP429">
        <v>22.76665818181818</v>
      </c>
      <c r="AQ429">
        <v>-8.381984356971871E-06</v>
      </c>
      <c r="AR429">
        <v>120.0574065976635</v>
      </c>
      <c r="AS429">
        <v>3</v>
      </c>
      <c r="AT429">
        <v>1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1.91</v>
      </c>
      <c r="DM429">
        <v>0.5</v>
      </c>
      <c r="DN429" t="s">
        <v>438</v>
      </c>
      <c r="DO429">
        <v>2</v>
      </c>
      <c r="DP429" t="b">
        <v>1</v>
      </c>
      <c r="DQ429">
        <v>1758999528.214286</v>
      </c>
      <c r="DR429">
        <v>418.0605714285714</v>
      </c>
      <c r="DS429">
        <v>442.64525</v>
      </c>
      <c r="DT429">
        <v>22.77651071428571</v>
      </c>
      <c r="DU429">
        <v>20.90282142857143</v>
      </c>
      <c r="DV429">
        <v>417.4897142857142</v>
      </c>
      <c r="DW429">
        <v>22.56028571428572</v>
      </c>
      <c r="DX429">
        <v>500.0057142857144</v>
      </c>
      <c r="DY429">
        <v>90.46003214285714</v>
      </c>
      <c r="DZ429">
        <v>0.05238310714285714</v>
      </c>
      <c r="EA429">
        <v>29.53029285714285</v>
      </c>
      <c r="EB429">
        <v>30.00089642857143</v>
      </c>
      <c r="EC429">
        <v>999.9000000000002</v>
      </c>
      <c r="ED429">
        <v>0</v>
      </c>
      <c r="EE429">
        <v>0</v>
      </c>
      <c r="EF429">
        <v>10006.05071428572</v>
      </c>
      <c r="EG429">
        <v>0</v>
      </c>
      <c r="EH429">
        <v>12.07641785714286</v>
      </c>
      <c r="EI429">
        <v>-24.58463928571429</v>
      </c>
      <c r="EJ429">
        <v>427.8043928571429</v>
      </c>
      <c r="EK429">
        <v>452.0952499999999</v>
      </c>
      <c r="EL429">
        <v>1.873678214285714</v>
      </c>
      <c r="EM429">
        <v>442.64525</v>
      </c>
      <c r="EN429">
        <v>20.90282142857143</v>
      </c>
      <c r="EO429">
        <v>2.060363214285714</v>
      </c>
      <c r="EP429">
        <v>1.890869642857143</v>
      </c>
      <c r="EQ429">
        <v>17.91600357142857</v>
      </c>
      <c r="ER429">
        <v>16.55895357142857</v>
      </c>
      <c r="ES429">
        <v>1999.973928571429</v>
      </c>
      <c r="ET429">
        <v>0.9800022857142856</v>
      </c>
      <c r="EU429">
        <v>0.01999805357142858</v>
      </c>
      <c r="EV429">
        <v>0</v>
      </c>
      <c r="EW429">
        <v>245.687</v>
      </c>
      <c r="EX429">
        <v>5.000560000000001</v>
      </c>
      <c r="EY429">
        <v>5087.946785714286</v>
      </c>
      <c r="EZ429">
        <v>17294.64642857143</v>
      </c>
      <c r="FA429">
        <v>41.42814285714284</v>
      </c>
      <c r="FB429">
        <v>41.56649999999998</v>
      </c>
      <c r="FC429">
        <v>41.15157142857142</v>
      </c>
      <c r="FD429">
        <v>40.67371428571429</v>
      </c>
      <c r="FE429">
        <v>42.13828571428571</v>
      </c>
      <c r="FF429">
        <v>1955.075714285714</v>
      </c>
      <c r="FG429">
        <v>39.9</v>
      </c>
      <c r="FH429">
        <v>0</v>
      </c>
      <c r="FI429">
        <v>1758999545.4</v>
      </c>
      <c r="FJ429">
        <v>0</v>
      </c>
      <c r="FK429">
        <v>245.73428</v>
      </c>
      <c r="FL429">
        <v>2.410384610016764</v>
      </c>
      <c r="FM429">
        <v>58.48461532342992</v>
      </c>
      <c r="FN429">
        <v>5088.5872</v>
      </c>
      <c r="FO429">
        <v>15</v>
      </c>
      <c r="FP429">
        <v>0</v>
      </c>
      <c r="FQ429" t="s">
        <v>439</v>
      </c>
      <c r="FR429">
        <v>1747148579.5</v>
      </c>
      <c r="FS429">
        <v>1747148584.5</v>
      </c>
      <c r="FT429">
        <v>0</v>
      </c>
      <c r="FU429">
        <v>0.162</v>
      </c>
      <c r="FV429">
        <v>-0.001</v>
      </c>
      <c r="FW429">
        <v>0.139</v>
      </c>
      <c r="FX429">
        <v>0.058</v>
      </c>
      <c r="FY429">
        <v>420</v>
      </c>
      <c r="FZ429">
        <v>16</v>
      </c>
      <c r="GA429">
        <v>0.19</v>
      </c>
      <c r="GB429">
        <v>0.02</v>
      </c>
      <c r="GC429">
        <v>-20.65540975609756</v>
      </c>
      <c r="GD429">
        <v>-75.46644878048781</v>
      </c>
      <c r="GE429">
        <v>7.541264479104766</v>
      </c>
      <c r="GF429">
        <v>0</v>
      </c>
      <c r="GG429">
        <v>245.5042352941176</v>
      </c>
      <c r="GH429">
        <v>2.676149730300126</v>
      </c>
      <c r="GI429">
        <v>0.3129382629231908</v>
      </c>
      <c r="GJ429">
        <v>0</v>
      </c>
      <c r="GK429">
        <v>1.876122926829269</v>
      </c>
      <c r="GL429">
        <v>-0.05387080139372822</v>
      </c>
      <c r="GM429">
        <v>0.006098436922448673</v>
      </c>
      <c r="GN429">
        <v>1</v>
      </c>
      <c r="GO429">
        <v>1</v>
      </c>
      <c r="GP429">
        <v>3</v>
      </c>
      <c r="GQ429" t="s">
        <v>451</v>
      </c>
      <c r="GR429">
        <v>3.12764</v>
      </c>
      <c r="GS429">
        <v>2.7302</v>
      </c>
      <c r="GT429">
        <v>0.0878869</v>
      </c>
      <c r="GU429">
        <v>0.0933224</v>
      </c>
      <c r="GV429">
        <v>0.103058</v>
      </c>
      <c r="GW429">
        <v>0.0976561</v>
      </c>
      <c r="GX429">
        <v>27340.1</v>
      </c>
      <c r="GY429">
        <v>26359.3</v>
      </c>
      <c r="GZ429">
        <v>30516.2</v>
      </c>
      <c r="HA429">
        <v>29327.5</v>
      </c>
      <c r="HB429">
        <v>37775.9</v>
      </c>
      <c r="HC429">
        <v>34814.5</v>
      </c>
      <c r="HD429">
        <v>46684.6</v>
      </c>
      <c r="HE429">
        <v>43573.4</v>
      </c>
      <c r="HF429">
        <v>1.8207</v>
      </c>
      <c r="HG429">
        <v>1.86</v>
      </c>
      <c r="HH429">
        <v>0.112485</v>
      </c>
      <c r="HI429">
        <v>0</v>
      </c>
      <c r="HJ429">
        <v>28.1423</v>
      </c>
      <c r="HK429">
        <v>999.9</v>
      </c>
      <c r="HL429">
        <v>51.5</v>
      </c>
      <c r="HM429">
        <v>30.8</v>
      </c>
      <c r="HN429">
        <v>25.3916</v>
      </c>
      <c r="HO429">
        <v>63.037</v>
      </c>
      <c r="HP429">
        <v>16.6627</v>
      </c>
      <c r="HQ429">
        <v>1</v>
      </c>
      <c r="HR429">
        <v>0.152889</v>
      </c>
      <c r="HS429">
        <v>-0.195904</v>
      </c>
      <c r="HT429">
        <v>20.2007</v>
      </c>
      <c r="HU429">
        <v>5.22642</v>
      </c>
      <c r="HV429">
        <v>11.974</v>
      </c>
      <c r="HW429">
        <v>4.96995</v>
      </c>
      <c r="HX429">
        <v>3.28955</v>
      </c>
      <c r="HY429">
        <v>9999</v>
      </c>
      <c r="HZ429">
        <v>9999</v>
      </c>
      <c r="IA429">
        <v>9999</v>
      </c>
      <c r="IB429">
        <v>25.6</v>
      </c>
      <c r="IC429">
        <v>4.97295</v>
      </c>
      <c r="ID429">
        <v>1.87729</v>
      </c>
      <c r="IE429">
        <v>1.87532</v>
      </c>
      <c r="IF429">
        <v>1.8782</v>
      </c>
      <c r="IG429">
        <v>1.87485</v>
      </c>
      <c r="IH429">
        <v>1.87849</v>
      </c>
      <c r="II429">
        <v>1.87559</v>
      </c>
      <c r="IJ429">
        <v>1.87676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0.592</v>
      </c>
      <c r="IY429">
        <v>0.216</v>
      </c>
      <c r="IZ429">
        <v>0.000996156149449386</v>
      </c>
      <c r="JA429">
        <v>0.001508328056841608</v>
      </c>
      <c r="JB429">
        <v>-4.279944224615399E-07</v>
      </c>
      <c r="JC429">
        <v>2.026670128534865E-10</v>
      </c>
      <c r="JD429">
        <v>-0.04486732872085866</v>
      </c>
      <c r="JE429">
        <v>-0.001179386599836408</v>
      </c>
      <c r="JF429">
        <v>0.0006983580007418804</v>
      </c>
      <c r="JG429">
        <v>-5.900263066608664E-06</v>
      </c>
      <c r="JH429">
        <v>1</v>
      </c>
      <c r="JI429">
        <v>2117</v>
      </c>
      <c r="JJ429">
        <v>1</v>
      </c>
      <c r="JK429">
        <v>26</v>
      </c>
      <c r="JL429">
        <v>197515.9</v>
      </c>
      <c r="JM429">
        <v>197515.9</v>
      </c>
      <c r="JN429">
        <v>1.23291</v>
      </c>
      <c r="JO429">
        <v>2.55371</v>
      </c>
      <c r="JP429">
        <v>1.39893</v>
      </c>
      <c r="JQ429">
        <v>2.34985</v>
      </c>
      <c r="JR429">
        <v>1.44897</v>
      </c>
      <c r="JS429">
        <v>2.59888</v>
      </c>
      <c r="JT429">
        <v>37.5059</v>
      </c>
      <c r="JU429">
        <v>23.9824</v>
      </c>
      <c r="JV429">
        <v>18</v>
      </c>
      <c r="JW429">
        <v>477.687</v>
      </c>
      <c r="JX429">
        <v>472.529</v>
      </c>
      <c r="JY429">
        <v>27.9371</v>
      </c>
      <c r="JZ429">
        <v>29.198</v>
      </c>
      <c r="KA429">
        <v>29.9996</v>
      </c>
      <c r="KB429">
        <v>28.9482</v>
      </c>
      <c r="KC429">
        <v>29.0204</v>
      </c>
      <c r="KD429">
        <v>24.7661</v>
      </c>
      <c r="KE429">
        <v>24.9549</v>
      </c>
      <c r="KF429">
        <v>100</v>
      </c>
      <c r="KG429">
        <v>27.9608</v>
      </c>
      <c r="KH429">
        <v>493.626</v>
      </c>
      <c r="KI429">
        <v>21.0027</v>
      </c>
      <c r="KJ429">
        <v>100.887</v>
      </c>
      <c r="KK429">
        <v>100.231</v>
      </c>
    </row>
    <row r="430" spans="1:297">
      <c r="A430">
        <v>414</v>
      </c>
      <c r="B430">
        <v>1758999541</v>
      </c>
      <c r="C430">
        <v>12157.40000009537</v>
      </c>
      <c r="D430" t="s">
        <v>1275</v>
      </c>
      <c r="E430" t="s">
        <v>1276</v>
      </c>
      <c r="F430">
        <v>5</v>
      </c>
      <c r="G430" t="s">
        <v>1218</v>
      </c>
      <c r="H430" t="s">
        <v>436</v>
      </c>
      <c r="I430">
        <v>1758999533.5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483.8502916481987</v>
      </c>
      <c r="AK430">
        <v>458.5885696969696</v>
      </c>
      <c r="AL430">
        <v>3.049318410959568</v>
      </c>
      <c r="AM430">
        <v>65.24405465665834</v>
      </c>
      <c r="AN430">
        <f>(AP430 - AO430 + DY430*1E3/(8.314*(EA430+273.15)) * AR430/DX430 * AQ430) * DX430/(100*DL430) * 1000/(1000 - AP430)</f>
        <v>0</v>
      </c>
      <c r="AO430">
        <v>20.92894396092597</v>
      </c>
      <c r="AP430">
        <v>22.77527393939393</v>
      </c>
      <c r="AQ430">
        <v>5.385171480697194E-05</v>
      </c>
      <c r="AR430">
        <v>120.0574065976635</v>
      </c>
      <c r="AS430">
        <v>3</v>
      </c>
      <c r="AT430">
        <v>1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1.91</v>
      </c>
      <c r="DM430">
        <v>0.5</v>
      </c>
      <c r="DN430" t="s">
        <v>438</v>
      </c>
      <c r="DO430">
        <v>2</v>
      </c>
      <c r="DP430" t="b">
        <v>1</v>
      </c>
      <c r="DQ430">
        <v>1758999533.5</v>
      </c>
      <c r="DR430">
        <v>429.0158518518518</v>
      </c>
      <c r="DS430">
        <v>459.1973703703704</v>
      </c>
      <c r="DT430">
        <v>22.77143333333333</v>
      </c>
      <c r="DU430">
        <v>20.90981851851852</v>
      </c>
      <c r="DV430">
        <v>428.4312592592593</v>
      </c>
      <c r="DW430">
        <v>22.55530740740741</v>
      </c>
      <c r="DX430">
        <v>500.0108888888889</v>
      </c>
      <c r="DY430">
        <v>90.45937777777779</v>
      </c>
      <c r="DZ430">
        <v>0.05244153333333335</v>
      </c>
      <c r="EA430">
        <v>29.52016666666666</v>
      </c>
      <c r="EB430">
        <v>29.98771851851852</v>
      </c>
      <c r="EC430">
        <v>999.9000000000001</v>
      </c>
      <c r="ED430">
        <v>0</v>
      </c>
      <c r="EE430">
        <v>0</v>
      </c>
      <c r="EF430">
        <v>10003.72111111111</v>
      </c>
      <c r="EG430">
        <v>0</v>
      </c>
      <c r="EH430">
        <v>12.0809</v>
      </c>
      <c r="EI430">
        <v>-30.18155185185185</v>
      </c>
      <c r="EJ430">
        <v>439.0126666666666</v>
      </c>
      <c r="EK430">
        <v>469.0044074074074</v>
      </c>
      <c r="EL430">
        <v>1.861600740740741</v>
      </c>
      <c r="EM430">
        <v>459.1973703703704</v>
      </c>
      <c r="EN430">
        <v>20.90981851851852</v>
      </c>
      <c r="EO430">
        <v>2.059888888888889</v>
      </c>
      <c r="EP430">
        <v>1.891488518518518</v>
      </c>
      <c r="EQ430">
        <v>17.91234814814815</v>
      </c>
      <c r="ER430">
        <v>16.5640962962963</v>
      </c>
      <c r="ES430">
        <v>1999.974444444445</v>
      </c>
      <c r="ET430">
        <v>0.9800022592592592</v>
      </c>
      <c r="EU430">
        <v>0.01999807407407407</v>
      </c>
      <c r="EV430">
        <v>0</v>
      </c>
      <c r="EW430">
        <v>245.9343333333333</v>
      </c>
      <c r="EX430">
        <v>5.000560000000001</v>
      </c>
      <c r="EY430">
        <v>5093.442222222222</v>
      </c>
      <c r="EZ430">
        <v>17294.65925925926</v>
      </c>
      <c r="FA430">
        <v>41.42092592592592</v>
      </c>
      <c r="FB430">
        <v>41.56199999999999</v>
      </c>
      <c r="FC430">
        <v>41.13648148148148</v>
      </c>
      <c r="FD430">
        <v>40.67781481481481</v>
      </c>
      <c r="FE430">
        <v>42.12959259259259</v>
      </c>
      <c r="FF430">
        <v>1955.075555555555</v>
      </c>
      <c r="FG430">
        <v>39.9</v>
      </c>
      <c r="FH430">
        <v>0</v>
      </c>
      <c r="FI430">
        <v>1758999550.2</v>
      </c>
      <c r="FJ430">
        <v>0</v>
      </c>
      <c r="FK430">
        <v>245.9408</v>
      </c>
      <c r="FL430">
        <v>2.731307679690627</v>
      </c>
      <c r="FM430">
        <v>67.91692308034979</v>
      </c>
      <c r="FN430">
        <v>5093.674800000001</v>
      </c>
      <c r="FO430">
        <v>15</v>
      </c>
      <c r="FP430">
        <v>0</v>
      </c>
      <c r="FQ430" t="s">
        <v>439</v>
      </c>
      <c r="FR430">
        <v>1747148579.5</v>
      </c>
      <c r="FS430">
        <v>1747148584.5</v>
      </c>
      <c r="FT430">
        <v>0</v>
      </c>
      <c r="FU430">
        <v>0.162</v>
      </c>
      <c r="FV430">
        <v>-0.001</v>
      </c>
      <c r="FW430">
        <v>0.139</v>
      </c>
      <c r="FX430">
        <v>0.058</v>
      </c>
      <c r="FY430">
        <v>420</v>
      </c>
      <c r="FZ430">
        <v>16</v>
      </c>
      <c r="GA430">
        <v>0.19</v>
      </c>
      <c r="GB430">
        <v>0.02</v>
      </c>
      <c r="GC430">
        <v>-26.01106341463415</v>
      </c>
      <c r="GD430">
        <v>-67.07148710801394</v>
      </c>
      <c r="GE430">
        <v>6.793733116477995</v>
      </c>
      <c r="GF430">
        <v>0</v>
      </c>
      <c r="GG430">
        <v>245.7879117647059</v>
      </c>
      <c r="GH430">
        <v>2.879648582620016</v>
      </c>
      <c r="GI430">
        <v>0.3334851939254188</v>
      </c>
      <c r="GJ430">
        <v>0</v>
      </c>
      <c r="GK430">
        <v>1.868160731707317</v>
      </c>
      <c r="GL430">
        <v>-0.1254763066202142</v>
      </c>
      <c r="GM430">
        <v>0.01308211465531655</v>
      </c>
      <c r="GN430">
        <v>0</v>
      </c>
      <c r="GO430">
        <v>0</v>
      </c>
      <c r="GP430">
        <v>3</v>
      </c>
      <c r="GQ430" t="s">
        <v>472</v>
      </c>
      <c r="GR430">
        <v>3.12773</v>
      </c>
      <c r="GS430">
        <v>2.73036</v>
      </c>
      <c r="GT430">
        <v>0.0901256</v>
      </c>
      <c r="GU430">
        <v>0.0957711</v>
      </c>
      <c r="GV430">
        <v>0.103092</v>
      </c>
      <c r="GW430">
        <v>0.0977204</v>
      </c>
      <c r="GX430">
        <v>27273.5</v>
      </c>
      <c r="GY430">
        <v>26288.4</v>
      </c>
      <c r="GZ430">
        <v>30516.8</v>
      </c>
      <c r="HA430">
        <v>29327.8</v>
      </c>
      <c r="HB430">
        <v>37775.5</v>
      </c>
      <c r="HC430">
        <v>34812.4</v>
      </c>
      <c r="HD430">
        <v>46685.8</v>
      </c>
      <c r="HE430">
        <v>43573.8</v>
      </c>
      <c r="HF430">
        <v>1.82075</v>
      </c>
      <c r="HG430">
        <v>1.86022</v>
      </c>
      <c r="HH430">
        <v>0.11168</v>
      </c>
      <c r="HI430">
        <v>0</v>
      </c>
      <c r="HJ430">
        <v>28.1374</v>
      </c>
      <c r="HK430">
        <v>999.9</v>
      </c>
      <c r="HL430">
        <v>51.5</v>
      </c>
      <c r="HM430">
        <v>30.8</v>
      </c>
      <c r="HN430">
        <v>25.39</v>
      </c>
      <c r="HO430">
        <v>63.137</v>
      </c>
      <c r="HP430">
        <v>16.5665</v>
      </c>
      <c r="HQ430">
        <v>1</v>
      </c>
      <c r="HR430">
        <v>0.152459</v>
      </c>
      <c r="HS430">
        <v>-0.265291</v>
      </c>
      <c r="HT430">
        <v>20.2006</v>
      </c>
      <c r="HU430">
        <v>5.22762</v>
      </c>
      <c r="HV430">
        <v>11.974</v>
      </c>
      <c r="HW430">
        <v>4.97015</v>
      </c>
      <c r="HX430">
        <v>3.2897</v>
      </c>
      <c r="HY430">
        <v>9999</v>
      </c>
      <c r="HZ430">
        <v>9999</v>
      </c>
      <c r="IA430">
        <v>9999</v>
      </c>
      <c r="IB430">
        <v>25.6</v>
      </c>
      <c r="IC430">
        <v>4.97297</v>
      </c>
      <c r="ID430">
        <v>1.87726</v>
      </c>
      <c r="IE430">
        <v>1.87531</v>
      </c>
      <c r="IF430">
        <v>1.8782</v>
      </c>
      <c r="IG430">
        <v>1.87485</v>
      </c>
      <c r="IH430">
        <v>1.87847</v>
      </c>
      <c r="II430">
        <v>1.87558</v>
      </c>
      <c r="IJ430">
        <v>1.87672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0.61</v>
      </c>
      <c r="IY430">
        <v>0.2162</v>
      </c>
      <c r="IZ430">
        <v>0.000996156149449386</v>
      </c>
      <c r="JA430">
        <v>0.001508328056841608</v>
      </c>
      <c r="JB430">
        <v>-4.279944224615399E-07</v>
      </c>
      <c r="JC430">
        <v>2.026670128534865E-10</v>
      </c>
      <c r="JD430">
        <v>-0.04486732872085866</v>
      </c>
      <c r="JE430">
        <v>-0.001179386599836408</v>
      </c>
      <c r="JF430">
        <v>0.0006983580007418804</v>
      </c>
      <c r="JG430">
        <v>-5.900263066608664E-06</v>
      </c>
      <c r="JH430">
        <v>1</v>
      </c>
      <c r="JI430">
        <v>2117</v>
      </c>
      <c r="JJ430">
        <v>1</v>
      </c>
      <c r="JK430">
        <v>26</v>
      </c>
      <c r="JL430">
        <v>197516</v>
      </c>
      <c r="JM430">
        <v>197515.9</v>
      </c>
      <c r="JN430">
        <v>1.26953</v>
      </c>
      <c r="JO430">
        <v>2.55737</v>
      </c>
      <c r="JP430">
        <v>1.39893</v>
      </c>
      <c r="JQ430">
        <v>2.34985</v>
      </c>
      <c r="JR430">
        <v>1.44897</v>
      </c>
      <c r="JS430">
        <v>2.60986</v>
      </c>
      <c r="JT430">
        <v>37.5059</v>
      </c>
      <c r="JU430">
        <v>23.9737</v>
      </c>
      <c r="JV430">
        <v>18</v>
      </c>
      <c r="JW430">
        <v>477.683</v>
      </c>
      <c r="JX430">
        <v>472.641</v>
      </c>
      <c r="JY430">
        <v>27.9379</v>
      </c>
      <c r="JZ430">
        <v>29.1927</v>
      </c>
      <c r="KA430">
        <v>29.9996</v>
      </c>
      <c r="KB430">
        <v>28.9433</v>
      </c>
      <c r="KC430">
        <v>29.0159</v>
      </c>
      <c r="KD430">
        <v>25.4967</v>
      </c>
      <c r="KE430">
        <v>24.9549</v>
      </c>
      <c r="KF430">
        <v>100</v>
      </c>
      <c r="KG430">
        <v>27.9857</v>
      </c>
      <c r="KH430">
        <v>507.055</v>
      </c>
      <c r="KI430">
        <v>21.0017</v>
      </c>
      <c r="KJ430">
        <v>100.89</v>
      </c>
      <c r="KK430">
        <v>100.232</v>
      </c>
    </row>
    <row r="431" spans="1:297">
      <c r="A431">
        <v>415</v>
      </c>
      <c r="B431">
        <v>1758999546</v>
      </c>
      <c r="C431">
        <v>12162.40000009537</v>
      </c>
      <c r="D431" t="s">
        <v>1277</v>
      </c>
      <c r="E431" t="s">
        <v>1278</v>
      </c>
      <c r="F431">
        <v>5</v>
      </c>
      <c r="G431" t="s">
        <v>1218</v>
      </c>
      <c r="H431" t="s">
        <v>436</v>
      </c>
      <c r="I431">
        <v>1758999538.214286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500.8884174908577</v>
      </c>
      <c r="AK431">
        <v>474.7923636363636</v>
      </c>
      <c r="AL431">
        <v>3.254378225498157</v>
      </c>
      <c r="AM431">
        <v>65.24405465665834</v>
      </c>
      <c r="AN431">
        <f>(AP431 - AO431 + DY431*1E3/(8.314*(EA431+273.15)) * AR431/DX431 * AQ431) * DX431/(100*DL431) * 1000/(1000 - AP431)</f>
        <v>0</v>
      </c>
      <c r="AO431">
        <v>20.92947025903908</v>
      </c>
      <c r="AP431">
        <v>22.78319333333333</v>
      </c>
      <c r="AQ431">
        <v>1.981211270091759E-05</v>
      </c>
      <c r="AR431">
        <v>120.0574065976635</v>
      </c>
      <c r="AS431">
        <v>3</v>
      </c>
      <c r="AT431">
        <v>1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1.91</v>
      </c>
      <c r="DM431">
        <v>0.5</v>
      </c>
      <c r="DN431" t="s">
        <v>438</v>
      </c>
      <c r="DO431">
        <v>2</v>
      </c>
      <c r="DP431" t="b">
        <v>1</v>
      </c>
      <c r="DQ431">
        <v>1758999538.214286</v>
      </c>
      <c r="DR431">
        <v>441.8242499999999</v>
      </c>
      <c r="DS431">
        <v>474.7830714285715</v>
      </c>
      <c r="DT431">
        <v>22.77282857142857</v>
      </c>
      <c r="DU431">
        <v>20.91828928571428</v>
      </c>
      <c r="DV431">
        <v>441.2237857142858</v>
      </c>
      <c r="DW431">
        <v>22.55667142857143</v>
      </c>
      <c r="DX431">
        <v>499.9678571428572</v>
      </c>
      <c r="DY431">
        <v>90.45904999999998</v>
      </c>
      <c r="DZ431">
        <v>0.0525306</v>
      </c>
      <c r="EA431">
        <v>29.51054285714286</v>
      </c>
      <c r="EB431">
        <v>29.97404285714286</v>
      </c>
      <c r="EC431">
        <v>999.9000000000002</v>
      </c>
      <c r="ED431">
        <v>0</v>
      </c>
      <c r="EE431">
        <v>0</v>
      </c>
      <c r="EF431">
        <v>10005.32928571428</v>
      </c>
      <c r="EG431">
        <v>0</v>
      </c>
      <c r="EH431">
        <v>12.079275</v>
      </c>
      <c r="EI431">
        <v>-32.95880357142857</v>
      </c>
      <c r="EJ431">
        <v>452.1203571428571</v>
      </c>
      <c r="EK431">
        <v>484.9271785714286</v>
      </c>
      <c r="EL431">
        <v>1.854530357142857</v>
      </c>
      <c r="EM431">
        <v>474.7830714285715</v>
      </c>
      <c r="EN431">
        <v>20.91828928571428</v>
      </c>
      <c r="EO431">
        <v>2.060007857142857</v>
      </c>
      <c r="EP431">
        <v>1.892248214285714</v>
      </c>
      <c r="EQ431">
        <v>17.91327142857143</v>
      </c>
      <c r="ER431">
        <v>16.57040357142857</v>
      </c>
      <c r="ES431">
        <v>1999.988571428571</v>
      </c>
      <c r="ET431">
        <v>0.9800024285714285</v>
      </c>
      <c r="EU431">
        <v>0.01999794285714286</v>
      </c>
      <c r="EV431">
        <v>0</v>
      </c>
      <c r="EW431">
        <v>246.2505357142857</v>
      </c>
      <c r="EX431">
        <v>5.000560000000001</v>
      </c>
      <c r="EY431">
        <v>5099.213571428571</v>
      </c>
      <c r="EZ431">
        <v>17294.78571428571</v>
      </c>
      <c r="FA431">
        <v>41.40157142857142</v>
      </c>
      <c r="FB431">
        <v>41.56199999999999</v>
      </c>
      <c r="FC431">
        <v>41.12721428571428</v>
      </c>
      <c r="FD431">
        <v>40.66264285714286</v>
      </c>
      <c r="FE431">
        <v>42.125</v>
      </c>
      <c r="FF431">
        <v>1955.089642857143</v>
      </c>
      <c r="FG431">
        <v>39.9</v>
      </c>
      <c r="FH431">
        <v>0</v>
      </c>
      <c r="FI431">
        <v>1758999555.6</v>
      </c>
      <c r="FJ431">
        <v>0</v>
      </c>
      <c r="FK431">
        <v>246.2876923076923</v>
      </c>
      <c r="FL431">
        <v>5.255931610533629</v>
      </c>
      <c r="FM431">
        <v>78.47179485561233</v>
      </c>
      <c r="FN431">
        <v>5099.958461538462</v>
      </c>
      <c r="FO431">
        <v>15</v>
      </c>
      <c r="FP431">
        <v>0</v>
      </c>
      <c r="FQ431" t="s">
        <v>439</v>
      </c>
      <c r="FR431">
        <v>1747148579.5</v>
      </c>
      <c r="FS431">
        <v>1747148584.5</v>
      </c>
      <c r="FT431">
        <v>0</v>
      </c>
      <c r="FU431">
        <v>0.162</v>
      </c>
      <c r="FV431">
        <v>-0.001</v>
      </c>
      <c r="FW431">
        <v>0.139</v>
      </c>
      <c r="FX431">
        <v>0.058</v>
      </c>
      <c r="FY431">
        <v>420</v>
      </c>
      <c r="FZ431">
        <v>16</v>
      </c>
      <c r="GA431">
        <v>0.19</v>
      </c>
      <c r="GB431">
        <v>0.02</v>
      </c>
      <c r="GC431">
        <v>-31.1694225</v>
      </c>
      <c r="GD431">
        <v>-36.43513058161345</v>
      </c>
      <c r="GE431">
        <v>3.687291906297052</v>
      </c>
      <c r="GF431">
        <v>0</v>
      </c>
      <c r="GG431">
        <v>246.1215294117648</v>
      </c>
      <c r="GH431">
        <v>3.865423982303397</v>
      </c>
      <c r="GI431">
        <v>0.4291300526368739</v>
      </c>
      <c r="GJ431">
        <v>0</v>
      </c>
      <c r="GK431">
        <v>1.85939775</v>
      </c>
      <c r="GL431">
        <v>-0.1060380112570368</v>
      </c>
      <c r="GM431">
        <v>0.01171088542500094</v>
      </c>
      <c r="GN431">
        <v>0</v>
      </c>
      <c r="GO431">
        <v>0</v>
      </c>
      <c r="GP431">
        <v>3</v>
      </c>
      <c r="GQ431" t="s">
        <v>472</v>
      </c>
      <c r="GR431">
        <v>3.12788</v>
      </c>
      <c r="GS431">
        <v>2.73021</v>
      </c>
      <c r="GT431">
        <v>0.0924828</v>
      </c>
      <c r="GU431">
        <v>0.0981834</v>
      </c>
      <c r="GV431">
        <v>0.103118</v>
      </c>
      <c r="GW431">
        <v>0.09772019999999999</v>
      </c>
      <c r="GX431">
        <v>27203.3</v>
      </c>
      <c r="GY431">
        <v>26218.8</v>
      </c>
      <c r="GZ431">
        <v>30517.3</v>
      </c>
      <c r="HA431">
        <v>29328.2</v>
      </c>
      <c r="HB431">
        <v>37775.2</v>
      </c>
      <c r="HC431">
        <v>34813.1</v>
      </c>
      <c r="HD431">
        <v>46686.6</v>
      </c>
      <c r="HE431">
        <v>43574.4</v>
      </c>
      <c r="HF431">
        <v>1.8215</v>
      </c>
      <c r="HG431">
        <v>1.8602</v>
      </c>
      <c r="HH431">
        <v>0.112113</v>
      </c>
      <c r="HI431">
        <v>0</v>
      </c>
      <c r="HJ431">
        <v>28.1325</v>
      </c>
      <c r="HK431">
        <v>999.9</v>
      </c>
      <c r="HL431">
        <v>51.5</v>
      </c>
      <c r="HM431">
        <v>30.8</v>
      </c>
      <c r="HN431">
        <v>25.3918</v>
      </c>
      <c r="HO431">
        <v>63.147</v>
      </c>
      <c r="HP431">
        <v>16.4303</v>
      </c>
      <c r="HQ431">
        <v>1</v>
      </c>
      <c r="HR431">
        <v>0.151966</v>
      </c>
      <c r="HS431">
        <v>-0.407993</v>
      </c>
      <c r="HT431">
        <v>20.2001</v>
      </c>
      <c r="HU431">
        <v>5.22807</v>
      </c>
      <c r="HV431">
        <v>11.974</v>
      </c>
      <c r="HW431">
        <v>4.97015</v>
      </c>
      <c r="HX431">
        <v>3.2897</v>
      </c>
      <c r="HY431">
        <v>9999</v>
      </c>
      <c r="HZ431">
        <v>9999</v>
      </c>
      <c r="IA431">
        <v>9999</v>
      </c>
      <c r="IB431">
        <v>25.6</v>
      </c>
      <c r="IC431">
        <v>4.97297</v>
      </c>
      <c r="ID431">
        <v>1.87729</v>
      </c>
      <c r="IE431">
        <v>1.8753</v>
      </c>
      <c r="IF431">
        <v>1.87819</v>
      </c>
      <c r="IG431">
        <v>1.87486</v>
      </c>
      <c r="IH431">
        <v>1.87848</v>
      </c>
      <c r="II431">
        <v>1.8756</v>
      </c>
      <c r="IJ431">
        <v>1.87677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0.63</v>
      </c>
      <c r="IY431">
        <v>0.2164</v>
      </c>
      <c r="IZ431">
        <v>0.000996156149449386</v>
      </c>
      <c r="JA431">
        <v>0.001508328056841608</v>
      </c>
      <c r="JB431">
        <v>-4.279944224615399E-07</v>
      </c>
      <c r="JC431">
        <v>2.026670128534865E-10</v>
      </c>
      <c r="JD431">
        <v>-0.04486732872085866</v>
      </c>
      <c r="JE431">
        <v>-0.001179386599836408</v>
      </c>
      <c r="JF431">
        <v>0.0006983580007418804</v>
      </c>
      <c r="JG431">
        <v>-5.900263066608664E-06</v>
      </c>
      <c r="JH431">
        <v>1</v>
      </c>
      <c r="JI431">
        <v>2117</v>
      </c>
      <c r="JJ431">
        <v>1</v>
      </c>
      <c r="JK431">
        <v>26</v>
      </c>
      <c r="JL431">
        <v>197516.1</v>
      </c>
      <c r="JM431">
        <v>197516</v>
      </c>
      <c r="JN431">
        <v>1.30249</v>
      </c>
      <c r="JO431">
        <v>2.56836</v>
      </c>
      <c r="JP431">
        <v>1.39893</v>
      </c>
      <c r="JQ431">
        <v>2.34985</v>
      </c>
      <c r="JR431">
        <v>1.44897</v>
      </c>
      <c r="JS431">
        <v>2.56348</v>
      </c>
      <c r="JT431">
        <v>37.5059</v>
      </c>
      <c r="JU431">
        <v>23.9649</v>
      </c>
      <c r="JV431">
        <v>18</v>
      </c>
      <c r="JW431">
        <v>478.067</v>
      </c>
      <c r="JX431">
        <v>472.595</v>
      </c>
      <c r="JY431">
        <v>27.9622</v>
      </c>
      <c r="JZ431">
        <v>29.188</v>
      </c>
      <c r="KA431">
        <v>29.9995</v>
      </c>
      <c r="KB431">
        <v>28.9391</v>
      </c>
      <c r="KC431">
        <v>29.0121</v>
      </c>
      <c r="KD431">
        <v>26.1498</v>
      </c>
      <c r="KE431">
        <v>24.6673</v>
      </c>
      <c r="KF431">
        <v>100</v>
      </c>
      <c r="KG431">
        <v>28.0146</v>
      </c>
      <c r="KH431">
        <v>527.095</v>
      </c>
      <c r="KI431">
        <v>21.0036</v>
      </c>
      <c r="KJ431">
        <v>100.891</v>
      </c>
      <c r="KK431">
        <v>100.234</v>
      </c>
    </row>
    <row r="432" spans="1:297">
      <c r="A432">
        <v>416</v>
      </c>
      <c r="B432">
        <v>1758999551</v>
      </c>
      <c r="C432">
        <v>12167.40000009537</v>
      </c>
      <c r="D432" t="s">
        <v>1279</v>
      </c>
      <c r="E432" t="s">
        <v>1280</v>
      </c>
      <c r="F432">
        <v>5</v>
      </c>
      <c r="G432" t="s">
        <v>1218</v>
      </c>
      <c r="H432" t="s">
        <v>436</v>
      </c>
      <c r="I432">
        <v>1758999543.5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518.0399777750509</v>
      </c>
      <c r="AK432">
        <v>491.5454666666666</v>
      </c>
      <c r="AL432">
        <v>3.365129349706758</v>
      </c>
      <c r="AM432">
        <v>65.24405465665834</v>
      </c>
      <c r="AN432">
        <f>(AP432 - AO432 + DY432*1E3/(8.314*(EA432+273.15)) * AR432/DX432 * AQ432) * DX432/(100*DL432) * 1000/(1000 - AP432)</f>
        <v>0</v>
      </c>
      <c r="AO432">
        <v>20.96391605698976</v>
      </c>
      <c r="AP432">
        <v>22.79410848484848</v>
      </c>
      <c r="AQ432">
        <v>4.7279753933294E-05</v>
      </c>
      <c r="AR432">
        <v>120.0574065976635</v>
      </c>
      <c r="AS432">
        <v>3</v>
      </c>
      <c r="AT432">
        <v>1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1.91</v>
      </c>
      <c r="DM432">
        <v>0.5</v>
      </c>
      <c r="DN432" t="s">
        <v>438</v>
      </c>
      <c r="DO432">
        <v>2</v>
      </c>
      <c r="DP432" t="b">
        <v>1</v>
      </c>
      <c r="DQ432">
        <v>1758999543.5</v>
      </c>
      <c r="DR432">
        <v>457.8263333333333</v>
      </c>
      <c r="DS432">
        <v>492.4668888888889</v>
      </c>
      <c r="DT432">
        <v>22.77996296296297</v>
      </c>
      <c r="DU432">
        <v>20.93454074074074</v>
      </c>
      <c r="DV432">
        <v>457.206037037037</v>
      </c>
      <c r="DW432">
        <v>22.56365555555556</v>
      </c>
      <c r="DX432">
        <v>500.0104444444444</v>
      </c>
      <c r="DY432">
        <v>90.45961851851852</v>
      </c>
      <c r="DZ432">
        <v>0.05237812222222222</v>
      </c>
      <c r="EA432">
        <v>29.50376666666667</v>
      </c>
      <c r="EB432">
        <v>29.96229629629629</v>
      </c>
      <c r="EC432">
        <v>999.9000000000001</v>
      </c>
      <c r="ED432">
        <v>0</v>
      </c>
      <c r="EE432">
        <v>0</v>
      </c>
      <c r="EF432">
        <v>10010.96851851852</v>
      </c>
      <c r="EG432">
        <v>0</v>
      </c>
      <c r="EH432">
        <v>12.07732592592592</v>
      </c>
      <c r="EI432">
        <v>-34.64042592592592</v>
      </c>
      <c r="EJ432">
        <v>468.4988888888889</v>
      </c>
      <c r="EK432">
        <v>502.997111111111</v>
      </c>
      <c r="EL432">
        <v>1.845411481481481</v>
      </c>
      <c r="EM432">
        <v>492.4668888888889</v>
      </c>
      <c r="EN432">
        <v>20.93454074074074</v>
      </c>
      <c r="EO432">
        <v>2.060665555555556</v>
      </c>
      <c r="EP432">
        <v>1.89373</v>
      </c>
      <c r="EQ432">
        <v>17.91834074074074</v>
      </c>
      <c r="ER432">
        <v>16.58271481481481</v>
      </c>
      <c r="ES432">
        <v>2000.021481481481</v>
      </c>
      <c r="ET432">
        <v>0.9800028518518518</v>
      </c>
      <c r="EU432">
        <v>0.01999761481481482</v>
      </c>
      <c r="EV432">
        <v>0</v>
      </c>
      <c r="EW432">
        <v>246.6764444444445</v>
      </c>
      <c r="EX432">
        <v>5.000560000000001</v>
      </c>
      <c r="EY432">
        <v>5106.545925925926</v>
      </c>
      <c r="EZ432">
        <v>17295.08148148148</v>
      </c>
      <c r="FA432">
        <v>41.39337037037038</v>
      </c>
      <c r="FB432">
        <v>41.56199999999999</v>
      </c>
      <c r="FC432">
        <v>41.12729629629629</v>
      </c>
      <c r="FD432">
        <v>40.65485185185184</v>
      </c>
      <c r="FE432">
        <v>42.125</v>
      </c>
      <c r="FF432">
        <v>1955.123703703704</v>
      </c>
      <c r="FG432">
        <v>39.9</v>
      </c>
      <c r="FH432">
        <v>0</v>
      </c>
      <c r="FI432">
        <v>1758999560.4</v>
      </c>
      <c r="FJ432">
        <v>0</v>
      </c>
      <c r="FK432">
        <v>246.6760769230769</v>
      </c>
      <c r="FL432">
        <v>4.986051275431544</v>
      </c>
      <c r="FM432">
        <v>90.700512844082</v>
      </c>
      <c r="FN432">
        <v>5106.796538461538</v>
      </c>
      <c r="FO432">
        <v>15</v>
      </c>
      <c r="FP432">
        <v>0</v>
      </c>
      <c r="FQ432" t="s">
        <v>439</v>
      </c>
      <c r="FR432">
        <v>1747148579.5</v>
      </c>
      <c r="FS432">
        <v>1747148584.5</v>
      </c>
      <c r="FT432">
        <v>0</v>
      </c>
      <c r="FU432">
        <v>0.162</v>
      </c>
      <c r="FV432">
        <v>-0.001</v>
      </c>
      <c r="FW432">
        <v>0.139</v>
      </c>
      <c r="FX432">
        <v>0.058</v>
      </c>
      <c r="FY432">
        <v>420</v>
      </c>
      <c r="FZ432">
        <v>16</v>
      </c>
      <c r="GA432">
        <v>0.19</v>
      </c>
      <c r="GB432">
        <v>0.02</v>
      </c>
      <c r="GC432">
        <v>-33.24624</v>
      </c>
      <c r="GD432">
        <v>-21.43463864915567</v>
      </c>
      <c r="GE432">
        <v>2.19155446713058</v>
      </c>
      <c r="GF432">
        <v>0</v>
      </c>
      <c r="GG432">
        <v>246.3628823529412</v>
      </c>
      <c r="GH432">
        <v>4.738670738688443</v>
      </c>
      <c r="GI432">
        <v>0.5000736866118064</v>
      </c>
      <c r="GJ432">
        <v>0</v>
      </c>
      <c r="GK432">
        <v>1.85394825</v>
      </c>
      <c r="GL432">
        <v>-0.06951748592870848</v>
      </c>
      <c r="GM432">
        <v>0.00991601303132968</v>
      </c>
      <c r="GN432">
        <v>1</v>
      </c>
      <c r="GO432">
        <v>1</v>
      </c>
      <c r="GP432">
        <v>3</v>
      </c>
      <c r="GQ432" t="s">
        <v>451</v>
      </c>
      <c r="GR432">
        <v>3.12782</v>
      </c>
      <c r="GS432">
        <v>2.72992</v>
      </c>
      <c r="GT432">
        <v>0.09487130000000001</v>
      </c>
      <c r="GU432">
        <v>0.100586</v>
      </c>
      <c r="GV432">
        <v>0.103156</v>
      </c>
      <c r="GW432">
        <v>0.0979582</v>
      </c>
      <c r="GX432">
        <v>27133.1</v>
      </c>
      <c r="GY432">
        <v>26149.5</v>
      </c>
      <c r="GZ432">
        <v>30518.9</v>
      </c>
      <c r="HA432">
        <v>29328.9</v>
      </c>
      <c r="HB432">
        <v>37775.3</v>
      </c>
      <c r="HC432">
        <v>34804.7</v>
      </c>
      <c r="HD432">
        <v>46688.5</v>
      </c>
      <c r="HE432">
        <v>43575.3</v>
      </c>
      <c r="HF432">
        <v>1.82138</v>
      </c>
      <c r="HG432">
        <v>1.86045</v>
      </c>
      <c r="HH432">
        <v>0.112664</v>
      </c>
      <c r="HI432">
        <v>0</v>
      </c>
      <c r="HJ432">
        <v>28.1275</v>
      </c>
      <c r="HK432">
        <v>999.9</v>
      </c>
      <c r="HL432">
        <v>51.5</v>
      </c>
      <c r="HM432">
        <v>30.8</v>
      </c>
      <c r="HN432">
        <v>25.3914</v>
      </c>
      <c r="HO432">
        <v>63.187</v>
      </c>
      <c r="HP432">
        <v>16.4423</v>
      </c>
      <c r="HQ432">
        <v>1</v>
      </c>
      <c r="HR432">
        <v>0.151585</v>
      </c>
      <c r="HS432">
        <v>-0.47476</v>
      </c>
      <c r="HT432">
        <v>20.1999</v>
      </c>
      <c r="HU432">
        <v>5.22792</v>
      </c>
      <c r="HV432">
        <v>11.974</v>
      </c>
      <c r="HW432">
        <v>4.96965</v>
      </c>
      <c r="HX432">
        <v>3.28955</v>
      </c>
      <c r="HY432">
        <v>9999</v>
      </c>
      <c r="HZ432">
        <v>9999</v>
      </c>
      <c r="IA432">
        <v>9999</v>
      </c>
      <c r="IB432">
        <v>25.6</v>
      </c>
      <c r="IC432">
        <v>4.97297</v>
      </c>
      <c r="ID432">
        <v>1.87728</v>
      </c>
      <c r="IE432">
        <v>1.87531</v>
      </c>
      <c r="IF432">
        <v>1.87819</v>
      </c>
      <c r="IG432">
        <v>1.87485</v>
      </c>
      <c r="IH432">
        <v>1.87848</v>
      </c>
      <c r="II432">
        <v>1.87561</v>
      </c>
      <c r="IJ432">
        <v>1.87671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0.65</v>
      </c>
      <c r="IY432">
        <v>0.2166</v>
      </c>
      <c r="IZ432">
        <v>0.000996156149449386</v>
      </c>
      <c r="JA432">
        <v>0.001508328056841608</v>
      </c>
      <c r="JB432">
        <v>-4.279944224615399E-07</v>
      </c>
      <c r="JC432">
        <v>2.026670128534865E-10</v>
      </c>
      <c r="JD432">
        <v>-0.04486732872085866</v>
      </c>
      <c r="JE432">
        <v>-0.001179386599836408</v>
      </c>
      <c r="JF432">
        <v>0.0006983580007418804</v>
      </c>
      <c r="JG432">
        <v>-5.900263066608664E-06</v>
      </c>
      <c r="JH432">
        <v>1</v>
      </c>
      <c r="JI432">
        <v>2117</v>
      </c>
      <c r="JJ432">
        <v>1</v>
      </c>
      <c r="JK432">
        <v>26</v>
      </c>
      <c r="JL432">
        <v>197516.2</v>
      </c>
      <c r="JM432">
        <v>197516.1</v>
      </c>
      <c r="JN432">
        <v>1.33911</v>
      </c>
      <c r="JO432">
        <v>2.56592</v>
      </c>
      <c r="JP432">
        <v>1.39893</v>
      </c>
      <c r="JQ432">
        <v>2.34985</v>
      </c>
      <c r="JR432">
        <v>1.44897</v>
      </c>
      <c r="JS432">
        <v>2.48535</v>
      </c>
      <c r="JT432">
        <v>37.5059</v>
      </c>
      <c r="JU432">
        <v>23.9737</v>
      </c>
      <c r="JV432">
        <v>18</v>
      </c>
      <c r="JW432">
        <v>477.972</v>
      </c>
      <c r="JX432">
        <v>472.725</v>
      </c>
      <c r="JY432">
        <v>27.9991</v>
      </c>
      <c r="JZ432">
        <v>29.1827</v>
      </c>
      <c r="KA432">
        <v>29.9997</v>
      </c>
      <c r="KB432">
        <v>28.935</v>
      </c>
      <c r="KC432">
        <v>29.0079</v>
      </c>
      <c r="KD432">
        <v>26.8662</v>
      </c>
      <c r="KE432">
        <v>24.6673</v>
      </c>
      <c r="KF432">
        <v>100</v>
      </c>
      <c r="KG432">
        <v>28.0404</v>
      </c>
      <c r="KH432">
        <v>540.4690000000001</v>
      </c>
      <c r="KI432">
        <v>20.9966</v>
      </c>
      <c r="KJ432">
        <v>100.896</v>
      </c>
      <c r="KK432">
        <v>100.236</v>
      </c>
    </row>
    <row r="433" spans="1:297">
      <c r="A433">
        <v>417</v>
      </c>
      <c r="B433">
        <v>1758999556</v>
      </c>
      <c r="C433">
        <v>12172.40000009537</v>
      </c>
      <c r="D433" t="s">
        <v>1281</v>
      </c>
      <c r="E433" t="s">
        <v>1282</v>
      </c>
      <c r="F433">
        <v>5</v>
      </c>
      <c r="G433" t="s">
        <v>1218</v>
      </c>
      <c r="H433" t="s">
        <v>436</v>
      </c>
      <c r="I433">
        <v>1758999548.214286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535.4333169517503</v>
      </c>
      <c r="AK433">
        <v>508.5271818181818</v>
      </c>
      <c r="AL433">
        <v>3.405976137333252</v>
      </c>
      <c r="AM433">
        <v>65.24405465665834</v>
      </c>
      <c r="AN433">
        <f>(AP433 - AO433 + DY433*1E3/(8.314*(EA433+273.15)) * AR433/DX433 * AQ433) * DX433/(100*DL433) * 1000/(1000 - AP433)</f>
        <v>0</v>
      </c>
      <c r="AO433">
        <v>21.04286668574884</v>
      </c>
      <c r="AP433">
        <v>22.83895878787878</v>
      </c>
      <c r="AQ433">
        <v>0.01021259063265896</v>
      </c>
      <c r="AR433">
        <v>120.0574065976635</v>
      </c>
      <c r="AS433">
        <v>3</v>
      </c>
      <c r="AT433">
        <v>1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1.91</v>
      </c>
      <c r="DM433">
        <v>0.5</v>
      </c>
      <c r="DN433" t="s">
        <v>438</v>
      </c>
      <c r="DO433">
        <v>2</v>
      </c>
      <c r="DP433" t="b">
        <v>1</v>
      </c>
      <c r="DQ433">
        <v>1758999548.214286</v>
      </c>
      <c r="DR433">
        <v>472.9502142857144</v>
      </c>
      <c r="DS433">
        <v>508.3056785714286</v>
      </c>
      <c r="DT433">
        <v>22.79545</v>
      </c>
      <c r="DU433">
        <v>20.96989285714286</v>
      </c>
      <c r="DV433">
        <v>472.3110357142858</v>
      </c>
      <c r="DW433">
        <v>22.57882857142857</v>
      </c>
      <c r="DX433">
        <v>499.9899285714285</v>
      </c>
      <c r="DY433">
        <v>90.46017142857144</v>
      </c>
      <c r="DZ433">
        <v>0.05233272857142857</v>
      </c>
      <c r="EA433">
        <v>29.50063571428571</v>
      </c>
      <c r="EB433">
        <v>29.96268214285715</v>
      </c>
      <c r="EC433">
        <v>999.9000000000002</v>
      </c>
      <c r="ED433">
        <v>0</v>
      </c>
      <c r="EE433">
        <v>0</v>
      </c>
      <c r="EF433">
        <v>10006.22857142857</v>
      </c>
      <c r="EG433">
        <v>0</v>
      </c>
      <c r="EH433">
        <v>12.07745357142857</v>
      </c>
      <c r="EI433">
        <v>-35.35543571428571</v>
      </c>
      <c r="EJ433">
        <v>483.9830357142856</v>
      </c>
      <c r="EK433">
        <v>519.1937142857142</v>
      </c>
      <c r="EL433">
        <v>1.825552857142857</v>
      </c>
      <c r="EM433">
        <v>508.3056785714286</v>
      </c>
      <c r="EN433">
        <v>20.96989285714286</v>
      </c>
      <c r="EO433">
        <v>2.062079642857143</v>
      </c>
      <c r="EP433">
        <v>1.896939642857143</v>
      </c>
      <c r="EQ433">
        <v>17.92923214285714</v>
      </c>
      <c r="ER433">
        <v>16.60931785714286</v>
      </c>
      <c r="ES433">
        <v>2000.020357142857</v>
      </c>
      <c r="ET433">
        <v>0.9800028571428571</v>
      </c>
      <c r="EU433">
        <v>0.01999761071428572</v>
      </c>
      <c r="EV433">
        <v>0</v>
      </c>
      <c r="EW433">
        <v>247.1285357142857</v>
      </c>
      <c r="EX433">
        <v>5.000560000000001</v>
      </c>
      <c r="EY433">
        <v>5113.910714285715</v>
      </c>
      <c r="EZ433">
        <v>17295.08214285714</v>
      </c>
      <c r="FA433">
        <v>41.37942857142857</v>
      </c>
      <c r="FB433">
        <v>41.56199999999999</v>
      </c>
      <c r="FC433">
        <v>41.12721428571428</v>
      </c>
      <c r="FD433">
        <v>40.64714285714285</v>
      </c>
      <c r="FE433">
        <v>42.125</v>
      </c>
      <c r="FF433">
        <v>1955.122857142857</v>
      </c>
      <c r="FG433">
        <v>39.9</v>
      </c>
      <c r="FH433">
        <v>0</v>
      </c>
      <c r="FI433">
        <v>1758999565.2</v>
      </c>
      <c r="FJ433">
        <v>0</v>
      </c>
      <c r="FK433">
        <v>247.1323076923077</v>
      </c>
      <c r="FL433">
        <v>5.529572647698519</v>
      </c>
      <c r="FM433">
        <v>98.08547018201224</v>
      </c>
      <c r="FN433">
        <v>5114.293846153847</v>
      </c>
      <c r="FO433">
        <v>15</v>
      </c>
      <c r="FP433">
        <v>0</v>
      </c>
      <c r="FQ433" t="s">
        <v>439</v>
      </c>
      <c r="FR433">
        <v>1747148579.5</v>
      </c>
      <c r="FS433">
        <v>1747148584.5</v>
      </c>
      <c r="FT433">
        <v>0</v>
      </c>
      <c r="FU433">
        <v>0.162</v>
      </c>
      <c r="FV433">
        <v>-0.001</v>
      </c>
      <c r="FW433">
        <v>0.139</v>
      </c>
      <c r="FX433">
        <v>0.058</v>
      </c>
      <c r="FY433">
        <v>420</v>
      </c>
      <c r="FZ433">
        <v>16</v>
      </c>
      <c r="GA433">
        <v>0.19</v>
      </c>
      <c r="GB433">
        <v>0.02</v>
      </c>
      <c r="GC433">
        <v>-34.74623902439024</v>
      </c>
      <c r="GD433">
        <v>-10.50099930313592</v>
      </c>
      <c r="GE433">
        <v>1.095417328398244</v>
      </c>
      <c r="GF433">
        <v>0</v>
      </c>
      <c r="GG433">
        <v>246.8056470588235</v>
      </c>
      <c r="GH433">
        <v>5.058304045380358</v>
      </c>
      <c r="GI433">
        <v>0.5299362826489801</v>
      </c>
      <c r="GJ433">
        <v>0</v>
      </c>
      <c r="GK433">
        <v>1.833072195121951</v>
      </c>
      <c r="GL433">
        <v>-0.2213845296167279</v>
      </c>
      <c r="GM433">
        <v>0.02827487616260605</v>
      </c>
      <c r="GN433">
        <v>0</v>
      </c>
      <c r="GO433">
        <v>0</v>
      </c>
      <c r="GP433">
        <v>3</v>
      </c>
      <c r="GQ433" t="s">
        <v>472</v>
      </c>
      <c r="GR433">
        <v>3.12773</v>
      </c>
      <c r="GS433">
        <v>2.73018</v>
      </c>
      <c r="GT433">
        <v>0.097251</v>
      </c>
      <c r="GU433">
        <v>0.10291</v>
      </c>
      <c r="GV433">
        <v>0.103302</v>
      </c>
      <c r="GW433">
        <v>0.09809519999999999</v>
      </c>
      <c r="GX433">
        <v>27061.7</v>
      </c>
      <c r="GY433">
        <v>26082.4</v>
      </c>
      <c r="GZ433">
        <v>30518.8</v>
      </c>
      <c r="HA433">
        <v>29329.5</v>
      </c>
      <c r="HB433">
        <v>37769.4</v>
      </c>
      <c r="HC433">
        <v>34800.4</v>
      </c>
      <c r="HD433">
        <v>46688.6</v>
      </c>
      <c r="HE433">
        <v>43576.4</v>
      </c>
      <c r="HF433">
        <v>1.8213</v>
      </c>
      <c r="HG433">
        <v>1.86057</v>
      </c>
      <c r="HH433">
        <v>0.113025</v>
      </c>
      <c r="HI433">
        <v>0</v>
      </c>
      <c r="HJ433">
        <v>28.1229</v>
      </c>
      <c r="HK433">
        <v>999.9</v>
      </c>
      <c r="HL433">
        <v>51.5</v>
      </c>
      <c r="HM433">
        <v>30.8</v>
      </c>
      <c r="HN433">
        <v>25.3928</v>
      </c>
      <c r="HO433">
        <v>63.227</v>
      </c>
      <c r="HP433">
        <v>16.4183</v>
      </c>
      <c r="HQ433">
        <v>1</v>
      </c>
      <c r="HR433">
        <v>0.151042</v>
      </c>
      <c r="HS433">
        <v>-0.491857</v>
      </c>
      <c r="HT433">
        <v>20.2</v>
      </c>
      <c r="HU433">
        <v>5.22807</v>
      </c>
      <c r="HV433">
        <v>11.974</v>
      </c>
      <c r="HW433">
        <v>4.9696</v>
      </c>
      <c r="HX433">
        <v>3.28958</v>
      </c>
      <c r="HY433">
        <v>9999</v>
      </c>
      <c r="HZ433">
        <v>9999</v>
      </c>
      <c r="IA433">
        <v>9999</v>
      </c>
      <c r="IB433">
        <v>25.6</v>
      </c>
      <c r="IC433">
        <v>4.97297</v>
      </c>
      <c r="ID433">
        <v>1.87728</v>
      </c>
      <c r="IE433">
        <v>1.87531</v>
      </c>
      <c r="IF433">
        <v>1.87818</v>
      </c>
      <c r="IG433">
        <v>1.87485</v>
      </c>
      <c r="IH433">
        <v>1.87847</v>
      </c>
      <c r="II433">
        <v>1.8756</v>
      </c>
      <c r="IJ433">
        <v>1.87672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0.671</v>
      </c>
      <c r="IY433">
        <v>0.2176</v>
      </c>
      <c r="IZ433">
        <v>0.000996156149449386</v>
      </c>
      <c r="JA433">
        <v>0.001508328056841608</v>
      </c>
      <c r="JB433">
        <v>-4.279944224615399E-07</v>
      </c>
      <c r="JC433">
        <v>2.026670128534865E-10</v>
      </c>
      <c r="JD433">
        <v>-0.04486732872085866</v>
      </c>
      <c r="JE433">
        <v>-0.001179386599836408</v>
      </c>
      <c r="JF433">
        <v>0.0006983580007418804</v>
      </c>
      <c r="JG433">
        <v>-5.900263066608664E-06</v>
      </c>
      <c r="JH433">
        <v>1</v>
      </c>
      <c r="JI433">
        <v>2117</v>
      </c>
      <c r="JJ433">
        <v>1</v>
      </c>
      <c r="JK433">
        <v>26</v>
      </c>
      <c r="JL433">
        <v>197516.3</v>
      </c>
      <c r="JM433">
        <v>197516.2</v>
      </c>
      <c r="JN433">
        <v>1.37085</v>
      </c>
      <c r="JO433">
        <v>2.55127</v>
      </c>
      <c r="JP433">
        <v>1.39893</v>
      </c>
      <c r="JQ433">
        <v>2.34985</v>
      </c>
      <c r="JR433">
        <v>1.44897</v>
      </c>
      <c r="JS433">
        <v>2.52197</v>
      </c>
      <c r="JT433">
        <v>37.5059</v>
      </c>
      <c r="JU433">
        <v>23.9737</v>
      </c>
      <c r="JV433">
        <v>18</v>
      </c>
      <c r="JW433">
        <v>477.902</v>
      </c>
      <c r="JX433">
        <v>472.772</v>
      </c>
      <c r="JY433">
        <v>28.0343</v>
      </c>
      <c r="JZ433">
        <v>29.1776</v>
      </c>
      <c r="KA433">
        <v>29.9997</v>
      </c>
      <c r="KB433">
        <v>28.9306</v>
      </c>
      <c r="KC433">
        <v>29.0035</v>
      </c>
      <c r="KD433">
        <v>27.5128</v>
      </c>
      <c r="KE433">
        <v>24.6673</v>
      </c>
      <c r="KF433">
        <v>100</v>
      </c>
      <c r="KG433">
        <v>28.0638</v>
      </c>
      <c r="KH433">
        <v>560.508</v>
      </c>
      <c r="KI433">
        <v>20.9966</v>
      </c>
      <c r="KJ433">
        <v>100.896</v>
      </c>
      <c r="KK433">
        <v>100.238</v>
      </c>
    </row>
    <row r="434" spans="1:297">
      <c r="A434">
        <v>418</v>
      </c>
      <c r="B434">
        <v>1758999561</v>
      </c>
      <c r="C434">
        <v>12177.40000009537</v>
      </c>
      <c r="D434" t="s">
        <v>1283</v>
      </c>
      <c r="E434" t="s">
        <v>1284</v>
      </c>
      <c r="F434">
        <v>5</v>
      </c>
      <c r="G434" t="s">
        <v>1218</v>
      </c>
      <c r="H434" t="s">
        <v>436</v>
      </c>
      <c r="I434">
        <v>1758999553.5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552.4619440957532</v>
      </c>
      <c r="AK434">
        <v>525.5333393939394</v>
      </c>
      <c r="AL434">
        <v>3.407059237429992</v>
      </c>
      <c r="AM434">
        <v>65.24405465665834</v>
      </c>
      <c r="AN434">
        <f>(AP434 - AO434 + DY434*1E3/(8.314*(EA434+273.15)) * AR434/DX434 * AQ434) * DX434/(100*DL434) * 1000/(1000 - AP434)</f>
        <v>0</v>
      </c>
      <c r="AO434">
        <v>21.04628534920252</v>
      </c>
      <c r="AP434">
        <v>22.87034666666666</v>
      </c>
      <c r="AQ434">
        <v>0.005479419229771019</v>
      </c>
      <c r="AR434">
        <v>120.0574065976635</v>
      </c>
      <c r="AS434">
        <v>3</v>
      </c>
      <c r="AT434">
        <v>1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1.91</v>
      </c>
      <c r="DM434">
        <v>0.5</v>
      </c>
      <c r="DN434" t="s">
        <v>438</v>
      </c>
      <c r="DO434">
        <v>2</v>
      </c>
      <c r="DP434" t="b">
        <v>1</v>
      </c>
      <c r="DQ434">
        <v>1758999553.5</v>
      </c>
      <c r="DR434">
        <v>490.2863333333334</v>
      </c>
      <c r="DS434">
        <v>526.0815555555556</v>
      </c>
      <c r="DT434">
        <v>22.82232222222222</v>
      </c>
      <c r="DU434">
        <v>21.01007777777777</v>
      </c>
      <c r="DV434">
        <v>489.6256666666667</v>
      </c>
      <c r="DW434">
        <v>22.60514444444444</v>
      </c>
      <c r="DX434">
        <v>500.011962962963</v>
      </c>
      <c r="DY434">
        <v>90.46025185185182</v>
      </c>
      <c r="DZ434">
        <v>0.05227304814814815</v>
      </c>
      <c r="EA434">
        <v>29.49891111111112</v>
      </c>
      <c r="EB434">
        <v>29.9658037037037</v>
      </c>
      <c r="EC434">
        <v>999.9000000000001</v>
      </c>
      <c r="ED434">
        <v>0</v>
      </c>
      <c r="EE434">
        <v>0</v>
      </c>
      <c r="EF434">
        <v>10002.27111111111</v>
      </c>
      <c r="EG434">
        <v>0</v>
      </c>
      <c r="EH434">
        <v>12.07512962962963</v>
      </c>
      <c r="EI434">
        <v>-35.79527407407407</v>
      </c>
      <c r="EJ434">
        <v>501.7374814814815</v>
      </c>
      <c r="EK434">
        <v>537.3722962962963</v>
      </c>
      <c r="EL434">
        <v>1.812238518518519</v>
      </c>
      <c r="EM434">
        <v>526.0815555555556</v>
      </c>
      <c r="EN434">
        <v>21.01007777777777</v>
      </c>
      <c r="EO434">
        <v>2.064512592592593</v>
      </c>
      <c r="EP434">
        <v>1.900575925925926</v>
      </c>
      <c r="EQ434">
        <v>17.94796666666667</v>
      </c>
      <c r="ER434">
        <v>16.63945925925926</v>
      </c>
      <c r="ES434">
        <v>1999.993333333333</v>
      </c>
      <c r="ET434">
        <v>0.9800025555555555</v>
      </c>
      <c r="EU434">
        <v>0.01999784444444444</v>
      </c>
      <c r="EV434">
        <v>0</v>
      </c>
      <c r="EW434">
        <v>247.5270740740741</v>
      </c>
      <c r="EX434">
        <v>5.000560000000001</v>
      </c>
      <c r="EY434">
        <v>5122.307777777779</v>
      </c>
      <c r="EZ434">
        <v>17294.85555555555</v>
      </c>
      <c r="FA434">
        <v>41.37959259259259</v>
      </c>
      <c r="FB434">
        <v>41.56199999999999</v>
      </c>
      <c r="FC434">
        <v>41.125</v>
      </c>
      <c r="FD434">
        <v>40.65485185185185</v>
      </c>
      <c r="FE434">
        <v>42.125</v>
      </c>
      <c r="FF434">
        <v>1955.097407407407</v>
      </c>
      <c r="FG434">
        <v>39.9</v>
      </c>
      <c r="FH434">
        <v>0</v>
      </c>
      <c r="FI434">
        <v>1758999570</v>
      </c>
      <c r="FJ434">
        <v>0</v>
      </c>
      <c r="FK434">
        <v>247.5133076923077</v>
      </c>
      <c r="FL434">
        <v>4.65811965309893</v>
      </c>
      <c r="FM434">
        <v>95.24854689502592</v>
      </c>
      <c r="FN434">
        <v>5121.870000000001</v>
      </c>
      <c r="FO434">
        <v>15</v>
      </c>
      <c r="FP434">
        <v>0</v>
      </c>
      <c r="FQ434" t="s">
        <v>439</v>
      </c>
      <c r="FR434">
        <v>1747148579.5</v>
      </c>
      <c r="FS434">
        <v>1747148584.5</v>
      </c>
      <c r="FT434">
        <v>0</v>
      </c>
      <c r="FU434">
        <v>0.162</v>
      </c>
      <c r="FV434">
        <v>-0.001</v>
      </c>
      <c r="FW434">
        <v>0.139</v>
      </c>
      <c r="FX434">
        <v>0.058</v>
      </c>
      <c r="FY434">
        <v>420</v>
      </c>
      <c r="FZ434">
        <v>16</v>
      </c>
      <c r="GA434">
        <v>0.19</v>
      </c>
      <c r="GB434">
        <v>0.02</v>
      </c>
      <c r="GC434">
        <v>-35.44970487804878</v>
      </c>
      <c r="GD434">
        <v>-5.358058536585398</v>
      </c>
      <c r="GE434">
        <v>0.5578088574409871</v>
      </c>
      <c r="GF434">
        <v>0</v>
      </c>
      <c r="GG434">
        <v>247.2637647058824</v>
      </c>
      <c r="GH434">
        <v>5.092620315411724</v>
      </c>
      <c r="GI434">
        <v>0.5276565314908106</v>
      </c>
      <c r="GJ434">
        <v>0</v>
      </c>
      <c r="GK434">
        <v>1.823265365853658</v>
      </c>
      <c r="GL434">
        <v>-0.2017064111498243</v>
      </c>
      <c r="GM434">
        <v>0.02793455767809881</v>
      </c>
      <c r="GN434">
        <v>0</v>
      </c>
      <c r="GO434">
        <v>0</v>
      </c>
      <c r="GP434">
        <v>3</v>
      </c>
      <c r="GQ434" t="s">
        <v>472</v>
      </c>
      <c r="GR434">
        <v>3.1276</v>
      </c>
      <c r="GS434">
        <v>2.7302</v>
      </c>
      <c r="GT434">
        <v>0.0995983</v>
      </c>
      <c r="GU434">
        <v>0.105252</v>
      </c>
      <c r="GV434">
        <v>0.103396</v>
      </c>
      <c r="GW434">
        <v>0.0981066</v>
      </c>
      <c r="GX434">
        <v>26991.8</v>
      </c>
      <c r="GY434">
        <v>26014.1</v>
      </c>
      <c r="GZ434">
        <v>30519.3</v>
      </c>
      <c r="HA434">
        <v>29329.1</v>
      </c>
      <c r="HB434">
        <v>37766</v>
      </c>
      <c r="HC434">
        <v>34799.6</v>
      </c>
      <c r="HD434">
        <v>46689.2</v>
      </c>
      <c r="HE434">
        <v>43575.8</v>
      </c>
      <c r="HF434">
        <v>1.82108</v>
      </c>
      <c r="HG434">
        <v>1.86103</v>
      </c>
      <c r="HH434">
        <v>0.113551</v>
      </c>
      <c r="HI434">
        <v>0</v>
      </c>
      <c r="HJ434">
        <v>28.1188</v>
      </c>
      <c r="HK434">
        <v>999.9</v>
      </c>
      <c r="HL434">
        <v>51.5</v>
      </c>
      <c r="HM434">
        <v>30.8</v>
      </c>
      <c r="HN434">
        <v>25.3926</v>
      </c>
      <c r="HO434">
        <v>62.727</v>
      </c>
      <c r="HP434">
        <v>16.6466</v>
      </c>
      <c r="HQ434">
        <v>1</v>
      </c>
      <c r="HR434">
        <v>0.150739</v>
      </c>
      <c r="HS434">
        <v>-0.491705</v>
      </c>
      <c r="HT434">
        <v>20.2001</v>
      </c>
      <c r="HU434">
        <v>5.22792</v>
      </c>
      <c r="HV434">
        <v>11.974</v>
      </c>
      <c r="HW434">
        <v>4.96955</v>
      </c>
      <c r="HX434">
        <v>3.28963</v>
      </c>
      <c r="HY434">
        <v>9999</v>
      </c>
      <c r="HZ434">
        <v>9999</v>
      </c>
      <c r="IA434">
        <v>9999</v>
      </c>
      <c r="IB434">
        <v>25.6</v>
      </c>
      <c r="IC434">
        <v>4.97296</v>
      </c>
      <c r="ID434">
        <v>1.87729</v>
      </c>
      <c r="IE434">
        <v>1.87534</v>
      </c>
      <c r="IF434">
        <v>1.8782</v>
      </c>
      <c r="IG434">
        <v>1.87488</v>
      </c>
      <c r="IH434">
        <v>1.87848</v>
      </c>
      <c r="II434">
        <v>1.87561</v>
      </c>
      <c r="IJ434">
        <v>1.87675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0.6909999999999999</v>
      </c>
      <c r="IY434">
        <v>0.2183</v>
      </c>
      <c r="IZ434">
        <v>0.000996156149449386</v>
      </c>
      <c r="JA434">
        <v>0.001508328056841608</v>
      </c>
      <c r="JB434">
        <v>-4.279944224615399E-07</v>
      </c>
      <c r="JC434">
        <v>2.026670128534865E-10</v>
      </c>
      <c r="JD434">
        <v>-0.04486732872085866</v>
      </c>
      <c r="JE434">
        <v>-0.001179386599836408</v>
      </c>
      <c r="JF434">
        <v>0.0006983580007418804</v>
      </c>
      <c r="JG434">
        <v>-5.900263066608664E-06</v>
      </c>
      <c r="JH434">
        <v>1</v>
      </c>
      <c r="JI434">
        <v>2117</v>
      </c>
      <c r="JJ434">
        <v>1</v>
      </c>
      <c r="JK434">
        <v>26</v>
      </c>
      <c r="JL434">
        <v>197516.4</v>
      </c>
      <c r="JM434">
        <v>197516.3</v>
      </c>
      <c r="JN434">
        <v>1.40625</v>
      </c>
      <c r="JO434">
        <v>2.55127</v>
      </c>
      <c r="JP434">
        <v>1.39893</v>
      </c>
      <c r="JQ434">
        <v>2.34985</v>
      </c>
      <c r="JR434">
        <v>1.44897</v>
      </c>
      <c r="JS434">
        <v>2.6001</v>
      </c>
      <c r="JT434">
        <v>37.5059</v>
      </c>
      <c r="JU434">
        <v>23.9737</v>
      </c>
      <c r="JV434">
        <v>18</v>
      </c>
      <c r="JW434">
        <v>477.753</v>
      </c>
      <c r="JX434">
        <v>473.036</v>
      </c>
      <c r="JY434">
        <v>28.0626</v>
      </c>
      <c r="JZ434">
        <v>29.1727</v>
      </c>
      <c r="KA434">
        <v>29.9997</v>
      </c>
      <c r="KB434">
        <v>28.9265</v>
      </c>
      <c r="KC434">
        <v>28.9995</v>
      </c>
      <c r="KD434">
        <v>28.2226</v>
      </c>
      <c r="KE434">
        <v>24.6673</v>
      </c>
      <c r="KF434">
        <v>100</v>
      </c>
      <c r="KG434">
        <v>28.0863</v>
      </c>
      <c r="KH434">
        <v>573.885</v>
      </c>
      <c r="KI434">
        <v>20.9822</v>
      </c>
      <c r="KJ434">
        <v>100.897</v>
      </c>
      <c r="KK434">
        <v>100.237</v>
      </c>
    </row>
    <row r="435" spans="1:297">
      <c r="A435">
        <v>419</v>
      </c>
      <c r="B435">
        <v>1758999566</v>
      </c>
      <c r="C435">
        <v>12182.40000009537</v>
      </c>
      <c r="D435" t="s">
        <v>1285</v>
      </c>
      <c r="E435" t="s">
        <v>1286</v>
      </c>
      <c r="F435">
        <v>5</v>
      </c>
      <c r="G435" t="s">
        <v>1218</v>
      </c>
      <c r="H435" t="s">
        <v>436</v>
      </c>
      <c r="I435">
        <v>1758999558.214286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569.7382033787754</v>
      </c>
      <c r="AK435">
        <v>542.6849696969696</v>
      </c>
      <c r="AL435">
        <v>3.425840039493025</v>
      </c>
      <c r="AM435">
        <v>65.24405465665834</v>
      </c>
      <c r="AN435">
        <f>(AP435 - AO435 + DY435*1E3/(8.314*(EA435+273.15)) * AR435/DX435 * AQ435) * DX435/(100*DL435) * 1000/(1000 - AP435)</f>
        <v>0</v>
      </c>
      <c r="AO435">
        <v>21.04670595461632</v>
      </c>
      <c r="AP435">
        <v>22.88657151515151</v>
      </c>
      <c r="AQ435">
        <v>0.0007732539478004594</v>
      </c>
      <c r="AR435">
        <v>120.0574065976635</v>
      </c>
      <c r="AS435">
        <v>3</v>
      </c>
      <c r="AT435">
        <v>1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1.91</v>
      </c>
      <c r="DM435">
        <v>0.5</v>
      </c>
      <c r="DN435" t="s">
        <v>438</v>
      </c>
      <c r="DO435">
        <v>2</v>
      </c>
      <c r="DP435" t="b">
        <v>1</v>
      </c>
      <c r="DQ435">
        <v>1758999558.214286</v>
      </c>
      <c r="DR435">
        <v>505.9431071428571</v>
      </c>
      <c r="DS435">
        <v>541.9662499999999</v>
      </c>
      <c r="DT435">
        <v>22.85130714285715</v>
      </c>
      <c r="DU435">
        <v>21.04061071428572</v>
      </c>
      <c r="DV435">
        <v>505.2632142857142</v>
      </c>
      <c r="DW435">
        <v>22.63353214285714</v>
      </c>
      <c r="DX435">
        <v>500.0164285714286</v>
      </c>
      <c r="DY435">
        <v>90.45980714285716</v>
      </c>
      <c r="DZ435">
        <v>0.05224750714285715</v>
      </c>
      <c r="EA435">
        <v>29.49734642857143</v>
      </c>
      <c r="EB435">
        <v>29.96777142857143</v>
      </c>
      <c r="EC435">
        <v>999.9000000000002</v>
      </c>
      <c r="ED435">
        <v>0</v>
      </c>
      <c r="EE435">
        <v>0</v>
      </c>
      <c r="EF435">
        <v>10000.0275</v>
      </c>
      <c r="EG435">
        <v>0</v>
      </c>
      <c r="EH435">
        <v>12.07715714285714</v>
      </c>
      <c r="EI435">
        <v>-36.02328571428571</v>
      </c>
      <c r="EJ435">
        <v>517.7753214285715</v>
      </c>
      <c r="EK435">
        <v>553.6147857142857</v>
      </c>
      <c r="EL435">
        <v>1.810695714285714</v>
      </c>
      <c r="EM435">
        <v>541.9662499999999</v>
      </c>
      <c r="EN435">
        <v>21.04061071428572</v>
      </c>
      <c r="EO435">
        <v>2.067124642857143</v>
      </c>
      <c r="EP435">
        <v>1.903329285714286</v>
      </c>
      <c r="EQ435">
        <v>17.96807857142857</v>
      </c>
      <c r="ER435">
        <v>16.66226785714286</v>
      </c>
      <c r="ES435">
        <v>1999.995357142857</v>
      </c>
      <c r="ET435">
        <v>0.9800025714285713</v>
      </c>
      <c r="EU435">
        <v>0.01999783214285714</v>
      </c>
      <c r="EV435">
        <v>0</v>
      </c>
      <c r="EW435">
        <v>247.9046071428571</v>
      </c>
      <c r="EX435">
        <v>5.000560000000001</v>
      </c>
      <c r="EY435">
        <v>5129.895357142856</v>
      </c>
      <c r="EZ435">
        <v>17294.86785714286</v>
      </c>
      <c r="FA435">
        <v>41.375</v>
      </c>
      <c r="FB435">
        <v>41.56199999999999</v>
      </c>
      <c r="FC435">
        <v>41.125</v>
      </c>
      <c r="FD435">
        <v>40.656</v>
      </c>
      <c r="FE435">
        <v>42.125</v>
      </c>
      <c r="FF435">
        <v>1955.097857142857</v>
      </c>
      <c r="FG435">
        <v>39.9</v>
      </c>
      <c r="FH435">
        <v>0</v>
      </c>
      <c r="FI435">
        <v>1758999575.4</v>
      </c>
      <c r="FJ435">
        <v>0</v>
      </c>
      <c r="FK435">
        <v>247.96312</v>
      </c>
      <c r="FL435">
        <v>3.827538454008542</v>
      </c>
      <c r="FM435">
        <v>93.74076907225925</v>
      </c>
      <c r="FN435">
        <v>5130.982</v>
      </c>
      <c r="FO435">
        <v>15</v>
      </c>
      <c r="FP435">
        <v>0</v>
      </c>
      <c r="FQ435" t="s">
        <v>439</v>
      </c>
      <c r="FR435">
        <v>1747148579.5</v>
      </c>
      <c r="FS435">
        <v>1747148584.5</v>
      </c>
      <c r="FT435">
        <v>0</v>
      </c>
      <c r="FU435">
        <v>0.162</v>
      </c>
      <c r="FV435">
        <v>-0.001</v>
      </c>
      <c r="FW435">
        <v>0.139</v>
      </c>
      <c r="FX435">
        <v>0.058</v>
      </c>
      <c r="FY435">
        <v>420</v>
      </c>
      <c r="FZ435">
        <v>16</v>
      </c>
      <c r="GA435">
        <v>0.19</v>
      </c>
      <c r="GB435">
        <v>0.02</v>
      </c>
      <c r="GC435">
        <v>-35.8819</v>
      </c>
      <c r="GD435">
        <v>-2.872741463414621</v>
      </c>
      <c r="GE435">
        <v>0.2931394199011793</v>
      </c>
      <c r="GF435">
        <v>0</v>
      </c>
      <c r="GG435">
        <v>247.6875882352941</v>
      </c>
      <c r="GH435">
        <v>4.429885407701028</v>
      </c>
      <c r="GI435">
        <v>0.4662356837510059</v>
      </c>
      <c r="GJ435">
        <v>0</v>
      </c>
      <c r="GK435">
        <v>1.818039</v>
      </c>
      <c r="GL435">
        <v>0.007292983114442076</v>
      </c>
      <c r="GM435">
        <v>0.02435927480447643</v>
      </c>
      <c r="GN435">
        <v>1</v>
      </c>
      <c r="GO435">
        <v>1</v>
      </c>
      <c r="GP435">
        <v>3</v>
      </c>
      <c r="GQ435" t="s">
        <v>451</v>
      </c>
      <c r="GR435">
        <v>3.12768</v>
      </c>
      <c r="GS435">
        <v>2.72985</v>
      </c>
      <c r="GT435">
        <v>0.101921</v>
      </c>
      <c r="GU435">
        <v>0.107528</v>
      </c>
      <c r="GV435">
        <v>0.103445</v>
      </c>
      <c r="GW435">
        <v>0.09810389999999999</v>
      </c>
      <c r="GX435">
        <v>26922</v>
      </c>
      <c r="GY435">
        <v>25948</v>
      </c>
      <c r="GZ435">
        <v>30519.1</v>
      </c>
      <c r="HA435">
        <v>29329.3</v>
      </c>
      <c r="HB435">
        <v>37764.1</v>
      </c>
      <c r="HC435">
        <v>34799.9</v>
      </c>
      <c r="HD435">
        <v>46689.2</v>
      </c>
      <c r="HE435">
        <v>43575.9</v>
      </c>
      <c r="HF435">
        <v>1.82122</v>
      </c>
      <c r="HG435">
        <v>1.86105</v>
      </c>
      <c r="HH435">
        <v>0.113204</v>
      </c>
      <c r="HI435">
        <v>0</v>
      </c>
      <c r="HJ435">
        <v>28.1159</v>
      </c>
      <c r="HK435">
        <v>999.9</v>
      </c>
      <c r="HL435">
        <v>51.5</v>
      </c>
      <c r="HM435">
        <v>30.8</v>
      </c>
      <c r="HN435">
        <v>25.3917</v>
      </c>
      <c r="HO435">
        <v>63.277</v>
      </c>
      <c r="HP435">
        <v>16.4103</v>
      </c>
      <c r="HQ435">
        <v>1</v>
      </c>
      <c r="HR435">
        <v>0.150442</v>
      </c>
      <c r="HS435">
        <v>-0.489227</v>
      </c>
      <c r="HT435">
        <v>20.1999</v>
      </c>
      <c r="HU435">
        <v>5.22792</v>
      </c>
      <c r="HV435">
        <v>11.974</v>
      </c>
      <c r="HW435">
        <v>4.96935</v>
      </c>
      <c r="HX435">
        <v>3.2895</v>
      </c>
      <c r="HY435">
        <v>9999</v>
      </c>
      <c r="HZ435">
        <v>9999</v>
      </c>
      <c r="IA435">
        <v>9999</v>
      </c>
      <c r="IB435">
        <v>25.6</v>
      </c>
      <c r="IC435">
        <v>4.97295</v>
      </c>
      <c r="ID435">
        <v>1.87729</v>
      </c>
      <c r="IE435">
        <v>1.87532</v>
      </c>
      <c r="IF435">
        <v>1.8782</v>
      </c>
      <c r="IG435">
        <v>1.87486</v>
      </c>
      <c r="IH435">
        <v>1.87849</v>
      </c>
      <c r="II435">
        <v>1.8756</v>
      </c>
      <c r="IJ435">
        <v>1.87675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0.711</v>
      </c>
      <c r="IY435">
        <v>0.2185</v>
      </c>
      <c r="IZ435">
        <v>0.000996156149449386</v>
      </c>
      <c r="JA435">
        <v>0.001508328056841608</v>
      </c>
      <c r="JB435">
        <v>-4.279944224615399E-07</v>
      </c>
      <c r="JC435">
        <v>2.026670128534865E-10</v>
      </c>
      <c r="JD435">
        <v>-0.04486732872085866</v>
      </c>
      <c r="JE435">
        <v>-0.001179386599836408</v>
      </c>
      <c r="JF435">
        <v>0.0006983580007418804</v>
      </c>
      <c r="JG435">
        <v>-5.900263066608664E-06</v>
      </c>
      <c r="JH435">
        <v>1</v>
      </c>
      <c r="JI435">
        <v>2117</v>
      </c>
      <c r="JJ435">
        <v>1</v>
      </c>
      <c r="JK435">
        <v>26</v>
      </c>
      <c r="JL435">
        <v>197516.4</v>
      </c>
      <c r="JM435">
        <v>197516.4</v>
      </c>
      <c r="JN435">
        <v>1.44043</v>
      </c>
      <c r="JO435">
        <v>2.55127</v>
      </c>
      <c r="JP435">
        <v>1.39893</v>
      </c>
      <c r="JQ435">
        <v>2.34985</v>
      </c>
      <c r="JR435">
        <v>1.44897</v>
      </c>
      <c r="JS435">
        <v>2.60132</v>
      </c>
      <c r="JT435">
        <v>37.5059</v>
      </c>
      <c r="JU435">
        <v>23.9824</v>
      </c>
      <c r="JV435">
        <v>18</v>
      </c>
      <c r="JW435">
        <v>477.808</v>
      </c>
      <c r="JX435">
        <v>473.02</v>
      </c>
      <c r="JY435">
        <v>28.0878</v>
      </c>
      <c r="JZ435">
        <v>29.1684</v>
      </c>
      <c r="KA435">
        <v>29.9998</v>
      </c>
      <c r="KB435">
        <v>28.9223</v>
      </c>
      <c r="KC435">
        <v>28.9955</v>
      </c>
      <c r="KD435">
        <v>28.8534</v>
      </c>
      <c r="KE435">
        <v>24.6673</v>
      </c>
      <c r="KF435">
        <v>100</v>
      </c>
      <c r="KG435">
        <v>28.1084</v>
      </c>
      <c r="KH435">
        <v>593.946</v>
      </c>
      <c r="KI435">
        <v>20.9628</v>
      </c>
      <c r="KJ435">
        <v>100.897</v>
      </c>
      <c r="KK435">
        <v>100.237</v>
      </c>
    </row>
    <row r="436" spans="1:297">
      <c r="A436">
        <v>420</v>
      </c>
      <c r="B436">
        <v>1758999571</v>
      </c>
      <c r="C436">
        <v>12187.40000009537</v>
      </c>
      <c r="D436" t="s">
        <v>1287</v>
      </c>
      <c r="E436" t="s">
        <v>1288</v>
      </c>
      <c r="F436">
        <v>5</v>
      </c>
      <c r="G436" t="s">
        <v>1218</v>
      </c>
      <c r="H436" t="s">
        <v>436</v>
      </c>
      <c r="I436">
        <v>1758999563.5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586.90615739573</v>
      </c>
      <c r="AK436">
        <v>559.7665696969698</v>
      </c>
      <c r="AL436">
        <v>3.420135875567109</v>
      </c>
      <c r="AM436">
        <v>65.24405465665834</v>
      </c>
      <c r="AN436">
        <f>(AP436 - AO436 + DY436*1E3/(8.314*(EA436+273.15)) * AR436/DX436 * AQ436) * DX436/(100*DL436) * 1000/(1000 - AP436)</f>
        <v>0</v>
      </c>
      <c r="AO436">
        <v>21.04709675252306</v>
      </c>
      <c r="AP436">
        <v>22.8961909090909</v>
      </c>
      <c r="AQ436">
        <v>0.000376677685464033</v>
      </c>
      <c r="AR436">
        <v>120.0574065976635</v>
      </c>
      <c r="AS436">
        <v>3</v>
      </c>
      <c r="AT436">
        <v>1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1.91</v>
      </c>
      <c r="DM436">
        <v>0.5</v>
      </c>
      <c r="DN436" t="s">
        <v>438</v>
      </c>
      <c r="DO436">
        <v>2</v>
      </c>
      <c r="DP436" t="b">
        <v>1</v>
      </c>
      <c r="DQ436">
        <v>1758999563.5</v>
      </c>
      <c r="DR436">
        <v>523.5643703703704</v>
      </c>
      <c r="DS436">
        <v>559.7345925925927</v>
      </c>
      <c r="DT436">
        <v>22.87798518518519</v>
      </c>
      <c r="DU436">
        <v>21.04648888888889</v>
      </c>
      <c r="DV436">
        <v>522.8628888888888</v>
      </c>
      <c r="DW436">
        <v>22.65965925925926</v>
      </c>
      <c r="DX436">
        <v>500.0147037037037</v>
      </c>
      <c r="DY436">
        <v>90.45978888888887</v>
      </c>
      <c r="DZ436">
        <v>0.05227286666666666</v>
      </c>
      <c r="EA436">
        <v>29.49692962962963</v>
      </c>
      <c r="EB436">
        <v>29.9675925925926</v>
      </c>
      <c r="EC436">
        <v>999.9000000000001</v>
      </c>
      <c r="ED436">
        <v>0</v>
      </c>
      <c r="EE436">
        <v>0</v>
      </c>
      <c r="EF436">
        <v>10001.08962962963</v>
      </c>
      <c r="EG436">
        <v>0</v>
      </c>
      <c r="EH436">
        <v>12.07354444444444</v>
      </c>
      <c r="EI436">
        <v>-36.17032592592592</v>
      </c>
      <c r="EJ436">
        <v>535.823</v>
      </c>
      <c r="EK436">
        <v>571.7683333333333</v>
      </c>
      <c r="EL436">
        <v>1.831494814814815</v>
      </c>
      <c r="EM436">
        <v>559.7345925925927</v>
      </c>
      <c r="EN436">
        <v>21.04648888888889</v>
      </c>
      <c r="EO436">
        <v>2.069536666666667</v>
      </c>
      <c r="EP436">
        <v>1.903861111111111</v>
      </c>
      <c r="EQ436">
        <v>17.98663703703703</v>
      </c>
      <c r="ER436">
        <v>16.66666296296296</v>
      </c>
      <c r="ES436">
        <v>1999.984074074074</v>
      </c>
      <c r="ET436">
        <v>0.9800024074074073</v>
      </c>
      <c r="EU436">
        <v>0.01999795925925926</v>
      </c>
      <c r="EV436">
        <v>0</v>
      </c>
      <c r="EW436">
        <v>248.2544814814815</v>
      </c>
      <c r="EX436">
        <v>5.000560000000001</v>
      </c>
      <c r="EY436">
        <v>5137.937037037037</v>
      </c>
      <c r="EZ436">
        <v>17294.75185185185</v>
      </c>
      <c r="FA436">
        <v>41.375</v>
      </c>
      <c r="FB436">
        <v>41.56199999999999</v>
      </c>
      <c r="FC436">
        <v>41.125</v>
      </c>
      <c r="FD436">
        <v>40.65485185185184</v>
      </c>
      <c r="FE436">
        <v>42.125</v>
      </c>
      <c r="FF436">
        <v>1955.086296296296</v>
      </c>
      <c r="FG436">
        <v>39.9</v>
      </c>
      <c r="FH436">
        <v>0</v>
      </c>
      <c r="FI436">
        <v>1758999580.2</v>
      </c>
      <c r="FJ436">
        <v>0</v>
      </c>
      <c r="FK436">
        <v>248.27524</v>
      </c>
      <c r="FL436">
        <v>4.560000007153111</v>
      </c>
      <c r="FM436">
        <v>92.31076921041168</v>
      </c>
      <c r="FN436">
        <v>5138.2172</v>
      </c>
      <c r="FO436">
        <v>15</v>
      </c>
      <c r="FP436">
        <v>0</v>
      </c>
      <c r="FQ436" t="s">
        <v>439</v>
      </c>
      <c r="FR436">
        <v>1747148579.5</v>
      </c>
      <c r="FS436">
        <v>1747148584.5</v>
      </c>
      <c r="FT436">
        <v>0</v>
      </c>
      <c r="FU436">
        <v>0.162</v>
      </c>
      <c r="FV436">
        <v>-0.001</v>
      </c>
      <c r="FW436">
        <v>0.139</v>
      </c>
      <c r="FX436">
        <v>0.058</v>
      </c>
      <c r="FY436">
        <v>420</v>
      </c>
      <c r="FZ436">
        <v>16</v>
      </c>
      <c r="GA436">
        <v>0.19</v>
      </c>
      <c r="GB436">
        <v>0.02</v>
      </c>
      <c r="GC436">
        <v>-36.0578525</v>
      </c>
      <c r="GD436">
        <v>-1.901395497185753</v>
      </c>
      <c r="GE436">
        <v>0.1972391733245452</v>
      </c>
      <c r="GF436">
        <v>0</v>
      </c>
      <c r="GG436">
        <v>248.0031764705882</v>
      </c>
      <c r="GH436">
        <v>4.371336898441037</v>
      </c>
      <c r="GI436">
        <v>0.470609084096983</v>
      </c>
      <c r="GJ436">
        <v>0</v>
      </c>
      <c r="GK436">
        <v>1.817169</v>
      </c>
      <c r="GL436">
        <v>0.2186294183864922</v>
      </c>
      <c r="GM436">
        <v>0.02285574684844055</v>
      </c>
      <c r="GN436">
        <v>0</v>
      </c>
      <c r="GO436">
        <v>0</v>
      </c>
      <c r="GP436">
        <v>3</v>
      </c>
      <c r="GQ436" t="s">
        <v>472</v>
      </c>
      <c r="GR436">
        <v>3.12768</v>
      </c>
      <c r="GS436">
        <v>2.73001</v>
      </c>
      <c r="GT436">
        <v>0.104205</v>
      </c>
      <c r="GU436">
        <v>0.109758</v>
      </c>
      <c r="GV436">
        <v>0.103476</v>
      </c>
      <c r="GW436">
        <v>0.09809759999999999</v>
      </c>
      <c r="GX436">
        <v>26854.3</v>
      </c>
      <c r="GY436">
        <v>25883.4</v>
      </c>
      <c r="GZ436">
        <v>30519.9</v>
      </c>
      <c r="HA436">
        <v>29329.5</v>
      </c>
      <c r="HB436">
        <v>37763.6</v>
      </c>
      <c r="HC436">
        <v>34800.7</v>
      </c>
      <c r="HD436">
        <v>46690</v>
      </c>
      <c r="HE436">
        <v>43576.3</v>
      </c>
      <c r="HF436">
        <v>1.8213</v>
      </c>
      <c r="HG436">
        <v>1.86125</v>
      </c>
      <c r="HH436">
        <v>0.113919</v>
      </c>
      <c r="HI436">
        <v>0</v>
      </c>
      <c r="HJ436">
        <v>28.1128</v>
      </c>
      <c r="HK436">
        <v>999.9</v>
      </c>
      <c r="HL436">
        <v>51.5</v>
      </c>
      <c r="HM436">
        <v>30.8</v>
      </c>
      <c r="HN436">
        <v>25.3934</v>
      </c>
      <c r="HO436">
        <v>62.897</v>
      </c>
      <c r="HP436">
        <v>16.4824</v>
      </c>
      <c r="HQ436">
        <v>1</v>
      </c>
      <c r="HR436">
        <v>0.149873</v>
      </c>
      <c r="HS436">
        <v>-0.502661</v>
      </c>
      <c r="HT436">
        <v>20.2001</v>
      </c>
      <c r="HU436">
        <v>5.22822</v>
      </c>
      <c r="HV436">
        <v>11.974</v>
      </c>
      <c r="HW436">
        <v>4.96935</v>
      </c>
      <c r="HX436">
        <v>3.28955</v>
      </c>
      <c r="HY436">
        <v>9999</v>
      </c>
      <c r="HZ436">
        <v>9999</v>
      </c>
      <c r="IA436">
        <v>9999</v>
      </c>
      <c r="IB436">
        <v>25.6</v>
      </c>
      <c r="IC436">
        <v>4.97297</v>
      </c>
      <c r="ID436">
        <v>1.87728</v>
      </c>
      <c r="IE436">
        <v>1.87533</v>
      </c>
      <c r="IF436">
        <v>1.87819</v>
      </c>
      <c r="IG436">
        <v>1.87487</v>
      </c>
      <c r="IH436">
        <v>1.87849</v>
      </c>
      <c r="II436">
        <v>1.87561</v>
      </c>
      <c r="IJ436">
        <v>1.87677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0.732</v>
      </c>
      <c r="IY436">
        <v>0.2187</v>
      </c>
      <c r="IZ436">
        <v>0.000996156149449386</v>
      </c>
      <c r="JA436">
        <v>0.001508328056841608</v>
      </c>
      <c r="JB436">
        <v>-4.279944224615399E-07</v>
      </c>
      <c r="JC436">
        <v>2.026670128534865E-10</v>
      </c>
      <c r="JD436">
        <v>-0.04486732872085866</v>
      </c>
      <c r="JE436">
        <v>-0.001179386599836408</v>
      </c>
      <c r="JF436">
        <v>0.0006983580007418804</v>
      </c>
      <c r="JG436">
        <v>-5.900263066608664E-06</v>
      </c>
      <c r="JH436">
        <v>1</v>
      </c>
      <c r="JI436">
        <v>2117</v>
      </c>
      <c r="JJ436">
        <v>1</v>
      </c>
      <c r="JK436">
        <v>26</v>
      </c>
      <c r="JL436">
        <v>197516.5</v>
      </c>
      <c r="JM436">
        <v>197516.4</v>
      </c>
      <c r="JN436">
        <v>1.47339</v>
      </c>
      <c r="JO436">
        <v>2.55493</v>
      </c>
      <c r="JP436">
        <v>1.39893</v>
      </c>
      <c r="JQ436">
        <v>2.34985</v>
      </c>
      <c r="JR436">
        <v>1.44897</v>
      </c>
      <c r="JS436">
        <v>2.57568</v>
      </c>
      <c r="JT436">
        <v>37.5059</v>
      </c>
      <c r="JU436">
        <v>23.9649</v>
      </c>
      <c r="JV436">
        <v>18</v>
      </c>
      <c r="JW436">
        <v>477.819</v>
      </c>
      <c r="JX436">
        <v>473.116</v>
      </c>
      <c r="JY436">
        <v>28.108</v>
      </c>
      <c r="JZ436">
        <v>29.1633</v>
      </c>
      <c r="KA436">
        <v>29.9998</v>
      </c>
      <c r="KB436">
        <v>28.9176</v>
      </c>
      <c r="KC436">
        <v>28.9911</v>
      </c>
      <c r="KD436">
        <v>29.5619</v>
      </c>
      <c r="KE436">
        <v>24.9402</v>
      </c>
      <c r="KF436">
        <v>100</v>
      </c>
      <c r="KG436">
        <v>28.132</v>
      </c>
      <c r="KH436">
        <v>607.304</v>
      </c>
      <c r="KI436">
        <v>20.9451</v>
      </c>
      <c r="KJ436">
        <v>100.899</v>
      </c>
      <c r="KK436">
        <v>100.238</v>
      </c>
    </row>
    <row r="437" spans="1:297">
      <c r="A437">
        <v>421</v>
      </c>
      <c r="B437">
        <v>1758999576</v>
      </c>
      <c r="C437">
        <v>12192.40000009537</v>
      </c>
      <c r="D437" t="s">
        <v>1289</v>
      </c>
      <c r="E437" t="s">
        <v>1290</v>
      </c>
      <c r="F437">
        <v>5</v>
      </c>
      <c r="G437" t="s">
        <v>1218</v>
      </c>
      <c r="H437" t="s">
        <v>436</v>
      </c>
      <c r="I437">
        <v>1758999568.214286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604.0195424483348</v>
      </c>
      <c r="AK437">
        <v>577.0040787878789</v>
      </c>
      <c r="AL437">
        <v>3.455890835554222</v>
      </c>
      <c r="AM437">
        <v>65.24405465665834</v>
      </c>
      <c r="AN437">
        <f>(AP437 - AO437 + DY437*1E3/(8.314*(EA437+273.15)) * AR437/DX437 * AQ437) * DX437/(100*DL437) * 1000/(1000 - AP437)</f>
        <v>0</v>
      </c>
      <c r="AO437">
        <v>21.01052138443264</v>
      </c>
      <c r="AP437">
        <v>22.89831999999999</v>
      </c>
      <c r="AQ437">
        <v>-0.0001572861745053035</v>
      </c>
      <c r="AR437">
        <v>120.0574065976635</v>
      </c>
      <c r="AS437">
        <v>3</v>
      </c>
      <c r="AT437">
        <v>1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1.91</v>
      </c>
      <c r="DM437">
        <v>0.5</v>
      </c>
      <c r="DN437" t="s">
        <v>438</v>
      </c>
      <c r="DO437">
        <v>2</v>
      </c>
      <c r="DP437" t="b">
        <v>1</v>
      </c>
      <c r="DQ437">
        <v>1758999568.214286</v>
      </c>
      <c r="DR437">
        <v>539.3353214285715</v>
      </c>
      <c r="DS437">
        <v>575.5980714285715</v>
      </c>
      <c r="DT437">
        <v>22.89084642857142</v>
      </c>
      <c r="DU437">
        <v>21.03863928571429</v>
      </c>
      <c r="DV437">
        <v>538.6145714285714</v>
      </c>
      <c r="DW437">
        <v>22.67224642857143</v>
      </c>
      <c r="DX437">
        <v>500.0123571428572</v>
      </c>
      <c r="DY437">
        <v>90.45952142857141</v>
      </c>
      <c r="DZ437">
        <v>0.05219563214285714</v>
      </c>
      <c r="EA437">
        <v>29.49745714285715</v>
      </c>
      <c r="EB437">
        <v>29.96849285714286</v>
      </c>
      <c r="EC437">
        <v>999.9000000000002</v>
      </c>
      <c r="ED437">
        <v>0</v>
      </c>
      <c r="EE437">
        <v>0</v>
      </c>
      <c r="EF437">
        <v>9998.5275</v>
      </c>
      <c r="EG437">
        <v>0</v>
      </c>
      <c r="EH437">
        <v>12.07400714285714</v>
      </c>
      <c r="EI437">
        <v>-36.26278571428571</v>
      </c>
      <c r="EJ437">
        <v>551.9704285714286</v>
      </c>
      <c r="EK437">
        <v>587.968</v>
      </c>
      <c r="EL437">
        <v>1.852205</v>
      </c>
      <c r="EM437">
        <v>575.5980714285715</v>
      </c>
      <c r="EN437">
        <v>21.03863928571429</v>
      </c>
      <c r="EO437">
        <v>2.070693928571429</v>
      </c>
      <c r="EP437">
        <v>1.903145714285715</v>
      </c>
      <c r="EQ437">
        <v>17.99552857142857</v>
      </c>
      <c r="ER437">
        <v>16.66073928571429</v>
      </c>
      <c r="ES437">
        <v>1999.994285714286</v>
      </c>
      <c r="ET437">
        <v>0.9800023928571429</v>
      </c>
      <c r="EU437">
        <v>0.01999794642857143</v>
      </c>
      <c r="EV437">
        <v>0</v>
      </c>
      <c r="EW437">
        <v>248.527</v>
      </c>
      <c r="EX437">
        <v>5.000560000000001</v>
      </c>
      <c r="EY437">
        <v>5144.857142857143</v>
      </c>
      <c r="EZ437">
        <v>17294.83571428572</v>
      </c>
      <c r="FA437">
        <v>41.375</v>
      </c>
      <c r="FB437">
        <v>41.55757142857141</v>
      </c>
      <c r="FC437">
        <v>41.125</v>
      </c>
      <c r="FD437">
        <v>40.64935714285713</v>
      </c>
      <c r="FE437">
        <v>42.125</v>
      </c>
      <c r="FF437">
        <v>1955.095</v>
      </c>
      <c r="FG437">
        <v>39.9</v>
      </c>
      <c r="FH437">
        <v>0</v>
      </c>
      <c r="FI437">
        <v>1758999585.6</v>
      </c>
      <c r="FJ437">
        <v>0</v>
      </c>
      <c r="FK437">
        <v>248.5738076923076</v>
      </c>
      <c r="FL437">
        <v>3.174393168688315</v>
      </c>
      <c r="FM437">
        <v>82.55213674934551</v>
      </c>
      <c r="FN437">
        <v>5145.674230769231</v>
      </c>
      <c r="FO437">
        <v>15</v>
      </c>
      <c r="FP437">
        <v>0</v>
      </c>
      <c r="FQ437" t="s">
        <v>439</v>
      </c>
      <c r="FR437">
        <v>1747148579.5</v>
      </c>
      <c r="FS437">
        <v>1747148584.5</v>
      </c>
      <c r="FT437">
        <v>0</v>
      </c>
      <c r="FU437">
        <v>0.162</v>
      </c>
      <c r="FV437">
        <v>-0.001</v>
      </c>
      <c r="FW437">
        <v>0.139</v>
      </c>
      <c r="FX437">
        <v>0.058</v>
      </c>
      <c r="FY437">
        <v>420</v>
      </c>
      <c r="FZ437">
        <v>16</v>
      </c>
      <c r="GA437">
        <v>0.19</v>
      </c>
      <c r="GB437">
        <v>0.02</v>
      </c>
      <c r="GC437">
        <v>-36.17890243902439</v>
      </c>
      <c r="GD437">
        <v>-1.384070383275276</v>
      </c>
      <c r="GE437">
        <v>0.1583630769478559</v>
      </c>
      <c r="GF437">
        <v>0</v>
      </c>
      <c r="GG437">
        <v>248.3591470588236</v>
      </c>
      <c r="GH437">
        <v>3.636042780786856</v>
      </c>
      <c r="GI437">
        <v>0.4037470912190211</v>
      </c>
      <c r="GJ437">
        <v>0</v>
      </c>
      <c r="GK437">
        <v>1.838324146341463</v>
      </c>
      <c r="GL437">
        <v>0.2466140069686415</v>
      </c>
      <c r="GM437">
        <v>0.02504391849410871</v>
      </c>
      <c r="GN437">
        <v>0</v>
      </c>
      <c r="GO437">
        <v>0</v>
      </c>
      <c r="GP437">
        <v>3</v>
      </c>
      <c r="GQ437" t="s">
        <v>472</v>
      </c>
      <c r="GR437">
        <v>3.12771</v>
      </c>
      <c r="GS437">
        <v>2.72973</v>
      </c>
      <c r="GT437">
        <v>0.106472</v>
      </c>
      <c r="GU437">
        <v>0.111982</v>
      </c>
      <c r="GV437">
        <v>0.103473</v>
      </c>
      <c r="GW437">
        <v>0.0979551</v>
      </c>
      <c r="GX437">
        <v>26786</v>
      </c>
      <c r="GY437">
        <v>25818.8</v>
      </c>
      <c r="GZ437">
        <v>30519.6</v>
      </c>
      <c r="HA437">
        <v>29329.6</v>
      </c>
      <c r="HB437">
        <v>37763.4</v>
      </c>
      <c r="HC437">
        <v>34806.4</v>
      </c>
      <c r="HD437">
        <v>46689.4</v>
      </c>
      <c r="HE437">
        <v>43576.4</v>
      </c>
      <c r="HF437">
        <v>1.8214</v>
      </c>
      <c r="HG437">
        <v>1.86122</v>
      </c>
      <c r="HH437">
        <v>0.114396</v>
      </c>
      <c r="HI437">
        <v>0</v>
      </c>
      <c r="HJ437">
        <v>28.1111</v>
      </c>
      <c r="HK437">
        <v>999.9</v>
      </c>
      <c r="HL437">
        <v>51.5</v>
      </c>
      <c r="HM437">
        <v>30.8</v>
      </c>
      <c r="HN437">
        <v>25.3916</v>
      </c>
      <c r="HO437">
        <v>63.087</v>
      </c>
      <c r="HP437">
        <v>16.4423</v>
      </c>
      <c r="HQ437">
        <v>1</v>
      </c>
      <c r="HR437">
        <v>0.149695</v>
      </c>
      <c r="HS437">
        <v>-0.514458</v>
      </c>
      <c r="HT437">
        <v>20.2001</v>
      </c>
      <c r="HU437">
        <v>5.22837</v>
      </c>
      <c r="HV437">
        <v>11.974</v>
      </c>
      <c r="HW437">
        <v>4.96935</v>
      </c>
      <c r="HX437">
        <v>3.28965</v>
      </c>
      <c r="HY437">
        <v>9999</v>
      </c>
      <c r="HZ437">
        <v>9999</v>
      </c>
      <c r="IA437">
        <v>9999</v>
      </c>
      <c r="IB437">
        <v>25.6</v>
      </c>
      <c r="IC437">
        <v>4.97296</v>
      </c>
      <c r="ID437">
        <v>1.87729</v>
      </c>
      <c r="IE437">
        <v>1.87531</v>
      </c>
      <c r="IF437">
        <v>1.87819</v>
      </c>
      <c r="IG437">
        <v>1.87486</v>
      </c>
      <c r="IH437">
        <v>1.87848</v>
      </c>
      <c r="II437">
        <v>1.87561</v>
      </c>
      <c r="IJ437">
        <v>1.87673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0.753</v>
      </c>
      <c r="IY437">
        <v>0.2188</v>
      </c>
      <c r="IZ437">
        <v>0.000996156149449386</v>
      </c>
      <c r="JA437">
        <v>0.001508328056841608</v>
      </c>
      <c r="JB437">
        <v>-4.279944224615399E-07</v>
      </c>
      <c r="JC437">
        <v>2.026670128534865E-10</v>
      </c>
      <c r="JD437">
        <v>-0.04486732872085866</v>
      </c>
      <c r="JE437">
        <v>-0.001179386599836408</v>
      </c>
      <c r="JF437">
        <v>0.0006983580007418804</v>
      </c>
      <c r="JG437">
        <v>-5.900263066608664E-06</v>
      </c>
      <c r="JH437">
        <v>1</v>
      </c>
      <c r="JI437">
        <v>2117</v>
      </c>
      <c r="JJ437">
        <v>1</v>
      </c>
      <c r="JK437">
        <v>26</v>
      </c>
      <c r="JL437">
        <v>197516.6</v>
      </c>
      <c r="JM437">
        <v>197516.5</v>
      </c>
      <c r="JN437">
        <v>1.50513</v>
      </c>
      <c r="JO437">
        <v>2.56104</v>
      </c>
      <c r="JP437">
        <v>1.39893</v>
      </c>
      <c r="JQ437">
        <v>2.34985</v>
      </c>
      <c r="JR437">
        <v>1.44897</v>
      </c>
      <c r="JS437">
        <v>2.49756</v>
      </c>
      <c r="JT437">
        <v>37.5059</v>
      </c>
      <c r="JU437">
        <v>23.9562</v>
      </c>
      <c r="JV437">
        <v>18</v>
      </c>
      <c r="JW437">
        <v>477.846</v>
      </c>
      <c r="JX437">
        <v>473.065</v>
      </c>
      <c r="JY437">
        <v>28.132</v>
      </c>
      <c r="JZ437">
        <v>29.1591</v>
      </c>
      <c r="KA437">
        <v>29.9997</v>
      </c>
      <c r="KB437">
        <v>28.9133</v>
      </c>
      <c r="KC437">
        <v>28.9866</v>
      </c>
      <c r="KD437">
        <v>30.1833</v>
      </c>
      <c r="KE437">
        <v>24.9402</v>
      </c>
      <c r="KF437">
        <v>100</v>
      </c>
      <c r="KG437">
        <v>28.1525</v>
      </c>
      <c r="KH437">
        <v>627.34</v>
      </c>
      <c r="KI437">
        <v>20.9421</v>
      </c>
      <c r="KJ437">
        <v>100.898</v>
      </c>
      <c r="KK437">
        <v>100.238</v>
      </c>
    </row>
    <row r="438" spans="1:297">
      <c r="A438">
        <v>422</v>
      </c>
      <c r="B438">
        <v>1758999581</v>
      </c>
      <c r="C438">
        <v>12197.40000009537</v>
      </c>
      <c r="D438" t="s">
        <v>1291</v>
      </c>
      <c r="E438" t="s">
        <v>1292</v>
      </c>
      <c r="F438">
        <v>5</v>
      </c>
      <c r="G438" t="s">
        <v>1218</v>
      </c>
      <c r="H438" t="s">
        <v>436</v>
      </c>
      <c r="I438">
        <v>1758999573.5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621.2112410780526</v>
      </c>
      <c r="AK438">
        <v>594.0394303030301</v>
      </c>
      <c r="AL438">
        <v>3.401956741931285</v>
      </c>
      <c r="AM438">
        <v>65.24405465665834</v>
      </c>
      <c r="AN438">
        <f>(AP438 - AO438 + DY438*1E3/(8.314*(EA438+273.15)) * AR438/DX438 * AQ438) * DX438/(100*DL438) * 1000/(1000 - AP438)</f>
        <v>0</v>
      </c>
      <c r="AO438">
        <v>20.99606850661836</v>
      </c>
      <c r="AP438">
        <v>22.88483151515151</v>
      </c>
      <c r="AQ438">
        <v>-0.0002220211242620755</v>
      </c>
      <c r="AR438">
        <v>120.0574065976635</v>
      </c>
      <c r="AS438">
        <v>3</v>
      </c>
      <c r="AT438">
        <v>1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1.91</v>
      </c>
      <c r="DM438">
        <v>0.5</v>
      </c>
      <c r="DN438" t="s">
        <v>438</v>
      </c>
      <c r="DO438">
        <v>2</v>
      </c>
      <c r="DP438" t="b">
        <v>1</v>
      </c>
      <c r="DQ438">
        <v>1758999573.5</v>
      </c>
      <c r="DR438">
        <v>557.032925925926</v>
      </c>
      <c r="DS438">
        <v>593.3543333333333</v>
      </c>
      <c r="DT438">
        <v>22.89398148148148</v>
      </c>
      <c r="DU438">
        <v>21.02165185185185</v>
      </c>
      <c r="DV438">
        <v>556.2904444444445</v>
      </c>
      <c r="DW438">
        <v>22.67531851851852</v>
      </c>
      <c r="DX438">
        <v>499.9646666666667</v>
      </c>
      <c r="DY438">
        <v>90.45941481481481</v>
      </c>
      <c r="DZ438">
        <v>0.05227806666666666</v>
      </c>
      <c r="EA438">
        <v>29.49878518518519</v>
      </c>
      <c r="EB438">
        <v>29.96911481481482</v>
      </c>
      <c r="EC438">
        <v>999.9000000000001</v>
      </c>
      <c r="ED438">
        <v>0</v>
      </c>
      <c r="EE438">
        <v>0</v>
      </c>
      <c r="EF438">
        <v>9993.722222222223</v>
      </c>
      <c r="EG438">
        <v>0</v>
      </c>
      <c r="EH438">
        <v>12.06987037037037</v>
      </c>
      <c r="EI438">
        <v>-36.3215</v>
      </c>
      <c r="EJ438">
        <v>570.0842592592593</v>
      </c>
      <c r="EK438">
        <v>606.0952592592593</v>
      </c>
      <c r="EL438">
        <v>1.872338148148148</v>
      </c>
      <c r="EM438">
        <v>593.3543333333333</v>
      </c>
      <c r="EN438">
        <v>21.02165185185185</v>
      </c>
      <c r="EO438">
        <v>2.070975925925926</v>
      </c>
      <c r="EP438">
        <v>1.901605555555556</v>
      </c>
      <c r="EQ438">
        <v>17.99769259259259</v>
      </c>
      <c r="ER438">
        <v>16.648</v>
      </c>
      <c r="ES438">
        <v>1999.990370370371</v>
      </c>
      <c r="ET438">
        <v>0.9800021851851851</v>
      </c>
      <c r="EU438">
        <v>0.01999808148148148</v>
      </c>
      <c r="EV438">
        <v>0</v>
      </c>
      <c r="EW438">
        <v>248.8242962962963</v>
      </c>
      <c r="EX438">
        <v>5.000560000000001</v>
      </c>
      <c r="EY438">
        <v>5151.836296296296</v>
      </c>
      <c r="EZ438">
        <v>17294.79259259259</v>
      </c>
      <c r="FA438">
        <v>41.375</v>
      </c>
      <c r="FB438">
        <v>41.5574074074074</v>
      </c>
      <c r="FC438">
        <v>41.125</v>
      </c>
      <c r="FD438">
        <v>40.64566666666666</v>
      </c>
      <c r="FE438">
        <v>42.12033333333333</v>
      </c>
      <c r="FF438">
        <v>1955.090370370371</v>
      </c>
      <c r="FG438">
        <v>39.9</v>
      </c>
      <c r="FH438">
        <v>0</v>
      </c>
      <c r="FI438">
        <v>1758999590.4</v>
      </c>
      <c r="FJ438">
        <v>0</v>
      </c>
      <c r="FK438">
        <v>248.8373846153846</v>
      </c>
      <c r="FL438">
        <v>3.023247865199821</v>
      </c>
      <c r="FM438">
        <v>78.21948716258096</v>
      </c>
      <c r="FN438">
        <v>5152.00923076923</v>
      </c>
      <c r="FO438">
        <v>15</v>
      </c>
      <c r="FP438">
        <v>0</v>
      </c>
      <c r="FQ438" t="s">
        <v>439</v>
      </c>
      <c r="FR438">
        <v>1747148579.5</v>
      </c>
      <c r="FS438">
        <v>1747148584.5</v>
      </c>
      <c r="FT438">
        <v>0</v>
      </c>
      <c r="FU438">
        <v>0.162</v>
      </c>
      <c r="FV438">
        <v>-0.001</v>
      </c>
      <c r="FW438">
        <v>0.139</v>
      </c>
      <c r="FX438">
        <v>0.058</v>
      </c>
      <c r="FY438">
        <v>420</v>
      </c>
      <c r="FZ438">
        <v>16</v>
      </c>
      <c r="GA438">
        <v>0.19</v>
      </c>
      <c r="GB438">
        <v>0.02</v>
      </c>
      <c r="GC438">
        <v>-36.28215365853659</v>
      </c>
      <c r="GD438">
        <v>-0.6191456445993406</v>
      </c>
      <c r="GE438">
        <v>0.06680064662152747</v>
      </c>
      <c r="GF438">
        <v>0</v>
      </c>
      <c r="GG438">
        <v>248.6320588235294</v>
      </c>
      <c r="GH438">
        <v>3.266218488760337</v>
      </c>
      <c r="GI438">
        <v>0.3793644794976203</v>
      </c>
      <c r="GJ438">
        <v>0</v>
      </c>
      <c r="GK438">
        <v>1.8596</v>
      </c>
      <c r="GL438">
        <v>0.2486090592334489</v>
      </c>
      <c r="GM438">
        <v>0.02553222277828549</v>
      </c>
      <c r="GN438">
        <v>0</v>
      </c>
      <c r="GO438">
        <v>0</v>
      </c>
      <c r="GP438">
        <v>3</v>
      </c>
      <c r="GQ438" t="s">
        <v>472</v>
      </c>
      <c r="GR438">
        <v>3.12767</v>
      </c>
      <c r="GS438">
        <v>2.73026</v>
      </c>
      <c r="GT438">
        <v>0.108679</v>
      </c>
      <c r="GU438">
        <v>0.11415</v>
      </c>
      <c r="GV438">
        <v>0.103436</v>
      </c>
      <c r="GW438">
        <v>0.0979418</v>
      </c>
      <c r="GX438">
        <v>26720.8</v>
      </c>
      <c r="GY438">
        <v>25756.2</v>
      </c>
      <c r="GZ438">
        <v>30520.7</v>
      </c>
      <c r="HA438">
        <v>29330</v>
      </c>
      <c r="HB438">
        <v>37766.6</v>
      </c>
      <c r="HC438">
        <v>34807.8</v>
      </c>
      <c r="HD438">
        <v>46691.2</v>
      </c>
      <c r="HE438">
        <v>43577.3</v>
      </c>
      <c r="HF438">
        <v>1.82138</v>
      </c>
      <c r="HG438">
        <v>1.8613</v>
      </c>
      <c r="HH438">
        <v>0.113714</v>
      </c>
      <c r="HI438">
        <v>0</v>
      </c>
      <c r="HJ438">
        <v>28.1101</v>
      </c>
      <c r="HK438">
        <v>999.9</v>
      </c>
      <c r="HL438">
        <v>51.5</v>
      </c>
      <c r="HM438">
        <v>30.8</v>
      </c>
      <c r="HN438">
        <v>25.3935</v>
      </c>
      <c r="HO438">
        <v>63.007</v>
      </c>
      <c r="HP438">
        <v>16.5585</v>
      </c>
      <c r="HQ438">
        <v>1</v>
      </c>
      <c r="HR438">
        <v>0.149304</v>
      </c>
      <c r="HS438">
        <v>-0.52567</v>
      </c>
      <c r="HT438">
        <v>20.2</v>
      </c>
      <c r="HU438">
        <v>5.22912</v>
      </c>
      <c r="HV438">
        <v>11.974</v>
      </c>
      <c r="HW438">
        <v>4.96965</v>
      </c>
      <c r="HX438">
        <v>3.28968</v>
      </c>
      <c r="HY438">
        <v>9999</v>
      </c>
      <c r="HZ438">
        <v>9999</v>
      </c>
      <c r="IA438">
        <v>9999</v>
      </c>
      <c r="IB438">
        <v>25.6</v>
      </c>
      <c r="IC438">
        <v>4.97295</v>
      </c>
      <c r="ID438">
        <v>1.87728</v>
      </c>
      <c r="IE438">
        <v>1.87532</v>
      </c>
      <c r="IF438">
        <v>1.87819</v>
      </c>
      <c r="IG438">
        <v>1.87485</v>
      </c>
      <c r="IH438">
        <v>1.87847</v>
      </c>
      <c r="II438">
        <v>1.8756</v>
      </c>
      <c r="IJ438">
        <v>1.87674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0.773</v>
      </c>
      <c r="IY438">
        <v>0.2185</v>
      </c>
      <c r="IZ438">
        <v>0.000996156149449386</v>
      </c>
      <c r="JA438">
        <v>0.001508328056841608</v>
      </c>
      <c r="JB438">
        <v>-4.279944224615399E-07</v>
      </c>
      <c r="JC438">
        <v>2.026670128534865E-10</v>
      </c>
      <c r="JD438">
        <v>-0.04486732872085866</v>
      </c>
      <c r="JE438">
        <v>-0.001179386599836408</v>
      </c>
      <c r="JF438">
        <v>0.0006983580007418804</v>
      </c>
      <c r="JG438">
        <v>-5.900263066608664E-06</v>
      </c>
      <c r="JH438">
        <v>1</v>
      </c>
      <c r="JI438">
        <v>2117</v>
      </c>
      <c r="JJ438">
        <v>1</v>
      </c>
      <c r="JK438">
        <v>26</v>
      </c>
      <c r="JL438">
        <v>197516.7</v>
      </c>
      <c r="JM438">
        <v>197516.6</v>
      </c>
      <c r="JN438">
        <v>1.53931</v>
      </c>
      <c r="JO438">
        <v>2.54883</v>
      </c>
      <c r="JP438">
        <v>1.39893</v>
      </c>
      <c r="JQ438">
        <v>2.34985</v>
      </c>
      <c r="JR438">
        <v>1.44897</v>
      </c>
      <c r="JS438">
        <v>2.51709</v>
      </c>
      <c r="JT438">
        <v>37.5059</v>
      </c>
      <c r="JU438">
        <v>23.9649</v>
      </c>
      <c r="JV438">
        <v>18</v>
      </c>
      <c r="JW438">
        <v>477.805</v>
      </c>
      <c r="JX438">
        <v>473.078</v>
      </c>
      <c r="JY438">
        <v>28.1516</v>
      </c>
      <c r="JZ438">
        <v>29.1543</v>
      </c>
      <c r="KA438">
        <v>29.9998</v>
      </c>
      <c r="KB438">
        <v>28.9091</v>
      </c>
      <c r="KC438">
        <v>28.9821</v>
      </c>
      <c r="KD438">
        <v>30.8831</v>
      </c>
      <c r="KE438">
        <v>24.9402</v>
      </c>
      <c r="KF438">
        <v>100</v>
      </c>
      <c r="KG438">
        <v>28.1732</v>
      </c>
      <c r="KH438">
        <v>640.701</v>
      </c>
      <c r="KI438">
        <v>20.9391</v>
      </c>
      <c r="KJ438">
        <v>100.902</v>
      </c>
      <c r="KK438">
        <v>100.24</v>
      </c>
    </row>
    <row r="439" spans="1:297">
      <c r="A439">
        <v>423</v>
      </c>
      <c r="B439">
        <v>1758999586</v>
      </c>
      <c r="C439">
        <v>12202.40000009537</v>
      </c>
      <c r="D439" t="s">
        <v>1293</v>
      </c>
      <c r="E439" t="s">
        <v>1294</v>
      </c>
      <c r="F439">
        <v>5</v>
      </c>
      <c r="G439" t="s">
        <v>1218</v>
      </c>
      <c r="H439" t="s">
        <v>436</v>
      </c>
      <c r="I439">
        <v>1758999578.214286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638.3057069818339</v>
      </c>
      <c r="AK439">
        <v>611.1713030303031</v>
      </c>
      <c r="AL439">
        <v>3.43371636188679</v>
      </c>
      <c r="AM439">
        <v>65.24405465665834</v>
      </c>
      <c r="AN439">
        <f>(AP439 - AO439 + DY439*1E3/(8.314*(EA439+273.15)) * AR439/DX439 * AQ439) * DX439/(100*DL439) * 1000/(1000 - AP439)</f>
        <v>0</v>
      </c>
      <c r="AO439">
        <v>20.99358825277335</v>
      </c>
      <c r="AP439">
        <v>22.87726242424242</v>
      </c>
      <c r="AQ439">
        <v>-0.0001122751163713595</v>
      </c>
      <c r="AR439">
        <v>120.0574065976635</v>
      </c>
      <c r="AS439">
        <v>3</v>
      </c>
      <c r="AT439">
        <v>1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1.91</v>
      </c>
      <c r="DM439">
        <v>0.5</v>
      </c>
      <c r="DN439" t="s">
        <v>438</v>
      </c>
      <c r="DO439">
        <v>2</v>
      </c>
      <c r="DP439" t="b">
        <v>1</v>
      </c>
      <c r="DQ439">
        <v>1758999578.214286</v>
      </c>
      <c r="DR439">
        <v>572.8083214285714</v>
      </c>
      <c r="DS439">
        <v>609.1810714285714</v>
      </c>
      <c r="DT439">
        <v>22.89011071428571</v>
      </c>
      <c r="DU439">
        <v>21.00556428571428</v>
      </c>
      <c r="DV439">
        <v>572.0466428571428</v>
      </c>
      <c r="DW439">
        <v>22.671525</v>
      </c>
      <c r="DX439">
        <v>500.0291071428571</v>
      </c>
      <c r="DY439">
        <v>90.45917499999999</v>
      </c>
      <c r="DZ439">
        <v>0.05211039285714285</v>
      </c>
      <c r="EA439">
        <v>29.4994</v>
      </c>
      <c r="EB439">
        <v>29.96930714285714</v>
      </c>
      <c r="EC439">
        <v>999.9000000000002</v>
      </c>
      <c r="ED439">
        <v>0</v>
      </c>
      <c r="EE439">
        <v>0</v>
      </c>
      <c r="EF439">
        <v>10010.24035714286</v>
      </c>
      <c r="EG439">
        <v>0</v>
      </c>
      <c r="EH439">
        <v>12.07262857142857</v>
      </c>
      <c r="EI439">
        <v>-36.37287142857142</v>
      </c>
      <c r="EJ439">
        <v>586.2268928571428</v>
      </c>
      <c r="EK439">
        <v>622.2517142857142</v>
      </c>
      <c r="EL439">
        <v>1.884556071428572</v>
      </c>
      <c r="EM439">
        <v>609.1810714285714</v>
      </c>
      <c r="EN439">
        <v>21.00556428571428</v>
      </c>
      <c r="EO439">
        <v>2.070620714285714</v>
      </c>
      <c r="EP439">
        <v>1.900144642857143</v>
      </c>
      <c r="EQ439">
        <v>17.99496428571429</v>
      </c>
      <c r="ER439">
        <v>16.63590714285714</v>
      </c>
      <c r="ES439">
        <v>2000.009285714286</v>
      </c>
      <c r="ET439">
        <v>0.9800023571428571</v>
      </c>
      <c r="EU439">
        <v>0.01999795</v>
      </c>
      <c r="EV439">
        <v>0</v>
      </c>
      <c r="EW439">
        <v>249.1037857142857</v>
      </c>
      <c r="EX439">
        <v>5.000560000000001</v>
      </c>
      <c r="EY439">
        <v>5157.643214285714</v>
      </c>
      <c r="EZ439">
        <v>17294.95714285714</v>
      </c>
      <c r="FA439">
        <v>41.375</v>
      </c>
      <c r="FB439">
        <v>41.55757142857141</v>
      </c>
      <c r="FC439">
        <v>41.125</v>
      </c>
      <c r="FD439">
        <v>40.6405</v>
      </c>
      <c r="FE439">
        <v>42.1205</v>
      </c>
      <c r="FF439">
        <v>1955.109285714286</v>
      </c>
      <c r="FG439">
        <v>39.9</v>
      </c>
      <c r="FH439">
        <v>0</v>
      </c>
      <c r="FI439">
        <v>1758999595.8</v>
      </c>
      <c r="FJ439">
        <v>0</v>
      </c>
      <c r="FK439">
        <v>249.16964</v>
      </c>
      <c r="FL439">
        <v>4.180846154374406</v>
      </c>
      <c r="FM439">
        <v>70.61076933418072</v>
      </c>
      <c r="FN439">
        <v>5158.983200000001</v>
      </c>
      <c r="FO439">
        <v>15</v>
      </c>
      <c r="FP439">
        <v>0</v>
      </c>
      <c r="FQ439" t="s">
        <v>439</v>
      </c>
      <c r="FR439">
        <v>1747148579.5</v>
      </c>
      <c r="FS439">
        <v>1747148584.5</v>
      </c>
      <c r="FT439">
        <v>0</v>
      </c>
      <c r="FU439">
        <v>0.162</v>
      </c>
      <c r="FV439">
        <v>-0.001</v>
      </c>
      <c r="FW439">
        <v>0.139</v>
      </c>
      <c r="FX439">
        <v>0.058</v>
      </c>
      <c r="FY439">
        <v>420</v>
      </c>
      <c r="FZ439">
        <v>16</v>
      </c>
      <c r="GA439">
        <v>0.19</v>
      </c>
      <c r="GB439">
        <v>0.02</v>
      </c>
      <c r="GC439">
        <v>-36.3511425</v>
      </c>
      <c r="GD439">
        <v>-0.6328041275797426</v>
      </c>
      <c r="GE439">
        <v>0.06809494433326152</v>
      </c>
      <c r="GF439">
        <v>0</v>
      </c>
      <c r="GG439">
        <v>248.9575588235294</v>
      </c>
      <c r="GH439">
        <v>3.605087857240261</v>
      </c>
      <c r="GI439">
        <v>0.4149988087280195</v>
      </c>
      <c r="GJ439">
        <v>0</v>
      </c>
      <c r="GK439">
        <v>1.875181</v>
      </c>
      <c r="GL439">
        <v>0.1656871294559091</v>
      </c>
      <c r="GM439">
        <v>0.01974719673776509</v>
      </c>
      <c r="GN439">
        <v>0</v>
      </c>
      <c r="GO439">
        <v>0</v>
      </c>
      <c r="GP439">
        <v>3</v>
      </c>
      <c r="GQ439" t="s">
        <v>472</v>
      </c>
      <c r="GR439">
        <v>3.12776</v>
      </c>
      <c r="GS439">
        <v>2.72981</v>
      </c>
      <c r="GT439">
        <v>0.110874</v>
      </c>
      <c r="GU439">
        <v>0.116298</v>
      </c>
      <c r="GV439">
        <v>0.103413</v>
      </c>
      <c r="GW439">
        <v>0.0979357</v>
      </c>
      <c r="GX439">
        <v>26655</v>
      </c>
      <c r="GY439">
        <v>25693.7</v>
      </c>
      <c r="GZ439">
        <v>30520.6</v>
      </c>
      <c r="HA439">
        <v>29329.9</v>
      </c>
      <c r="HB439">
        <v>37767.4</v>
      </c>
      <c r="HC439">
        <v>34807.9</v>
      </c>
      <c r="HD439">
        <v>46690.8</v>
      </c>
      <c r="HE439">
        <v>43577</v>
      </c>
      <c r="HF439">
        <v>1.82165</v>
      </c>
      <c r="HG439">
        <v>1.86117</v>
      </c>
      <c r="HH439">
        <v>0.114195</v>
      </c>
      <c r="HI439">
        <v>0</v>
      </c>
      <c r="HJ439">
        <v>28.1093</v>
      </c>
      <c r="HK439">
        <v>999.9</v>
      </c>
      <c r="HL439">
        <v>51.5</v>
      </c>
      <c r="HM439">
        <v>30.8</v>
      </c>
      <c r="HN439">
        <v>25.3918</v>
      </c>
      <c r="HO439">
        <v>63.167</v>
      </c>
      <c r="HP439">
        <v>16.4864</v>
      </c>
      <c r="HQ439">
        <v>1</v>
      </c>
      <c r="HR439">
        <v>0.148938</v>
      </c>
      <c r="HS439">
        <v>-0.53226</v>
      </c>
      <c r="HT439">
        <v>20.2</v>
      </c>
      <c r="HU439">
        <v>5.22882</v>
      </c>
      <c r="HV439">
        <v>11.974</v>
      </c>
      <c r="HW439">
        <v>4.96995</v>
      </c>
      <c r="HX439">
        <v>3.2897</v>
      </c>
      <c r="HY439">
        <v>9999</v>
      </c>
      <c r="HZ439">
        <v>9999</v>
      </c>
      <c r="IA439">
        <v>9999</v>
      </c>
      <c r="IB439">
        <v>25.6</v>
      </c>
      <c r="IC439">
        <v>4.97296</v>
      </c>
      <c r="ID439">
        <v>1.87729</v>
      </c>
      <c r="IE439">
        <v>1.87535</v>
      </c>
      <c r="IF439">
        <v>1.8782</v>
      </c>
      <c r="IG439">
        <v>1.87488</v>
      </c>
      <c r="IH439">
        <v>1.87851</v>
      </c>
      <c r="II439">
        <v>1.87561</v>
      </c>
      <c r="IJ439">
        <v>1.87681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0.793</v>
      </c>
      <c r="IY439">
        <v>0.2183</v>
      </c>
      <c r="IZ439">
        <v>0.000996156149449386</v>
      </c>
      <c r="JA439">
        <v>0.001508328056841608</v>
      </c>
      <c r="JB439">
        <v>-4.279944224615399E-07</v>
      </c>
      <c r="JC439">
        <v>2.026670128534865E-10</v>
      </c>
      <c r="JD439">
        <v>-0.04486732872085866</v>
      </c>
      <c r="JE439">
        <v>-0.001179386599836408</v>
      </c>
      <c r="JF439">
        <v>0.0006983580007418804</v>
      </c>
      <c r="JG439">
        <v>-5.900263066608664E-06</v>
      </c>
      <c r="JH439">
        <v>1</v>
      </c>
      <c r="JI439">
        <v>2117</v>
      </c>
      <c r="JJ439">
        <v>1</v>
      </c>
      <c r="JK439">
        <v>26</v>
      </c>
      <c r="JL439">
        <v>197516.8</v>
      </c>
      <c r="JM439">
        <v>197516.7</v>
      </c>
      <c r="JN439">
        <v>1.57349</v>
      </c>
      <c r="JO439">
        <v>2.54517</v>
      </c>
      <c r="JP439">
        <v>1.39893</v>
      </c>
      <c r="JQ439">
        <v>2.34985</v>
      </c>
      <c r="JR439">
        <v>1.44897</v>
      </c>
      <c r="JS439">
        <v>2.55493</v>
      </c>
      <c r="JT439">
        <v>37.5059</v>
      </c>
      <c r="JU439">
        <v>23.9824</v>
      </c>
      <c r="JV439">
        <v>18</v>
      </c>
      <c r="JW439">
        <v>477.931</v>
      </c>
      <c r="JX439">
        <v>472.964</v>
      </c>
      <c r="JY439">
        <v>28.1735</v>
      </c>
      <c r="JZ439">
        <v>29.1501</v>
      </c>
      <c r="KA439">
        <v>29.9996</v>
      </c>
      <c r="KB439">
        <v>28.9052</v>
      </c>
      <c r="KC439">
        <v>28.9782</v>
      </c>
      <c r="KD439">
        <v>31.5016</v>
      </c>
      <c r="KE439">
        <v>24.9402</v>
      </c>
      <c r="KF439">
        <v>100</v>
      </c>
      <c r="KG439">
        <v>28.1964</v>
      </c>
      <c r="KH439">
        <v>660.7380000000001</v>
      </c>
      <c r="KI439">
        <v>20.9382</v>
      </c>
      <c r="KJ439">
        <v>100.901</v>
      </c>
      <c r="KK439">
        <v>100.24</v>
      </c>
    </row>
    <row r="440" spans="1:297">
      <c r="A440">
        <v>424</v>
      </c>
      <c r="B440">
        <v>1758999591</v>
      </c>
      <c r="C440">
        <v>12207.40000009537</v>
      </c>
      <c r="D440" t="s">
        <v>1295</v>
      </c>
      <c r="E440" t="s">
        <v>1296</v>
      </c>
      <c r="F440">
        <v>5</v>
      </c>
      <c r="G440" t="s">
        <v>1218</v>
      </c>
      <c r="H440" t="s">
        <v>436</v>
      </c>
      <c r="I440">
        <v>1758999583.5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655.4351443887075</v>
      </c>
      <c r="AK440">
        <v>628.0973696969695</v>
      </c>
      <c r="AL440">
        <v>3.379303206171498</v>
      </c>
      <c r="AM440">
        <v>65.24405465665834</v>
      </c>
      <c r="AN440">
        <f>(AP440 - AO440 + DY440*1E3/(8.314*(EA440+273.15)) * AR440/DX440 * AQ440) * DX440/(100*DL440) * 1000/(1000 - AP440)</f>
        <v>0</v>
      </c>
      <c r="AO440">
        <v>20.99112727114306</v>
      </c>
      <c r="AP440">
        <v>22.87327939393939</v>
      </c>
      <c r="AQ440">
        <v>-5.293763135798588E-05</v>
      </c>
      <c r="AR440">
        <v>120.0574065976635</v>
      </c>
      <c r="AS440">
        <v>3</v>
      </c>
      <c r="AT440">
        <v>1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1.91</v>
      </c>
      <c r="DM440">
        <v>0.5</v>
      </c>
      <c r="DN440" t="s">
        <v>438</v>
      </c>
      <c r="DO440">
        <v>2</v>
      </c>
      <c r="DP440" t="b">
        <v>1</v>
      </c>
      <c r="DQ440">
        <v>1758999583.5</v>
      </c>
      <c r="DR440">
        <v>590.4665925925925</v>
      </c>
      <c r="DS440">
        <v>626.9234074074075</v>
      </c>
      <c r="DT440">
        <v>22.88142962962963</v>
      </c>
      <c r="DU440">
        <v>20.99431851851852</v>
      </c>
      <c r="DV440">
        <v>589.6834444444444</v>
      </c>
      <c r="DW440">
        <v>22.66301851851852</v>
      </c>
      <c r="DX440">
        <v>499.9706666666666</v>
      </c>
      <c r="DY440">
        <v>90.45920000000002</v>
      </c>
      <c r="DZ440">
        <v>0.05208635185185185</v>
      </c>
      <c r="EA440">
        <v>29.5002</v>
      </c>
      <c r="EB440">
        <v>29.96827777777778</v>
      </c>
      <c r="EC440">
        <v>999.9000000000001</v>
      </c>
      <c r="ED440">
        <v>0</v>
      </c>
      <c r="EE440">
        <v>0</v>
      </c>
      <c r="EF440">
        <v>10015.76592592593</v>
      </c>
      <c r="EG440">
        <v>0</v>
      </c>
      <c r="EH440">
        <v>12.07701851851852</v>
      </c>
      <c r="EI440">
        <v>-36.45688888888889</v>
      </c>
      <c r="EJ440">
        <v>604.2935185185185</v>
      </c>
      <c r="EK440">
        <v>640.3675555555557</v>
      </c>
      <c r="EL440">
        <v>1.887111851851852</v>
      </c>
      <c r="EM440">
        <v>626.9234074074075</v>
      </c>
      <c r="EN440">
        <v>20.99431851851852</v>
      </c>
      <c r="EO440">
        <v>2.069835925925926</v>
      </c>
      <c r="EP440">
        <v>1.899127777777778</v>
      </c>
      <c r="EQ440">
        <v>17.98893333333333</v>
      </c>
      <c r="ER440">
        <v>16.6274962962963</v>
      </c>
      <c r="ES440">
        <v>2000.011481481482</v>
      </c>
      <c r="ET440">
        <v>0.9800023333333331</v>
      </c>
      <c r="EU440">
        <v>0.01999796666666667</v>
      </c>
      <c r="EV440">
        <v>0</v>
      </c>
      <c r="EW440">
        <v>249.4607037037037</v>
      </c>
      <c r="EX440">
        <v>5.000560000000001</v>
      </c>
      <c r="EY440">
        <v>5163.605555555555</v>
      </c>
      <c r="EZ440">
        <v>17294.97777777778</v>
      </c>
      <c r="FA440">
        <v>41.375</v>
      </c>
      <c r="FB440">
        <v>41.56199999999999</v>
      </c>
      <c r="FC440">
        <v>41.125</v>
      </c>
      <c r="FD440">
        <v>40.64566666666666</v>
      </c>
      <c r="FE440">
        <v>42.10633333333334</v>
      </c>
      <c r="FF440">
        <v>1955.111481481481</v>
      </c>
      <c r="FG440">
        <v>39.9</v>
      </c>
      <c r="FH440">
        <v>0</v>
      </c>
      <c r="FI440">
        <v>1758999600</v>
      </c>
      <c r="FJ440">
        <v>0</v>
      </c>
      <c r="FK440">
        <v>249.4198461538461</v>
      </c>
      <c r="FL440">
        <v>4.312205113516882</v>
      </c>
      <c r="FM440">
        <v>65.21059822206203</v>
      </c>
      <c r="FN440">
        <v>5163.392692307692</v>
      </c>
      <c r="FO440">
        <v>15</v>
      </c>
      <c r="FP440">
        <v>0</v>
      </c>
      <c r="FQ440" t="s">
        <v>439</v>
      </c>
      <c r="FR440">
        <v>1747148579.5</v>
      </c>
      <c r="FS440">
        <v>1747148584.5</v>
      </c>
      <c r="FT440">
        <v>0</v>
      </c>
      <c r="FU440">
        <v>0.162</v>
      </c>
      <c r="FV440">
        <v>-0.001</v>
      </c>
      <c r="FW440">
        <v>0.139</v>
      </c>
      <c r="FX440">
        <v>0.058</v>
      </c>
      <c r="FY440">
        <v>420</v>
      </c>
      <c r="FZ440">
        <v>16</v>
      </c>
      <c r="GA440">
        <v>0.19</v>
      </c>
      <c r="GB440">
        <v>0.02</v>
      </c>
      <c r="GC440">
        <v>-36.3985825</v>
      </c>
      <c r="GD440">
        <v>-0.8569992495308842</v>
      </c>
      <c r="GE440">
        <v>0.09028441971763443</v>
      </c>
      <c r="GF440">
        <v>0</v>
      </c>
      <c r="GG440">
        <v>249.2113235294117</v>
      </c>
      <c r="GH440">
        <v>3.677265087283991</v>
      </c>
      <c r="GI440">
        <v>0.4180783574591937</v>
      </c>
      <c r="GJ440">
        <v>0</v>
      </c>
      <c r="GK440">
        <v>1.88290825</v>
      </c>
      <c r="GL440">
        <v>0.05285572232645044</v>
      </c>
      <c r="GM440">
        <v>0.01219421930414163</v>
      </c>
      <c r="GN440">
        <v>1</v>
      </c>
      <c r="GO440">
        <v>1</v>
      </c>
      <c r="GP440">
        <v>3</v>
      </c>
      <c r="GQ440" t="s">
        <v>451</v>
      </c>
      <c r="GR440">
        <v>3.12762</v>
      </c>
      <c r="GS440">
        <v>2.7302</v>
      </c>
      <c r="GT440">
        <v>0.113012</v>
      </c>
      <c r="GU440">
        <v>0.118417</v>
      </c>
      <c r="GV440">
        <v>0.103401</v>
      </c>
      <c r="GW440">
        <v>0.097923</v>
      </c>
      <c r="GX440">
        <v>26591.2</v>
      </c>
      <c r="GY440">
        <v>25632.4</v>
      </c>
      <c r="GZ440">
        <v>30521</v>
      </c>
      <c r="HA440">
        <v>29330.2</v>
      </c>
      <c r="HB440">
        <v>37768.6</v>
      </c>
      <c r="HC440">
        <v>34808.8</v>
      </c>
      <c r="HD440">
        <v>46691.5</v>
      </c>
      <c r="HE440">
        <v>43577.3</v>
      </c>
      <c r="HF440">
        <v>1.82148</v>
      </c>
      <c r="HG440">
        <v>1.86175</v>
      </c>
      <c r="HH440">
        <v>0.113908</v>
      </c>
      <c r="HI440">
        <v>0</v>
      </c>
      <c r="HJ440">
        <v>28.1077</v>
      </c>
      <c r="HK440">
        <v>999.9</v>
      </c>
      <c r="HL440">
        <v>51.5</v>
      </c>
      <c r="HM440">
        <v>30.8</v>
      </c>
      <c r="HN440">
        <v>25.3915</v>
      </c>
      <c r="HO440">
        <v>63.117</v>
      </c>
      <c r="HP440">
        <v>16.6146</v>
      </c>
      <c r="HQ440">
        <v>1</v>
      </c>
      <c r="HR440">
        <v>0.148681</v>
      </c>
      <c r="HS440">
        <v>-0.559711</v>
      </c>
      <c r="HT440">
        <v>20.2</v>
      </c>
      <c r="HU440">
        <v>5.22852</v>
      </c>
      <c r="HV440">
        <v>11.974</v>
      </c>
      <c r="HW440">
        <v>4.96965</v>
      </c>
      <c r="HX440">
        <v>3.28965</v>
      </c>
      <c r="HY440">
        <v>9999</v>
      </c>
      <c r="HZ440">
        <v>9999</v>
      </c>
      <c r="IA440">
        <v>9999</v>
      </c>
      <c r="IB440">
        <v>25.6</v>
      </c>
      <c r="IC440">
        <v>4.97299</v>
      </c>
      <c r="ID440">
        <v>1.87729</v>
      </c>
      <c r="IE440">
        <v>1.87537</v>
      </c>
      <c r="IF440">
        <v>1.8782</v>
      </c>
      <c r="IG440">
        <v>1.8749</v>
      </c>
      <c r="IH440">
        <v>1.87851</v>
      </c>
      <c r="II440">
        <v>1.87561</v>
      </c>
      <c r="IJ440">
        <v>1.8768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0.8139999999999999</v>
      </c>
      <c r="IY440">
        <v>0.2183</v>
      </c>
      <c r="IZ440">
        <v>0.000996156149449386</v>
      </c>
      <c r="JA440">
        <v>0.001508328056841608</v>
      </c>
      <c r="JB440">
        <v>-4.279944224615399E-07</v>
      </c>
      <c r="JC440">
        <v>2.026670128534865E-10</v>
      </c>
      <c r="JD440">
        <v>-0.04486732872085866</v>
      </c>
      <c r="JE440">
        <v>-0.001179386599836408</v>
      </c>
      <c r="JF440">
        <v>0.0006983580007418804</v>
      </c>
      <c r="JG440">
        <v>-5.900263066608664E-06</v>
      </c>
      <c r="JH440">
        <v>1</v>
      </c>
      <c r="JI440">
        <v>2117</v>
      </c>
      <c r="JJ440">
        <v>1</v>
      </c>
      <c r="JK440">
        <v>26</v>
      </c>
      <c r="JL440">
        <v>197516.9</v>
      </c>
      <c r="JM440">
        <v>197516.8</v>
      </c>
      <c r="JN440">
        <v>1.60522</v>
      </c>
      <c r="JO440">
        <v>2.55127</v>
      </c>
      <c r="JP440">
        <v>1.39893</v>
      </c>
      <c r="JQ440">
        <v>2.34985</v>
      </c>
      <c r="JR440">
        <v>1.44897</v>
      </c>
      <c r="JS440">
        <v>2.61353</v>
      </c>
      <c r="JT440">
        <v>37.5059</v>
      </c>
      <c r="JU440">
        <v>23.9737</v>
      </c>
      <c r="JV440">
        <v>18</v>
      </c>
      <c r="JW440">
        <v>477.803</v>
      </c>
      <c r="JX440">
        <v>473.306</v>
      </c>
      <c r="JY440">
        <v>28.1937</v>
      </c>
      <c r="JZ440">
        <v>29.145</v>
      </c>
      <c r="KA440">
        <v>29.9998</v>
      </c>
      <c r="KB440">
        <v>28.9002</v>
      </c>
      <c r="KC440">
        <v>28.9738</v>
      </c>
      <c r="KD440">
        <v>32.1949</v>
      </c>
      <c r="KE440">
        <v>24.9402</v>
      </c>
      <c r="KF440">
        <v>100</v>
      </c>
      <c r="KG440">
        <v>28.2195</v>
      </c>
      <c r="KH440">
        <v>674.112</v>
      </c>
      <c r="KI440">
        <v>20.9383</v>
      </c>
      <c r="KJ440">
        <v>100.903</v>
      </c>
      <c r="KK440">
        <v>100.241</v>
      </c>
    </row>
    <row r="441" spans="1:297">
      <c r="A441">
        <v>425</v>
      </c>
      <c r="B441">
        <v>1758999596</v>
      </c>
      <c r="C441">
        <v>12212.40000009537</v>
      </c>
      <c r="D441" t="s">
        <v>1297</v>
      </c>
      <c r="E441" t="s">
        <v>1298</v>
      </c>
      <c r="F441">
        <v>5</v>
      </c>
      <c r="G441" t="s">
        <v>1218</v>
      </c>
      <c r="H441" t="s">
        <v>436</v>
      </c>
      <c r="I441">
        <v>1758999588.214286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672.5528120720264</v>
      </c>
      <c r="AK441">
        <v>645.3150424242425</v>
      </c>
      <c r="AL441">
        <v>3.440896260573411</v>
      </c>
      <c r="AM441">
        <v>65.24405465665834</v>
      </c>
      <c r="AN441">
        <f>(AP441 - AO441 + DY441*1E3/(8.314*(EA441+273.15)) * AR441/DX441 * AQ441) * DX441/(100*DL441) * 1000/(1000 - AP441)</f>
        <v>0</v>
      </c>
      <c r="AO441">
        <v>20.98884395771895</v>
      </c>
      <c r="AP441">
        <v>22.87044424242424</v>
      </c>
      <c r="AQ441">
        <v>1.456086224178179E-05</v>
      </c>
      <c r="AR441">
        <v>120.0574065976635</v>
      </c>
      <c r="AS441">
        <v>3</v>
      </c>
      <c r="AT441">
        <v>1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1.91</v>
      </c>
      <c r="DM441">
        <v>0.5</v>
      </c>
      <c r="DN441" t="s">
        <v>438</v>
      </c>
      <c r="DO441">
        <v>2</v>
      </c>
      <c r="DP441" t="b">
        <v>1</v>
      </c>
      <c r="DQ441">
        <v>1758999588.214286</v>
      </c>
      <c r="DR441">
        <v>606.1944285714286</v>
      </c>
      <c r="DS441">
        <v>642.7305357142858</v>
      </c>
      <c r="DT441">
        <v>22.87541428571429</v>
      </c>
      <c r="DU441">
        <v>20.99181785714286</v>
      </c>
      <c r="DV441">
        <v>605.3922857142855</v>
      </c>
      <c r="DW441">
        <v>22.65712857142857</v>
      </c>
      <c r="DX441">
        <v>500.0204285714285</v>
      </c>
      <c r="DY441">
        <v>90.45890714285714</v>
      </c>
      <c r="DZ441">
        <v>0.05209782857142857</v>
      </c>
      <c r="EA441">
        <v>29.50203214285714</v>
      </c>
      <c r="EB441">
        <v>29.96789285714286</v>
      </c>
      <c r="EC441">
        <v>999.9000000000002</v>
      </c>
      <c r="ED441">
        <v>0</v>
      </c>
      <c r="EE441">
        <v>0</v>
      </c>
      <c r="EF441">
        <v>10020.26785714286</v>
      </c>
      <c r="EG441">
        <v>0</v>
      </c>
      <c r="EH441">
        <v>12.07725357142857</v>
      </c>
      <c r="EI441">
        <v>-36.536075</v>
      </c>
      <c r="EJ441">
        <v>620.3859642857142</v>
      </c>
      <c r="EK441">
        <v>656.5118928571428</v>
      </c>
      <c r="EL441">
        <v>1.883592857142857</v>
      </c>
      <c r="EM441">
        <v>642.7305357142858</v>
      </c>
      <c r="EN441">
        <v>20.99181785714286</v>
      </c>
      <c r="EO441">
        <v>2.069285357142857</v>
      </c>
      <c r="EP441">
        <v>1.898896785714286</v>
      </c>
      <c r="EQ441">
        <v>17.9847</v>
      </c>
      <c r="ER441">
        <v>16.625575</v>
      </c>
      <c r="ES441">
        <v>2000.003214285714</v>
      </c>
      <c r="ET441">
        <v>0.9800022142857141</v>
      </c>
      <c r="EU441">
        <v>0.01999806071428572</v>
      </c>
      <c r="EV441">
        <v>0</v>
      </c>
      <c r="EW441">
        <v>249.7670714285714</v>
      </c>
      <c r="EX441">
        <v>5.000560000000001</v>
      </c>
      <c r="EY441">
        <v>5168.451785714286</v>
      </c>
      <c r="EZ441">
        <v>17294.90714285714</v>
      </c>
      <c r="FA441">
        <v>41.375</v>
      </c>
      <c r="FB441">
        <v>41.55757142857142</v>
      </c>
      <c r="FC441">
        <v>41.125</v>
      </c>
      <c r="FD441">
        <v>40.6405</v>
      </c>
      <c r="FE441">
        <v>42.098</v>
      </c>
      <c r="FF441">
        <v>1955.103214285714</v>
      </c>
      <c r="FG441">
        <v>39.9</v>
      </c>
      <c r="FH441">
        <v>0</v>
      </c>
      <c r="FI441">
        <v>1758999605.4</v>
      </c>
      <c r="FJ441">
        <v>0</v>
      </c>
      <c r="FK441">
        <v>249.80448</v>
      </c>
      <c r="FL441">
        <v>3.326923068295038</v>
      </c>
      <c r="FM441">
        <v>58.73153841432379</v>
      </c>
      <c r="FN441">
        <v>5169.2044</v>
      </c>
      <c r="FO441">
        <v>15</v>
      </c>
      <c r="FP441">
        <v>0</v>
      </c>
      <c r="FQ441" t="s">
        <v>439</v>
      </c>
      <c r="FR441">
        <v>1747148579.5</v>
      </c>
      <c r="FS441">
        <v>1747148584.5</v>
      </c>
      <c r="FT441">
        <v>0</v>
      </c>
      <c r="FU441">
        <v>0.162</v>
      </c>
      <c r="FV441">
        <v>-0.001</v>
      </c>
      <c r="FW441">
        <v>0.139</v>
      </c>
      <c r="FX441">
        <v>0.058</v>
      </c>
      <c r="FY441">
        <v>420</v>
      </c>
      <c r="FZ441">
        <v>16</v>
      </c>
      <c r="GA441">
        <v>0.19</v>
      </c>
      <c r="GB441">
        <v>0.02</v>
      </c>
      <c r="GC441">
        <v>-36.48457073170732</v>
      </c>
      <c r="GD441">
        <v>-1.049880836236969</v>
      </c>
      <c r="GE441">
        <v>0.112441319642199</v>
      </c>
      <c r="GF441">
        <v>0</v>
      </c>
      <c r="GG441">
        <v>249.5426176470588</v>
      </c>
      <c r="GH441">
        <v>3.882582119477922</v>
      </c>
      <c r="GI441">
        <v>0.4333677296480949</v>
      </c>
      <c r="GJ441">
        <v>0</v>
      </c>
      <c r="GK441">
        <v>1.886442926829268</v>
      </c>
      <c r="GL441">
        <v>-0.04664592334494873</v>
      </c>
      <c r="GM441">
        <v>0.004897317455805662</v>
      </c>
      <c r="GN441">
        <v>1</v>
      </c>
      <c r="GO441">
        <v>1</v>
      </c>
      <c r="GP441">
        <v>3</v>
      </c>
      <c r="GQ441" t="s">
        <v>451</v>
      </c>
      <c r="GR441">
        <v>3.12779</v>
      </c>
      <c r="GS441">
        <v>2.72994</v>
      </c>
      <c r="GT441">
        <v>0.115149</v>
      </c>
      <c r="GU441">
        <v>0.120508</v>
      </c>
      <c r="GV441">
        <v>0.103392</v>
      </c>
      <c r="GW441">
        <v>0.0979218</v>
      </c>
      <c r="GX441">
        <v>26527.2</v>
      </c>
      <c r="GY441">
        <v>25572.1</v>
      </c>
      <c r="GZ441">
        <v>30521</v>
      </c>
      <c r="HA441">
        <v>29330.9</v>
      </c>
      <c r="HB441">
        <v>37769.1</v>
      </c>
      <c r="HC441">
        <v>34809.7</v>
      </c>
      <c r="HD441">
        <v>46691.6</v>
      </c>
      <c r="HE441">
        <v>43578.2</v>
      </c>
      <c r="HF441">
        <v>1.82167</v>
      </c>
      <c r="HG441">
        <v>1.86155</v>
      </c>
      <c r="HH441">
        <v>0.114597</v>
      </c>
      <c r="HI441">
        <v>0</v>
      </c>
      <c r="HJ441">
        <v>28.1057</v>
      </c>
      <c r="HK441">
        <v>999.9</v>
      </c>
      <c r="HL441">
        <v>51.5</v>
      </c>
      <c r="HM441">
        <v>30.8</v>
      </c>
      <c r="HN441">
        <v>25.3953</v>
      </c>
      <c r="HO441">
        <v>63.187</v>
      </c>
      <c r="HP441">
        <v>16.6106</v>
      </c>
      <c r="HQ441">
        <v>1</v>
      </c>
      <c r="HR441">
        <v>0.148135</v>
      </c>
      <c r="HS441">
        <v>-0.573028</v>
      </c>
      <c r="HT441">
        <v>20.2001</v>
      </c>
      <c r="HU441">
        <v>5.22822</v>
      </c>
      <c r="HV441">
        <v>11.974</v>
      </c>
      <c r="HW441">
        <v>4.96955</v>
      </c>
      <c r="HX441">
        <v>3.2896</v>
      </c>
      <c r="HY441">
        <v>9999</v>
      </c>
      <c r="HZ441">
        <v>9999</v>
      </c>
      <c r="IA441">
        <v>9999</v>
      </c>
      <c r="IB441">
        <v>25.6</v>
      </c>
      <c r="IC441">
        <v>4.97295</v>
      </c>
      <c r="ID441">
        <v>1.87729</v>
      </c>
      <c r="IE441">
        <v>1.87532</v>
      </c>
      <c r="IF441">
        <v>1.8782</v>
      </c>
      <c r="IG441">
        <v>1.87487</v>
      </c>
      <c r="IH441">
        <v>1.87851</v>
      </c>
      <c r="II441">
        <v>1.87561</v>
      </c>
      <c r="IJ441">
        <v>1.87675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0.834</v>
      </c>
      <c r="IY441">
        <v>0.2181</v>
      </c>
      <c r="IZ441">
        <v>0.000996156149449386</v>
      </c>
      <c r="JA441">
        <v>0.001508328056841608</v>
      </c>
      <c r="JB441">
        <v>-4.279944224615399E-07</v>
      </c>
      <c r="JC441">
        <v>2.026670128534865E-10</v>
      </c>
      <c r="JD441">
        <v>-0.04486732872085866</v>
      </c>
      <c r="JE441">
        <v>-0.001179386599836408</v>
      </c>
      <c r="JF441">
        <v>0.0006983580007418804</v>
      </c>
      <c r="JG441">
        <v>-5.900263066608664E-06</v>
      </c>
      <c r="JH441">
        <v>1</v>
      </c>
      <c r="JI441">
        <v>2117</v>
      </c>
      <c r="JJ441">
        <v>1</v>
      </c>
      <c r="JK441">
        <v>26</v>
      </c>
      <c r="JL441">
        <v>197516.9</v>
      </c>
      <c r="JM441">
        <v>197516.9</v>
      </c>
      <c r="JN441">
        <v>1.63818</v>
      </c>
      <c r="JO441">
        <v>2.54517</v>
      </c>
      <c r="JP441">
        <v>1.39893</v>
      </c>
      <c r="JQ441">
        <v>2.34985</v>
      </c>
      <c r="JR441">
        <v>1.44897</v>
      </c>
      <c r="JS441">
        <v>2.60986</v>
      </c>
      <c r="JT441">
        <v>37.4819</v>
      </c>
      <c r="JU441">
        <v>23.9737</v>
      </c>
      <c r="JV441">
        <v>18</v>
      </c>
      <c r="JW441">
        <v>477.884</v>
      </c>
      <c r="JX441">
        <v>473.144</v>
      </c>
      <c r="JY441">
        <v>28.2185</v>
      </c>
      <c r="JZ441">
        <v>29.1409</v>
      </c>
      <c r="KA441">
        <v>29.9997</v>
      </c>
      <c r="KB441">
        <v>28.8959</v>
      </c>
      <c r="KC441">
        <v>28.9698</v>
      </c>
      <c r="KD441">
        <v>32.8061</v>
      </c>
      <c r="KE441">
        <v>24.9402</v>
      </c>
      <c r="KF441">
        <v>100</v>
      </c>
      <c r="KG441">
        <v>28.24</v>
      </c>
      <c r="KH441">
        <v>694.148</v>
      </c>
      <c r="KI441">
        <v>20.9343</v>
      </c>
      <c r="KJ441">
        <v>100.903</v>
      </c>
      <c r="KK441">
        <v>100.243</v>
      </c>
    </row>
    <row r="442" spans="1:297">
      <c r="A442">
        <v>426</v>
      </c>
      <c r="B442">
        <v>1758999601</v>
      </c>
      <c r="C442">
        <v>12217.40000009537</v>
      </c>
      <c r="D442" t="s">
        <v>1299</v>
      </c>
      <c r="E442" t="s">
        <v>1300</v>
      </c>
      <c r="F442">
        <v>5</v>
      </c>
      <c r="G442" t="s">
        <v>1218</v>
      </c>
      <c r="H442" t="s">
        <v>436</v>
      </c>
      <c r="I442">
        <v>1758999593.5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689.6806993624773</v>
      </c>
      <c r="AK442">
        <v>662.3883878787876</v>
      </c>
      <c r="AL442">
        <v>3.412547989580432</v>
      </c>
      <c r="AM442">
        <v>65.24405465665834</v>
      </c>
      <c r="AN442">
        <f>(AP442 - AO442 + DY442*1E3/(8.314*(EA442+273.15)) * AR442/DX442 * AQ442) * DX442/(100*DL442) * 1000/(1000 - AP442)</f>
        <v>0</v>
      </c>
      <c r="AO442">
        <v>20.98943938003312</v>
      </c>
      <c r="AP442">
        <v>22.86872909090908</v>
      </c>
      <c r="AQ442">
        <v>-4.490761809808303E-06</v>
      </c>
      <c r="AR442">
        <v>120.0574065976635</v>
      </c>
      <c r="AS442">
        <v>3</v>
      </c>
      <c r="AT442">
        <v>1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1.91</v>
      </c>
      <c r="DM442">
        <v>0.5</v>
      </c>
      <c r="DN442" t="s">
        <v>438</v>
      </c>
      <c r="DO442">
        <v>2</v>
      </c>
      <c r="DP442" t="b">
        <v>1</v>
      </c>
      <c r="DQ442">
        <v>1758999593.5</v>
      </c>
      <c r="DR442">
        <v>623.8500740740741</v>
      </c>
      <c r="DS442">
        <v>660.4561111111111</v>
      </c>
      <c r="DT442">
        <v>22.87137407407408</v>
      </c>
      <c r="DU442">
        <v>20.99013703703704</v>
      </c>
      <c r="DV442">
        <v>623.0265925925926</v>
      </c>
      <c r="DW442">
        <v>22.65317407407407</v>
      </c>
      <c r="DX442">
        <v>499.9627407407407</v>
      </c>
      <c r="DY442">
        <v>90.45848888888888</v>
      </c>
      <c r="DZ442">
        <v>0.05220509629629629</v>
      </c>
      <c r="EA442">
        <v>29.50632222222222</v>
      </c>
      <c r="EB442">
        <v>29.97184444444444</v>
      </c>
      <c r="EC442">
        <v>999.9000000000001</v>
      </c>
      <c r="ED442">
        <v>0</v>
      </c>
      <c r="EE442">
        <v>0</v>
      </c>
      <c r="EF442">
        <v>10008.8962962963</v>
      </c>
      <c r="EG442">
        <v>0</v>
      </c>
      <c r="EH442">
        <v>12.07711851851852</v>
      </c>
      <c r="EI442">
        <v>-36.60594444444445</v>
      </c>
      <c r="EJ442">
        <v>638.4523703703703</v>
      </c>
      <c r="EK442">
        <v>674.6163703703704</v>
      </c>
      <c r="EL442">
        <v>1.881232222222222</v>
      </c>
      <c r="EM442">
        <v>660.4561111111111</v>
      </c>
      <c r="EN442">
        <v>20.99013703703704</v>
      </c>
      <c r="EO442">
        <v>2.068910370370371</v>
      </c>
      <c r="EP442">
        <v>1.898736296296296</v>
      </c>
      <c r="EQ442">
        <v>17.98182222222222</v>
      </c>
      <c r="ER442">
        <v>16.62425185185185</v>
      </c>
      <c r="ES442">
        <v>2000.011851851852</v>
      </c>
      <c r="ET442">
        <v>0.9800021851851851</v>
      </c>
      <c r="EU442">
        <v>0.01999808148148148</v>
      </c>
      <c r="EV442">
        <v>0</v>
      </c>
      <c r="EW442">
        <v>250.0382592592592</v>
      </c>
      <c r="EX442">
        <v>5.000560000000001</v>
      </c>
      <c r="EY442">
        <v>5174.013333333332</v>
      </c>
      <c r="EZ442">
        <v>17294.98148148148</v>
      </c>
      <c r="FA442">
        <v>41.375</v>
      </c>
      <c r="FB442">
        <v>41.53674074074074</v>
      </c>
      <c r="FC442">
        <v>41.12266666666666</v>
      </c>
      <c r="FD442">
        <v>40.63418518518519</v>
      </c>
      <c r="FE442">
        <v>42.09233333333333</v>
      </c>
      <c r="FF442">
        <v>1955.111851851852</v>
      </c>
      <c r="FG442">
        <v>39.9</v>
      </c>
      <c r="FH442">
        <v>0</v>
      </c>
      <c r="FI442">
        <v>1758999610.2</v>
      </c>
      <c r="FJ442">
        <v>0</v>
      </c>
      <c r="FK442">
        <v>250.0296</v>
      </c>
      <c r="FL442">
        <v>2.419307688382561</v>
      </c>
      <c r="FM442">
        <v>62.49692311961083</v>
      </c>
      <c r="FN442">
        <v>5174.1412</v>
      </c>
      <c r="FO442">
        <v>15</v>
      </c>
      <c r="FP442">
        <v>0</v>
      </c>
      <c r="FQ442" t="s">
        <v>439</v>
      </c>
      <c r="FR442">
        <v>1747148579.5</v>
      </c>
      <c r="FS442">
        <v>1747148584.5</v>
      </c>
      <c r="FT442">
        <v>0</v>
      </c>
      <c r="FU442">
        <v>0.162</v>
      </c>
      <c r="FV442">
        <v>-0.001</v>
      </c>
      <c r="FW442">
        <v>0.139</v>
      </c>
      <c r="FX442">
        <v>0.058</v>
      </c>
      <c r="FY442">
        <v>420</v>
      </c>
      <c r="FZ442">
        <v>16</v>
      </c>
      <c r="GA442">
        <v>0.19</v>
      </c>
      <c r="GB442">
        <v>0.02</v>
      </c>
      <c r="GC442">
        <v>-36.5518756097561</v>
      </c>
      <c r="GD442">
        <v>-0.8624216027874423</v>
      </c>
      <c r="GE442">
        <v>0.09881519035118172</v>
      </c>
      <c r="GF442">
        <v>0</v>
      </c>
      <c r="GG442">
        <v>249.848</v>
      </c>
      <c r="GH442">
        <v>3.054331551258313</v>
      </c>
      <c r="GI442">
        <v>0.359206232750852</v>
      </c>
      <c r="GJ442">
        <v>0</v>
      </c>
      <c r="GK442">
        <v>1.882968536585366</v>
      </c>
      <c r="GL442">
        <v>-0.02788348432055887</v>
      </c>
      <c r="GM442">
        <v>0.002918581814792446</v>
      </c>
      <c r="GN442">
        <v>1</v>
      </c>
      <c r="GO442">
        <v>1</v>
      </c>
      <c r="GP442">
        <v>3</v>
      </c>
      <c r="GQ442" t="s">
        <v>451</v>
      </c>
      <c r="GR442">
        <v>3.12778</v>
      </c>
      <c r="GS442">
        <v>2.73013</v>
      </c>
      <c r="GT442">
        <v>0.117248</v>
      </c>
      <c r="GU442">
        <v>0.12257</v>
      </c>
      <c r="GV442">
        <v>0.103394</v>
      </c>
      <c r="GW442">
        <v>0.0979256</v>
      </c>
      <c r="GX442">
        <v>26465.3</v>
      </c>
      <c r="GY442">
        <v>25512</v>
      </c>
      <c r="GZ442">
        <v>30522.2</v>
      </c>
      <c r="HA442">
        <v>29330.7</v>
      </c>
      <c r="HB442">
        <v>37770.5</v>
      </c>
      <c r="HC442">
        <v>34809.6</v>
      </c>
      <c r="HD442">
        <v>46693.2</v>
      </c>
      <c r="HE442">
        <v>43578.1</v>
      </c>
      <c r="HF442">
        <v>1.8218</v>
      </c>
      <c r="HG442">
        <v>1.86155</v>
      </c>
      <c r="HH442">
        <v>0.114653</v>
      </c>
      <c r="HI442">
        <v>0</v>
      </c>
      <c r="HJ442">
        <v>28.1053</v>
      </c>
      <c r="HK442">
        <v>999.9</v>
      </c>
      <c r="HL442">
        <v>51.4</v>
      </c>
      <c r="HM442">
        <v>30.8</v>
      </c>
      <c r="HN442">
        <v>25.3427</v>
      </c>
      <c r="HO442">
        <v>63.347</v>
      </c>
      <c r="HP442">
        <v>16.4423</v>
      </c>
      <c r="HQ442">
        <v>1</v>
      </c>
      <c r="HR442">
        <v>0.148072</v>
      </c>
      <c r="HS442">
        <v>-0.5809609999999999</v>
      </c>
      <c r="HT442">
        <v>20.2</v>
      </c>
      <c r="HU442">
        <v>5.22822</v>
      </c>
      <c r="HV442">
        <v>11.974</v>
      </c>
      <c r="HW442">
        <v>4.96955</v>
      </c>
      <c r="HX442">
        <v>3.28958</v>
      </c>
      <c r="HY442">
        <v>9999</v>
      </c>
      <c r="HZ442">
        <v>9999</v>
      </c>
      <c r="IA442">
        <v>9999</v>
      </c>
      <c r="IB442">
        <v>25.6</v>
      </c>
      <c r="IC442">
        <v>4.97295</v>
      </c>
      <c r="ID442">
        <v>1.87729</v>
      </c>
      <c r="IE442">
        <v>1.87534</v>
      </c>
      <c r="IF442">
        <v>1.8782</v>
      </c>
      <c r="IG442">
        <v>1.87488</v>
      </c>
      <c r="IH442">
        <v>1.87851</v>
      </c>
      <c r="II442">
        <v>1.87561</v>
      </c>
      <c r="IJ442">
        <v>1.8768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0.853</v>
      </c>
      <c r="IY442">
        <v>0.2182</v>
      </c>
      <c r="IZ442">
        <v>0.000996156149449386</v>
      </c>
      <c r="JA442">
        <v>0.001508328056841608</v>
      </c>
      <c r="JB442">
        <v>-4.279944224615399E-07</v>
      </c>
      <c r="JC442">
        <v>2.026670128534865E-10</v>
      </c>
      <c r="JD442">
        <v>-0.04486732872085866</v>
      </c>
      <c r="JE442">
        <v>-0.001179386599836408</v>
      </c>
      <c r="JF442">
        <v>0.0006983580007418804</v>
      </c>
      <c r="JG442">
        <v>-5.900263066608664E-06</v>
      </c>
      <c r="JH442">
        <v>1</v>
      </c>
      <c r="JI442">
        <v>2117</v>
      </c>
      <c r="JJ442">
        <v>1</v>
      </c>
      <c r="JK442">
        <v>26</v>
      </c>
      <c r="JL442">
        <v>197517</v>
      </c>
      <c r="JM442">
        <v>197516.9</v>
      </c>
      <c r="JN442">
        <v>1.66992</v>
      </c>
      <c r="JO442">
        <v>2.55371</v>
      </c>
      <c r="JP442">
        <v>1.39893</v>
      </c>
      <c r="JQ442">
        <v>2.34985</v>
      </c>
      <c r="JR442">
        <v>1.44897</v>
      </c>
      <c r="JS442">
        <v>2.53418</v>
      </c>
      <c r="JT442">
        <v>37.4819</v>
      </c>
      <c r="JU442">
        <v>23.9562</v>
      </c>
      <c r="JV442">
        <v>18</v>
      </c>
      <c r="JW442">
        <v>477.926</v>
      </c>
      <c r="JX442">
        <v>473.111</v>
      </c>
      <c r="JY442">
        <v>28.2394</v>
      </c>
      <c r="JZ442">
        <v>29.1364</v>
      </c>
      <c r="KA442">
        <v>29.9998</v>
      </c>
      <c r="KB442">
        <v>28.8917</v>
      </c>
      <c r="KC442">
        <v>28.9657</v>
      </c>
      <c r="KD442">
        <v>33.4931</v>
      </c>
      <c r="KE442">
        <v>24.9402</v>
      </c>
      <c r="KF442">
        <v>100</v>
      </c>
      <c r="KG442">
        <v>28.2557</v>
      </c>
      <c r="KH442">
        <v>707.523</v>
      </c>
      <c r="KI442">
        <v>20.9315</v>
      </c>
      <c r="KJ442">
        <v>100.906</v>
      </c>
      <c r="KK442">
        <v>100.242</v>
      </c>
    </row>
    <row r="443" spans="1:297">
      <c r="A443">
        <v>427</v>
      </c>
      <c r="B443">
        <v>1758999606</v>
      </c>
      <c r="C443">
        <v>12222.40000009537</v>
      </c>
      <c r="D443" t="s">
        <v>1301</v>
      </c>
      <c r="E443" t="s">
        <v>1302</v>
      </c>
      <c r="F443">
        <v>5</v>
      </c>
      <c r="G443" t="s">
        <v>1218</v>
      </c>
      <c r="H443" t="s">
        <v>436</v>
      </c>
      <c r="I443">
        <v>1758999598.214286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706.8540009193628</v>
      </c>
      <c r="AK443">
        <v>679.5625878787879</v>
      </c>
      <c r="AL443">
        <v>3.437659355708636</v>
      </c>
      <c r="AM443">
        <v>65.24405465665834</v>
      </c>
      <c r="AN443">
        <f>(AP443 - AO443 + DY443*1E3/(8.314*(EA443+273.15)) * AR443/DX443 * AQ443) * DX443/(100*DL443) * 1000/(1000 - AP443)</f>
        <v>0</v>
      </c>
      <c r="AO443">
        <v>20.99045540974447</v>
      </c>
      <c r="AP443">
        <v>22.86992727272726</v>
      </c>
      <c r="AQ443">
        <v>2.733956289822852E-06</v>
      </c>
      <c r="AR443">
        <v>120.0574065976635</v>
      </c>
      <c r="AS443">
        <v>3</v>
      </c>
      <c r="AT443">
        <v>1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1.91</v>
      </c>
      <c r="DM443">
        <v>0.5</v>
      </c>
      <c r="DN443" t="s">
        <v>438</v>
      </c>
      <c r="DO443">
        <v>2</v>
      </c>
      <c r="DP443" t="b">
        <v>1</v>
      </c>
      <c r="DQ443">
        <v>1758999598.214286</v>
      </c>
      <c r="DR443">
        <v>639.6188214285714</v>
      </c>
      <c r="DS443">
        <v>676.2816785714285</v>
      </c>
      <c r="DT443">
        <v>22.86984285714286</v>
      </c>
      <c r="DU443">
        <v>20.98956071428571</v>
      </c>
      <c r="DV443">
        <v>638.7761785714285</v>
      </c>
      <c r="DW443">
        <v>22.65168571428572</v>
      </c>
      <c r="DX443">
        <v>499.9954285714285</v>
      </c>
      <c r="DY443">
        <v>90.45833214285713</v>
      </c>
      <c r="DZ443">
        <v>0.05234397857142858</v>
      </c>
      <c r="EA443">
        <v>29.51111071428572</v>
      </c>
      <c r="EB443">
        <v>29.97493571428571</v>
      </c>
      <c r="EC443">
        <v>999.9000000000002</v>
      </c>
      <c r="ED443">
        <v>0</v>
      </c>
      <c r="EE443">
        <v>0</v>
      </c>
      <c r="EF443">
        <v>10001.34107142857</v>
      </c>
      <c r="EG443">
        <v>0</v>
      </c>
      <c r="EH443">
        <v>12.07552857142857</v>
      </c>
      <c r="EI443">
        <v>-36.66277142857143</v>
      </c>
      <c r="EJ443">
        <v>654.5892142857143</v>
      </c>
      <c r="EK443">
        <v>690.7807857142858</v>
      </c>
      <c r="EL443">
        <v>1.880282857142858</v>
      </c>
      <c r="EM443">
        <v>676.2816785714285</v>
      </c>
      <c r="EN443">
        <v>20.98956071428571</v>
      </c>
      <c r="EO443">
        <v>2.068768571428572</v>
      </c>
      <c r="EP443">
        <v>1.898681071428571</v>
      </c>
      <c r="EQ443">
        <v>17.98073214285714</v>
      </c>
      <c r="ER443">
        <v>16.62379285714286</v>
      </c>
      <c r="ES443">
        <v>2000.030357142857</v>
      </c>
      <c r="ET443">
        <v>0.9800023928571429</v>
      </c>
      <c r="EU443">
        <v>0.01999794642857143</v>
      </c>
      <c r="EV443">
        <v>0</v>
      </c>
      <c r="EW443">
        <v>250.2758214285714</v>
      </c>
      <c r="EX443">
        <v>5.000560000000001</v>
      </c>
      <c r="EY443">
        <v>5178.5925</v>
      </c>
      <c r="EZ443">
        <v>17295.14642857142</v>
      </c>
      <c r="FA443">
        <v>41.375</v>
      </c>
      <c r="FB443">
        <v>41.52214285714285</v>
      </c>
      <c r="FC443">
        <v>41.10924999999999</v>
      </c>
      <c r="FD443">
        <v>40.62942857142857</v>
      </c>
      <c r="FE443">
        <v>42.09575</v>
      </c>
      <c r="FF443">
        <v>1955.130357142858</v>
      </c>
      <c r="FG443">
        <v>39.9</v>
      </c>
      <c r="FH443">
        <v>0</v>
      </c>
      <c r="FI443">
        <v>1758999615.6</v>
      </c>
      <c r="FJ443">
        <v>0</v>
      </c>
      <c r="FK443">
        <v>250.2653076923077</v>
      </c>
      <c r="FL443">
        <v>2.443145301142346</v>
      </c>
      <c r="FM443">
        <v>56.62700858662188</v>
      </c>
      <c r="FN443">
        <v>5178.965384615385</v>
      </c>
      <c r="FO443">
        <v>15</v>
      </c>
      <c r="FP443">
        <v>0</v>
      </c>
      <c r="FQ443" t="s">
        <v>439</v>
      </c>
      <c r="FR443">
        <v>1747148579.5</v>
      </c>
      <c r="FS443">
        <v>1747148584.5</v>
      </c>
      <c r="FT443">
        <v>0</v>
      </c>
      <c r="FU443">
        <v>0.162</v>
      </c>
      <c r="FV443">
        <v>-0.001</v>
      </c>
      <c r="FW443">
        <v>0.139</v>
      </c>
      <c r="FX443">
        <v>0.058</v>
      </c>
      <c r="FY443">
        <v>420</v>
      </c>
      <c r="FZ443">
        <v>16</v>
      </c>
      <c r="GA443">
        <v>0.19</v>
      </c>
      <c r="GB443">
        <v>0.02</v>
      </c>
      <c r="GC443">
        <v>-36.63396</v>
      </c>
      <c r="GD443">
        <v>-0.6953493433394685</v>
      </c>
      <c r="GE443">
        <v>0.08112702632292082</v>
      </c>
      <c r="GF443">
        <v>0</v>
      </c>
      <c r="GG443">
        <v>250.1298823529412</v>
      </c>
      <c r="GH443">
        <v>2.947471350553462</v>
      </c>
      <c r="GI443">
        <v>0.3427577402657886</v>
      </c>
      <c r="GJ443">
        <v>0</v>
      </c>
      <c r="GK443">
        <v>1.88092025</v>
      </c>
      <c r="GL443">
        <v>-0.01356776735459941</v>
      </c>
      <c r="GM443">
        <v>0.001495382037306859</v>
      </c>
      <c r="GN443">
        <v>1</v>
      </c>
      <c r="GO443">
        <v>1</v>
      </c>
      <c r="GP443">
        <v>3</v>
      </c>
      <c r="GQ443" t="s">
        <v>451</v>
      </c>
      <c r="GR443">
        <v>3.12776</v>
      </c>
      <c r="GS443">
        <v>2.73015</v>
      </c>
      <c r="GT443">
        <v>0.119324</v>
      </c>
      <c r="GU443">
        <v>0.12462</v>
      </c>
      <c r="GV443">
        <v>0.103395</v>
      </c>
      <c r="GW443">
        <v>0.0979288</v>
      </c>
      <c r="GX443">
        <v>26403.1</v>
      </c>
      <c r="GY443">
        <v>25452.6</v>
      </c>
      <c r="GZ443">
        <v>30522.3</v>
      </c>
      <c r="HA443">
        <v>29330.9</v>
      </c>
      <c r="HB443">
        <v>37770.8</v>
      </c>
      <c r="HC443">
        <v>34809.9</v>
      </c>
      <c r="HD443">
        <v>46693.4</v>
      </c>
      <c r="HE443">
        <v>43578.4</v>
      </c>
      <c r="HF443">
        <v>1.82173</v>
      </c>
      <c r="HG443">
        <v>1.8617</v>
      </c>
      <c r="HH443">
        <v>0.115145</v>
      </c>
      <c r="HI443">
        <v>0</v>
      </c>
      <c r="HJ443">
        <v>28.1053</v>
      </c>
      <c r="HK443">
        <v>999.9</v>
      </c>
      <c r="HL443">
        <v>51.5</v>
      </c>
      <c r="HM443">
        <v>30.8</v>
      </c>
      <c r="HN443">
        <v>25.3934</v>
      </c>
      <c r="HO443">
        <v>62.697</v>
      </c>
      <c r="HP443">
        <v>16.5705</v>
      </c>
      <c r="HQ443">
        <v>1</v>
      </c>
      <c r="HR443">
        <v>0.14752</v>
      </c>
      <c r="HS443">
        <v>-0.57113</v>
      </c>
      <c r="HT443">
        <v>20.2</v>
      </c>
      <c r="HU443">
        <v>5.22867</v>
      </c>
      <c r="HV443">
        <v>11.974</v>
      </c>
      <c r="HW443">
        <v>4.9697</v>
      </c>
      <c r="HX443">
        <v>3.28953</v>
      </c>
      <c r="HY443">
        <v>9999</v>
      </c>
      <c r="HZ443">
        <v>9999</v>
      </c>
      <c r="IA443">
        <v>9999</v>
      </c>
      <c r="IB443">
        <v>25.6</v>
      </c>
      <c r="IC443">
        <v>4.97295</v>
      </c>
      <c r="ID443">
        <v>1.87729</v>
      </c>
      <c r="IE443">
        <v>1.87533</v>
      </c>
      <c r="IF443">
        <v>1.8782</v>
      </c>
      <c r="IG443">
        <v>1.87489</v>
      </c>
      <c r="IH443">
        <v>1.87851</v>
      </c>
      <c r="II443">
        <v>1.87561</v>
      </c>
      <c r="IJ443">
        <v>1.87678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0.874</v>
      </c>
      <c r="IY443">
        <v>0.2182</v>
      </c>
      <c r="IZ443">
        <v>0.000996156149449386</v>
      </c>
      <c r="JA443">
        <v>0.001508328056841608</v>
      </c>
      <c r="JB443">
        <v>-4.279944224615399E-07</v>
      </c>
      <c r="JC443">
        <v>2.026670128534865E-10</v>
      </c>
      <c r="JD443">
        <v>-0.04486732872085866</v>
      </c>
      <c r="JE443">
        <v>-0.001179386599836408</v>
      </c>
      <c r="JF443">
        <v>0.0006983580007418804</v>
      </c>
      <c r="JG443">
        <v>-5.900263066608664E-06</v>
      </c>
      <c r="JH443">
        <v>1</v>
      </c>
      <c r="JI443">
        <v>2117</v>
      </c>
      <c r="JJ443">
        <v>1</v>
      </c>
      <c r="JK443">
        <v>26</v>
      </c>
      <c r="JL443">
        <v>197517.1</v>
      </c>
      <c r="JM443">
        <v>197517</v>
      </c>
      <c r="JN443">
        <v>1.70288</v>
      </c>
      <c r="JO443">
        <v>2.55615</v>
      </c>
      <c r="JP443">
        <v>1.39893</v>
      </c>
      <c r="JQ443">
        <v>2.34985</v>
      </c>
      <c r="JR443">
        <v>1.44897</v>
      </c>
      <c r="JS443">
        <v>2.5061</v>
      </c>
      <c r="JT443">
        <v>37.5059</v>
      </c>
      <c r="JU443">
        <v>23.9649</v>
      </c>
      <c r="JV443">
        <v>18</v>
      </c>
      <c r="JW443">
        <v>477.859</v>
      </c>
      <c r="JX443">
        <v>473.175</v>
      </c>
      <c r="JY443">
        <v>28.2578</v>
      </c>
      <c r="JZ443">
        <v>29.1318</v>
      </c>
      <c r="KA443">
        <v>29.9998</v>
      </c>
      <c r="KB443">
        <v>28.8878</v>
      </c>
      <c r="KC443">
        <v>28.9614</v>
      </c>
      <c r="KD443">
        <v>34.0986</v>
      </c>
      <c r="KE443">
        <v>24.9402</v>
      </c>
      <c r="KF443">
        <v>100</v>
      </c>
      <c r="KG443">
        <v>28.2711</v>
      </c>
      <c r="KH443">
        <v>727.585</v>
      </c>
      <c r="KI443">
        <v>20.9275</v>
      </c>
      <c r="KJ443">
        <v>100.907</v>
      </c>
      <c r="KK443">
        <v>100.243</v>
      </c>
    </row>
    <row r="444" spans="1:297">
      <c r="A444">
        <v>428</v>
      </c>
      <c r="B444">
        <v>1758999611</v>
      </c>
      <c r="C444">
        <v>12227.40000009537</v>
      </c>
      <c r="D444" t="s">
        <v>1303</v>
      </c>
      <c r="E444" t="s">
        <v>1304</v>
      </c>
      <c r="F444">
        <v>5</v>
      </c>
      <c r="G444" t="s">
        <v>1218</v>
      </c>
      <c r="H444" t="s">
        <v>436</v>
      </c>
      <c r="I444">
        <v>1758999603.5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723.9890254914745</v>
      </c>
      <c r="AK444">
        <v>696.6517515151517</v>
      </c>
      <c r="AL444">
        <v>3.419716840763957</v>
      </c>
      <c r="AM444">
        <v>65.24405465665834</v>
      </c>
      <c r="AN444">
        <f>(AP444 - AO444 + DY444*1E3/(8.314*(EA444+273.15)) * AR444/DX444 * AQ444) * DX444/(100*DL444) * 1000/(1000 - AP444)</f>
        <v>0</v>
      </c>
      <c r="AO444">
        <v>20.98765840936083</v>
      </c>
      <c r="AP444">
        <v>22.87135757575756</v>
      </c>
      <c r="AQ444">
        <v>6.070386245540332E-06</v>
      </c>
      <c r="AR444">
        <v>120.0574065976635</v>
      </c>
      <c r="AS444">
        <v>3</v>
      </c>
      <c r="AT444">
        <v>1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1.91</v>
      </c>
      <c r="DM444">
        <v>0.5</v>
      </c>
      <c r="DN444" t="s">
        <v>438</v>
      </c>
      <c r="DO444">
        <v>2</v>
      </c>
      <c r="DP444" t="b">
        <v>1</v>
      </c>
      <c r="DQ444">
        <v>1758999603.5</v>
      </c>
      <c r="DR444">
        <v>657.3054444444444</v>
      </c>
      <c r="DS444">
        <v>694.0211481481482</v>
      </c>
      <c r="DT444">
        <v>22.86993703703704</v>
      </c>
      <c r="DU444">
        <v>20.98954444444444</v>
      </c>
      <c r="DV444">
        <v>656.4413333333333</v>
      </c>
      <c r="DW444">
        <v>22.65178518518519</v>
      </c>
      <c r="DX444">
        <v>500.0201851851852</v>
      </c>
      <c r="DY444">
        <v>90.45778148148148</v>
      </c>
      <c r="DZ444">
        <v>0.05226641481481482</v>
      </c>
      <c r="EA444">
        <v>29.51667407407408</v>
      </c>
      <c r="EB444">
        <v>29.98113333333334</v>
      </c>
      <c r="EC444">
        <v>999.9000000000001</v>
      </c>
      <c r="ED444">
        <v>0</v>
      </c>
      <c r="EE444">
        <v>0</v>
      </c>
      <c r="EF444">
        <v>9999.309259259258</v>
      </c>
      <c r="EG444">
        <v>0</v>
      </c>
      <c r="EH444">
        <v>12.07451111111111</v>
      </c>
      <c r="EI444">
        <v>-36.71571851851851</v>
      </c>
      <c r="EJ444">
        <v>672.6897777777779</v>
      </c>
      <c r="EK444">
        <v>708.9006296296297</v>
      </c>
      <c r="EL444">
        <v>1.88039962962963</v>
      </c>
      <c r="EM444">
        <v>694.0211481481482</v>
      </c>
      <c r="EN444">
        <v>20.98954444444444</v>
      </c>
      <c r="EO444">
        <v>2.068763703703704</v>
      </c>
      <c r="EP444">
        <v>1.898666666666666</v>
      </c>
      <c r="EQ444">
        <v>17.98069629629629</v>
      </c>
      <c r="ER444">
        <v>16.62367407407407</v>
      </c>
      <c r="ES444">
        <v>2000.025925925926</v>
      </c>
      <c r="ET444">
        <v>0.980002222222222</v>
      </c>
      <c r="EU444">
        <v>0.01999807777777778</v>
      </c>
      <c r="EV444">
        <v>0</v>
      </c>
      <c r="EW444">
        <v>250.4452222222222</v>
      </c>
      <c r="EX444">
        <v>5.000560000000001</v>
      </c>
      <c r="EY444">
        <v>5183.332222222222</v>
      </c>
      <c r="EZ444">
        <v>17295.10370370371</v>
      </c>
      <c r="FA444">
        <v>41.375</v>
      </c>
      <c r="FB444">
        <v>41.50918518518519</v>
      </c>
      <c r="FC444">
        <v>41.08766666666666</v>
      </c>
      <c r="FD444">
        <v>40.63418518518519</v>
      </c>
      <c r="FE444">
        <v>42.09699999999999</v>
      </c>
      <c r="FF444">
        <v>1955.125925925926</v>
      </c>
      <c r="FG444">
        <v>39.9</v>
      </c>
      <c r="FH444">
        <v>0</v>
      </c>
      <c r="FI444">
        <v>1758999620.4</v>
      </c>
      <c r="FJ444">
        <v>0</v>
      </c>
      <c r="FK444">
        <v>250.4513846153847</v>
      </c>
      <c r="FL444">
        <v>2.526564106135472</v>
      </c>
      <c r="FM444">
        <v>46.9753846501763</v>
      </c>
      <c r="FN444">
        <v>5183.299615384616</v>
      </c>
      <c r="FO444">
        <v>15</v>
      </c>
      <c r="FP444">
        <v>0</v>
      </c>
      <c r="FQ444" t="s">
        <v>439</v>
      </c>
      <c r="FR444">
        <v>1747148579.5</v>
      </c>
      <c r="FS444">
        <v>1747148584.5</v>
      </c>
      <c r="FT444">
        <v>0</v>
      </c>
      <c r="FU444">
        <v>0.162</v>
      </c>
      <c r="FV444">
        <v>-0.001</v>
      </c>
      <c r="FW444">
        <v>0.139</v>
      </c>
      <c r="FX444">
        <v>0.058</v>
      </c>
      <c r="FY444">
        <v>420</v>
      </c>
      <c r="FZ444">
        <v>16</v>
      </c>
      <c r="GA444">
        <v>0.19</v>
      </c>
      <c r="GB444">
        <v>0.02</v>
      </c>
      <c r="GC444">
        <v>-36.68871463414634</v>
      </c>
      <c r="GD444">
        <v>-0.5869463414634192</v>
      </c>
      <c r="GE444">
        <v>0.06677199121062677</v>
      </c>
      <c r="GF444">
        <v>0</v>
      </c>
      <c r="GG444">
        <v>250.3016176470588</v>
      </c>
      <c r="GH444">
        <v>2.313048128072837</v>
      </c>
      <c r="GI444">
        <v>0.2930053216446932</v>
      </c>
      <c r="GJ444">
        <v>0</v>
      </c>
      <c r="GK444">
        <v>1.880524634146342</v>
      </c>
      <c r="GL444">
        <v>-0.004749825783966565</v>
      </c>
      <c r="GM444">
        <v>0.001404525955201259</v>
      </c>
      <c r="GN444">
        <v>1</v>
      </c>
      <c r="GO444">
        <v>1</v>
      </c>
      <c r="GP444">
        <v>3</v>
      </c>
      <c r="GQ444" t="s">
        <v>451</v>
      </c>
      <c r="GR444">
        <v>3.12762</v>
      </c>
      <c r="GS444">
        <v>2.7298</v>
      </c>
      <c r="GT444">
        <v>0.121366</v>
      </c>
      <c r="GU444">
        <v>0.126625</v>
      </c>
      <c r="GV444">
        <v>0.103395</v>
      </c>
      <c r="GW444">
        <v>0.09786259999999999</v>
      </c>
      <c r="GX444">
        <v>26342.3</v>
      </c>
      <c r="GY444">
        <v>25394.6</v>
      </c>
      <c r="GZ444">
        <v>30522.7</v>
      </c>
      <c r="HA444">
        <v>29331.2</v>
      </c>
      <c r="HB444">
        <v>37771.6</v>
      </c>
      <c r="HC444">
        <v>34813.1</v>
      </c>
      <c r="HD444">
        <v>46694.3</v>
      </c>
      <c r="HE444">
        <v>43579</v>
      </c>
      <c r="HF444">
        <v>1.8217</v>
      </c>
      <c r="HG444">
        <v>1.8621</v>
      </c>
      <c r="HH444">
        <v>0.115529</v>
      </c>
      <c r="HI444">
        <v>0</v>
      </c>
      <c r="HJ444">
        <v>28.1074</v>
      </c>
      <c r="HK444">
        <v>999.9</v>
      </c>
      <c r="HL444">
        <v>51.4</v>
      </c>
      <c r="HM444">
        <v>30.8</v>
      </c>
      <c r="HN444">
        <v>25.3456</v>
      </c>
      <c r="HO444">
        <v>62.887</v>
      </c>
      <c r="HP444">
        <v>16.6026</v>
      </c>
      <c r="HQ444">
        <v>1</v>
      </c>
      <c r="HR444">
        <v>0.147391</v>
      </c>
      <c r="HS444">
        <v>-0.576228</v>
      </c>
      <c r="HT444">
        <v>20.2</v>
      </c>
      <c r="HU444">
        <v>5.22942</v>
      </c>
      <c r="HV444">
        <v>11.974</v>
      </c>
      <c r="HW444">
        <v>4.96985</v>
      </c>
      <c r="HX444">
        <v>3.28963</v>
      </c>
      <c r="HY444">
        <v>9999</v>
      </c>
      <c r="HZ444">
        <v>9999</v>
      </c>
      <c r="IA444">
        <v>9999</v>
      </c>
      <c r="IB444">
        <v>25.6</v>
      </c>
      <c r="IC444">
        <v>4.97294</v>
      </c>
      <c r="ID444">
        <v>1.87729</v>
      </c>
      <c r="IE444">
        <v>1.87534</v>
      </c>
      <c r="IF444">
        <v>1.8782</v>
      </c>
      <c r="IG444">
        <v>1.87488</v>
      </c>
      <c r="IH444">
        <v>1.87851</v>
      </c>
      <c r="II444">
        <v>1.87561</v>
      </c>
      <c r="IJ444">
        <v>1.87677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0.894</v>
      </c>
      <c r="IY444">
        <v>0.2182</v>
      </c>
      <c r="IZ444">
        <v>0.000996156149449386</v>
      </c>
      <c r="JA444">
        <v>0.001508328056841608</v>
      </c>
      <c r="JB444">
        <v>-4.279944224615399E-07</v>
      </c>
      <c r="JC444">
        <v>2.026670128534865E-10</v>
      </c>
      <c r="JD444">
        <v>-0.04486732872085866</v>
      </c>
      <c r="JE444">
        <v>-0.001179386599836408</v>
      </c>
      <c r="JF444">
        <v>0.0006983580007418804</v>
      </c>
      <c r="JG444">
        <v>-5.900263066608664E-06</v>
      </c>
      <c r="JH444">
        <v>1</v>
      </c>
      <c r="JI444">
        <v>2117</v>
      </c>
      <c r="JJ444">
        <v>1</v>
      </c>
      <c r="JK444">
        <v>26</v>
      </c>
      <c r="JL444">
        <v>197517.2</v>
      </c>
      <c r="JM444">
        <v>197517.1</v>
      </c>
      <c r="JN444">
        <v>1.73462</v>
      </c>
      <c r="JO444">
        <v>2.54272</v>
      </c>
      <c r="JP444">
        <v>1.39893</v>
      </c>
      <c r="JQ444">
        <v>2.34985</v>
      </c>
      <c r="JR444">
        <v>1.44897</v>
      </c>
      <c r="JS444">
        <v>2.54761</v>
      </c>
      <c r="JT444">
        <v>37.5059</v>
      </c>
      <c r="JU444">
        <v>23.9737</v>
      </c>
      <c r="JV444">
        <v>18</v>
      </c>
      <c r="JW444">
        <v>477.819</v>
      </c>
      <c r="JX444">
        <v>473.411</v>
      </c>
      <c r="JY444">
        <v>28.2718</v>
      </c>
      <c r="JZ444">
        <v>29.1275</v>
      </c>
      <c r="KA444">
        <v>29.9998</v>
      </c>
      <c r="KB444">
        <v>28.8836</v>
      </c>
      <c r="KC444">
        <v>28.958</v>
      </c>
      <c r="KD444">
        <v>34.7797</v>
      </c>
      <c r="KE444">
        <v>25.2106</v>
      </c>
      <c r="KF444">
        <v>100</v>
      </c>
      <c r="KG444">
        <v>28.2794</v>
      </c>
      <c r="KH444">
        <v>740.963</v>
      </c>
      <c r="KI444">
        <v>20.9288</v>
      </c>
      <c r="KJ444">
        <v>100.908</v>
      </c>
      <c r="KK444">
        <v>100.244</v>
      </c>
    </row>
    <row r="445" spans="1:297">
      <c r="A445">
        <v>429</v>
      </c>
      <c r="B445">
        <v>1758999616</v>
      </c>
      <c r="C445">
        <v>12232.40000009537</v>
      </c>
      <c r="D445" t="s">
        <v>1305</v>
      </c>
      <c r="E445" t="s">
        <v>1306</v>
      </c>
      <c r="F445">
        <v>5</v>
      </c>
      <c r="G445" t="s">
        <v>1218</v>
      </c>
      <c r="H445" t="s">
        <v>436</v>
      </c>
      <c r="I445">
        <v>1758999608.214286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741.1313394321559</v>
      </c>
      <c r="AK445">
        <v>713.7294606060603</v>
      </c>
      <c r="AL445">
        <v>3.414992180594992</v>
      </c>
      <c r="AM445">
        <v>65.24405465665834</v>
      </c>
      <c r="AN445">
        <f>(AP445 - AO445 + DY445*1E3/(8.314*(EA445+273.15)) * AR445/DX445 * AQ445) * DX445/(100*DL445) * 1000/(1000 - AP445)</f>
        <v>0</v>
      </c>
      <c r="AO445">
        <v>20.90288971086986</v>
      </c>
      <c r="AP445">
        <v>22.84803454545454</v>
      </c>
      <c r="AQ445">
        <v>-0.006559345575180297</v>
      </c>
      <c r="AR445">
        <v>120.0574065976635</v>
      </c>
      <c r="AS445">
        <v>3</v>
      </c>
      <c r="AT445">
        <v>1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1.91</v>
      </c>
      <c r="DM445">
        <v>0.5</v>
      </c>
      <c r="DN445" t="s">
        <v>438</v>
      </c>
      <c r="DO445">
        <v>2</v>
      </c>
      <c r="DP445" t="b">
        <v>1</v>
      </c>
      <c r="DQ445">
        <v>1758999608.214286</v>
      </c>
      <c r="DR445">
        <v>673.0724285714286</v>
      </c>
      <c r="DS445">
        <v>709.8618571428572</v>
      </c>
      <c r="DT445">
        <v>22.86717142857143</v>
      </c>
      <c r="DU445">
        <v>20.96791785714286</v>
      </c>
      <c r="DV445">
        <v>672.1893214285714</v>
      </c>
      <c r="DW445">
        <v>22.64906785714286</v>
      </c>
      <c r="DX445">
        <v>500.0351428571429</v>
      </c>
      <c r="DY445">
        <v>90.4562392857143</v>
      </c>
      <c r="DZ445">
        <v>0.05225978928571429</v>
      </c>
      <c r="EA445">
        <v>29.52112857142857</v>
      </c>
      <c r="EB445">
        <v>29.98183214285714</v>
      </c>
      <c r="EC445">
        <v>999.9000000000002</v>
      </c>
      <c r="ED445">
        <v>0</v>
      </c>
      <c r="EE445">
        <v>0</v>
      </c>
      <c r="EF445">
        <v>9995.044642857143</v>
      </c>
      <c r="EG445">
        <v>0</v>
      </c>
      <c r="EH445">
        <v>12.072275</v>
      </c>
      <c r="EI445">
        <v>-36.78939285714286</v>
      </c>
      <c r="EJ445">
        <v>688.8238214285715</v>
      </c>
      <c r="EK445">
        <v>725.0645357142857</v>
      </c>
      <c r="EL445">
        <v>1.8992575</v>
      </c>
      <c r="EM445">
        <v>709.8618571428572</v>
      </c>
      <c r="EN445">
        <v>20.96791785714286</v>
      </c>
      <c r="EO445">
        <v>2.068478214285714</v>
      </c>
      <c r="EP445">
        <v>1.8966775</v>
      </c>
      <c r="EQ445">
        <v>17.97849642857143</v>
      </c>
      <c r="ER445">
        <v>16.60717142857143</v>
      </c>
      <c r="ES445">
        <v>2000.025714285714</v>
      </c>
      <c r="ET445">
        <v>0.98000225</v>
      </c>
      <c r="EU445">
        <v>0.01999805714285715</v>
      </c>
      <c r="EV445">
        <v>0</v>
      </c>
      <c r="EW445">
        <v>250.5921428571428</v>
      </c>
      <c r="EX445">
        <v>5.000560000000001</v>
      </c>
      <c r="EY445">
        <v>5186.958928571429</v>
      </c>
      <c r="EZ445">
        <v>17295.10357142857</v>
      </c>
      <c r="FA445">
        <v>41.375</v>
      </c>
      <c r="FB445">
        <v>41.50885714285715</v>
      </c>
      <c r="FC445">
        <v>41.06874999999998</v>
      </c>
      <c r="FD445">
        <v>40.64714285714285</v>
      </c>
      <c r="FE445">
        <v>42.10025</v>
      </c>
      <c r="FF445">
        <v>1955.125714285715</v>
      </c>
      <c r="FG445">
        <v>39.9</v>
      </c>
      <c r="FH445">
        <v>0</v>
      </c>
      <c r="FI445">
        <v>1758999625.2</v>
      </c>
      <c r="FJ445">
        <v>0</v>
      </c>
      <c r="FK445">
        <v>250.618076923077</v>
      </c>
      <c r="FL445">
        <v>1.769641020844779</v>
      </c>
      <c r="FM445">
        <v>46.0676923730779</v>
      </c>
      <c r="FN445">
        <v>5187.003846153846</v>
      </c>
      <c r="FO445">
        <v>15</v>
      </c>
      <c r="FP445">
        <v>0</v>
      </c>
      <c r="FQ445" t="s">
        <v>439</v>
      </c>
      <c r="FR445">
        <v>1747148579.5</v>
      </c>
      <c r="FS445">
        <v>1747148584.5</v>
      </c>
      <c r="FT445">
        <v>0</v>
      </c>
      <c r="FU445">
        <v>0.162</v>
      </c>
      <c r="FV445">
        <v>-0.001</v>
      </c>
      <c r="FW445">
        <v>0.139</v>
      </c>
      <c r="FX445">
        <v>0.058</v>
      </c>
      <c r="FY445">
        <v>420</v>
      </c>
      <c r="FZ445">
        <v>16</v>
      </c>
      <c r="GA445">
        <v>0.19</v>
      </c>
      <c r="GB445">
        <v>0.02</v>
      </c>
      <c r="GC445">
        <v>-36.7529475</v>
      </c>
      <c r="GD445">
        <v>-0.8759831144464703</v>
      </c>
      <c r="GE445">
        <v>0.087493311137195</v>
      </c>
      <c r="GF445">
        <v>0</v>
      </c>
      <c r="GG445">
        <v>250.4914411764705</v>
      </c>
      <c r="GH445">
        <v>2.102139037545613</v>
      </c>
      <c r="GI445">
        <v>0.2798856059574077</v>
      </c>
      <c r="GJ445">
        <v>0</v>
      </c>
      <c r="GK445">
        <v>1.89387025</v>
      </c>
      <c r="GL445">
        <v>0.2002517448405186</v>
      </c>
      <c r="GM445">
        <v>0.0252943308359304</v>
      </c>
      <c r="GN445">
        <v>0</v>
      </c>
      <c r="GO445">
        <v>0</v>
      </c>
      <c r="GP445">
        <v>3</v>
      </c>
      <c r="GQ445" t="s">
        <v>472</v>
      </c>
      <c r="GR445">
        <v>3.12763</v>
      </c>
      <c r="GS445">
        <v>2.73001</v>
      </c>
      <c r="GT445">
        <v>0.123382</v>
      </c>
      <c r="GU445">
        <v>0.128617</v>
      </c>
      <c r="GV445">
        <v>0.103311</v>
      </c>
      <c r="GW445">
        <v>0.0976113</v>
      </c>
      <c r="GX445">
        <v>26282.3</v>
      </c>
      <c r="GY445">
        <v>25337.1</v>
      </c>
      <c r="GZ445">
        <v>30523.3</v>
      </c>
      <c r="HA445">
        <v>29331.7</v>
      </c>
      <c r="HB445">
        <v>37775.9</v>
      </c>
      <c r="HC445">
        <v>34823.4</v>
      </c>
      <c r="HD445">
        <v>46695</v>
      </c>
      <c r="HE445">
        <v>43579.6</v>
      </c>
      <c r="HF445">
        <v>1.8217</v>
      </c>
      <c r="HG445">
        <v>1.86187</v>
      </c>
      <c r="HH445">
        <v>0.115063</v>
      </c>
      <c r="HI445">
        <v>0</v>
      </c>
      <c r="HJ445">
        <v>28.1098</v>
      </c>
      <c r="HK445">
        <v>999.9</v>
      </c>
      <c r="HL445">
        <v>51.4</v>
      </c>
      <c r="HM445">
        <v>30.8</v>
      </c>
      <c r="HN445">
        <v>25.3446</v>
      </c>
      <c r="HO445">
        <v>62.807</v>
      </c>
      <c r="HP445">
        <v>16.6386</v>
      </c>
      <c r="HQ445">
        <v>1</v>
      </c>
      <c r="HR445">
        <v>0.146804</v>
      </c>
      <c r="HS445">
        <v>-0.5622819999999999</v>
      </c>
      <c r="HT445">
        <v>20.2001</v>
      </c>
      <c r="HU445">
        <v>5.22897</v>
      </c>
      <c r="HV445">
        <v>11.974</v>
      </c>
      <c r="HW445">
        <v>4.96965</v>
      </c>
      <c r="HX445">
        <v>3.2896</v>
      </c>
      <c r="HY445">
        <v>9999</v>
      </c>
      <c r="HZ445">
        <v>9999</v>
      </c>
      <c r="IA445">
        <v>9999</v>
      </c>
      <c r="IB445">
        <v>25.6</v>
      </c>
      <c r="IC445">
        <v>4.97293</v>
      </c>
      <c r="ID445">
        <v>1.87728</v>
      </c>
      <c r="IE445">
        <v>1.87534</v>
      </c>
      <c r="IF445">
        <v>1.8782</v>
      </c>
      <c r="IG445">
        <v>1.87487</v>
      </c>
      <c r="IH445">
        <v>1.87847</v>
      </c>
      <c r="II445">
        <v>1.87559</v>
      </c>
      <c r="IJ445">
        <v>1.87672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0.914</v>
      </c>
      <c r="IY445">
        <v>0.2176</v>
      </c>
      <c r="IZ445">
        <v>0.000996156149449386</v>
      </c>
      <c r="JA445">
        <v>0.001508328056841608</v>
      </c>
      <c r="JB445">
        <v>-4.279944224615399E-07</v>
      </c>
      <c r="JC445">
        <v>2.026670128534865E-10</v>
      </c>
      <c r="JD445">
        <v>-0.04486732872085866</v>
      </c>
      <c r="JE445">
        <v>-0.001179386599836408</v>
      </c>
      <c r="JF445">
        <v>0.0006983580007418804</v>
      </c>
      <c r="JG445">
        <v>-5.900263066608664E-06</v>
      </c>
      <c r="JH445">
        <v>1</v>
      </c>
      <c r="JI445">
        <v>2117</v>
      </c>
      <c r="JJ445">
        <v>1</v>
      </c>
      <c r="JK445">
        <v>26</v>
      </c>
      <c r="JL445">
        <v>197517.3</v>
      </c>
      <c r="JM445">
        <v>197517.2</v>
      </c>
      <c r="JN445">
        <v>1.76514</v>
      </c>
      <c r="JO445">
        <v>2.54028</v>
      </c>
      <c r="JP445">
        <v>1.39893</v>
      </c>
      <c r="JQ445">
        <v>2.34985</v>
      </c>
      <c r="JR445">
        <v>1.44897</v>
      </c>
      <c r="JS445">
        <v>2.6001</v>
      </c>
      <c r="JT445">
        <v>37.5059</v>
      </c>
      <c r="JU445">
        <v>23.9737</v>
      </c>
      <c r="JV445">
        <v>18</v>
      </c>
      <c r="JW445">
        <v>477.792</v>
      </c>
      <c r="JX445">
        <v>473.226</v>
      </c>
      <c r="JY445">
        <v>28.2818</v>
      </c>
      <c r="JZ445">
        <v>29.1225</v>
      </c>
      <c r="KA445">
        <v>29.9997</v>
      </c>
      <c r="KB445">
        <v>28.8793</v>
      </c>
      <c r="KC445">
        <v>28.9533</v>
      </c>
      <c r="KD445">
        <v>35.3785</v>
      </c>
      <c r="KE445">
        <v>25.2106</v>
      </c>
      <c r="KF445">
        <v>100</v>
      </c>
      <c r="KG445">
        <v>28.2927</v>
      </c>
      <c r="KH445">
        <v>754.3200000000001</v>
      </c>
      <c r="KI445">
        <v>20.9311</v>
      </c>
      <c r="KJ445">
        <v>100.91</v>
      </c>
      <c r="KK445">
        <v>100.246</v>
      </c>
    </row>
    <row r="446" spans="1:297">
      <c r="A446">
        <v>430</v>
      </c>
      <c r="B446">
        <v>1758999621</v>
      </c>
      <c r="C446">
        <v>12237.40000009537</v>
      </c>
      <c r="D446" t="s">
        <v>1307</v>
      </c>
      <c r="E446" t="s">
        <v>1308</v>
      </c>
      <c r="F446">
        <v>5</v>
      </c>
      <c r="G446" t="s">
        <v>1218</v>
      </c>
      <c r="H446" t="s">
        <v>436</v>
      </c>
      <c r="I446">
        <v>1758999613.5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758.1758662734889</v>
      </c>
      <c r="AK446">
        <v>730.8981696969695</v>
      </c>
      <c r="AL446">
        <v>3.436772810001676</v>
      </c>
      <c r="AM446">
        <v>65.24405465665834</v>
      </c>
      <c r="AN446">
        <f>(AP446 - AO446 + DY446*1E3/(8.314*(EA446+273.15)) * AR446/DX446 * AQ446) * DX446/(100*DL446) * 1000/(1000 - AP446)</f>
        <v>0</v>
      </c>
      <c r="AO446">
        <v>20.88925228341665</v>
      </c>
      <c r="AP446">
        <v>22.81562121212121</v>
      </c>
      <c r="AQ446">
        <v>-0.005412262499022382</v>
      </c>
      <c r="AR446">
        <v>120.0574065976635</v>
      </c>
      <c r="AS446">
        <v>3</v>
      </c>
      <c r="AT446">
        <v>1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1.91</v>
      </c>
      <c r="DM446">
        <v>0.5</v>
      </c>
      <c r="DN446" t="s">
        <v>438</v>
      </c>
      <c r="DO446">
        <v>2</v>
      </c>
      <c r="DP446" t="b">
        <v>1</v>
      </c>
      <c r="DQ446">
        <v>1758999613.5</v>
      </c>
      <c r="DR446">
        <v>690.7599259259258</v>
      </c>
      <c r="DS446">
        <v>727.5915185185186</v>
      </c>
      <c r="DT446">
        <v>22.8528</v>
      </c>
      <c r="DU446">
        <v>20.93386296296296</v>
      </c>
      <c r="DV446">
        <v>689.8556296296294</v>
      </c>
      <c r="DW446">
        <v>22.6349962962963</v>
      </c>
      <c r="DX446">
        <v>500.043962962963</v>
      </c>
      <c r="DY446">
        <v>90.45461111111111</v>
      </c>
      <c r="DZ446">
        <v>0.05213296296296296</v>
      </c>
      <c r="EA446">
        <v>29.52500740740741</v>
      </c>
      <c r="EB446">
        <v>29.98838518518519</v>
      </c>
      <c r="EC446">
        <v>999.9000000000001</v>
      </c>
      <c r="ED446">
        <v>0</v>
      </c>
      <c r="EE446">
        <v>0</v>
      </c>
      <c r="EF446">
        <v>10001.94444444445</v>
      </c>
      <c r="EG446">
        <v>0</v>
      </c>
      <c r="EH446">
        <v>12.07195555555555</v>
      </c>
      <c r="EI446">
        <v>-36.83155925925926</v>
      </c>
      <c r="EJ446">
        <v>706.9146666666667</v>
      </c>
      <c r="EK446">
        <v>743.1479259259258</v>
      </c>
      <c r="EL446">
        <v>1.918944074074074</v>
      </c>
      <c r="EM446">
        <v>727.5915185185186</v>
      </c>
      <c r="EN446">
        <v>20.93386296296296</v>
      </c>
      <c r="EO446">
        <v>2.067140370370371</v>
      </c>
      <c r="EP446">
        <v>1.893562592592592</v>
      </c>
      <c r="EQ446">
        <v>17.96821481481481</v>
      </c>
      <c r="ER446">
        <v>16.58130740740741</v>
      </c>
      <c r="ES446">
        <v>2000.025185185185</v>
      </c>
      <c r="ET446">
        <v>0.9800021481481481</v>
      </c>
      <c r="EU446">
        <v>0.01999808518518519</v>
      </c>
      <c r="EV446">
        <v>0</v>
      </c>
      <c r="EW446">
        <v>250.7294074074074</v>
      </c>
      <c r="EX446">
        <v>5.000560000000001</v>
      </c>
      <c r="EY446">
        <v>5190.828148148147</v>
      </c>
      <c r="EZ446">
        <v>17295.09259259259</v>
      </c>
      <c r="FA446">
        <v>41.375</v>
      </c>
      <c r="FB446">
        <v>41.50459259259259</v>
      </c>
      <c r="FC446">
        <v>41.06199999999999</v>
      </c>
      <c r="FD446">
        <v>40.64337037037038</v>
      </c>
      <c r="FE446">
        <v>42.08999999999998</v>
      </c>
      <c r="FF446">
        <v>1955.125185185185</v>
      </c>
      <c r="FG446">
        <v>39.9</v>
      </c>
      <c r="FH446">
        <v>0</v>
      </c>
      <c r="FI446">
        <v>1758999630</v>
      </c>
      <c r="FJ446">
        <v>0</v>
      </c>
      <c r="FK446">
        <v>250.748076923077</v>
      </c>
      <c r="FL446">
        <v>1.406769224676223</v>
      </c>
      <c r="FM446">
        <v>44.67213672881846</v>
      </c>
      <c r="FN446">
        <v>5190.541538461538</v>
      </c>
      <c r="FO446">
        <v>15</v>
      </c>
      <c r="FP446">
        <v>0</v>
      </c>
      <c r="FQ446" t="s">
        <v>439</v>
      </c>
      <c r="FR446">
        <v>1747148579.5</v>
      </c>
      <c r="FS446">
        <v>1747148584.5</v>
      </c>
      <c r="FT446">
        <v>0</v>
      </c>
      <c r="FU446">
        <v>0.162</v>
      </c>
      <c r="FV446">
        <v>-0.001</v>
      </c>
      <c r="FW446">
        <v>0.139</v>
      </c>
      <c r="FX446">
        <v>0.058</v>
      </c>
      <c r="FY446">
        <v>420</v>
      </c>
      <c r="FZ446">
        <v>16</v>
      </c>
      <c r="GA446">
        <v>0.19</v>
      </c>
      <c r="GB446">
        <v>0.02</v>
      </c>
      <c r="GC446">
        <v>-36.79869024390244</v>
      </c>
      <c r="GD446">
        <v>-0.6167519163763329</v>
      </c>
      <c r="GE446">
        <v>0.07249197703254395</v>
      </c>
      <c r="GF446">
        <v>0</v>
      </c>
      <c r="GG446">
        <v>250.6544705882353</v>
      </c>
      <c r="GH446">
        <v>1.550527117456076</v>
      </c>
      <c r="GI446">
        <v>0.2421868791430829</v>
      </c>
      <c r="GJ446">
        <v>0</v>
      </c>
      <c r="GK446">
        <v>1.906580731707317</v>
      </c>
      <c r="GL446">
        <v>0.2610395121951231</v>
      </c>
      <c r="GM446">
        <v>0.02973985323091408</v>
      </c>
      <c r="GN446">
        <v>0</v>
      </c>
      <c r="GO446">
        <v>0</v>
      </c>
      <c r="GP446">
        <v>3</v>
      </c>
      <c r="GQ446" t="s">
        <v>472</v>
      </c>
      <c r="GR446">
        <v>3.12781</v>
      </c>
      <c r="GS446">
        <v>2.72985</v>
      </c>
      <c r="GT446">
        <v>0.125388</v>
      </c>
      <c r="GU446">
        <v>0.130586</v>
      </c>
      <c r="GV446">
        <v>0.103218</v>
      </c>
      <c r="GW446">
        <v>0.0975979</v>
      </c>
      <c r="GX446">
        <v>26222.4</v>
      </c>
      <c r="GY446">
        <v>25279.8</v>
      </c>
      <c r="GZ446">
        <v>30523.5</v>
      </c>
      <c r="HA446">
        <v>29331.7</v>
      </c>
      <c r="HB446">
        <v>37780.3</v>
      </c>
      <c r="HC446">
        <v>34824.2</v>
      </c>
      <c r="HD446">
        <v>46695.4</v>
      </c>
      <c r="HE446">
        <v>43579.7</v>
      </c>
      <c r="HF446">
        <v>1.82197</v>
      </c>
      <c r="HG446">
        <v>1.86175</v>
      </c>
      <c r="HH446">
        <v>0.115938</v>
      </c>
      <c r="HI446">
        <v>0</v>
      </c>
      <c r="HJ446">
        <v>28.1101</v>
      </c>
      <c r="HK446">
        <v>999.9</v>
      </c>
      <c r="HL446">
        <v>51.4</v>
      </c>
      <c r="HM446">
        <v>30.8</v>
      </c>
      <c r="HN446">
        <v>25.3426</v>
      </c>
      <c r="HO446">
        <v>63.237</v>
      </c>
      <c r="HP446">
        <v>16.5224</v>
      </c>
      <c r="HQ446">
        <v>1</v>
      </c>
      <c r="HR446">
        <v>0.146631</v>
      </c>
      <c r="HS446">
        <v>-0.576234</v>
      </c>
      <c r="HT446">
        <v>20.2</v>
      </c>
      <c r="HU446">
        <v>5.22942</v>
      </c>
      <c r="HV446">
        <v>11.974</v>
      </c>
      <c r="HW446">
        <v>4.96985</v>
      </c>
      <c r="HX446">
        <v>3.28968</v>
      </c>
      <c r="HY446">
        <v>9999</v>
      </c>
      <c r="HZ446">
        <v>9999</v>
      </c>
      <c r="IA446">
        <v>9999</v>
      </c>
      <c r="IB446">
        <v>25.6</v>
      </c>
      <c r="IC446">
        <v>4.97295</v>
      </c>
      <c r="ID446">
        <v>1.8773</v>
      </c>
      <c r="IE446">
        <v>1.87539</v>
      </c>
      <c r="IF446">
        <v>1.87821</v>
      </c>
      <c r="IG446">
        <v>1.87492</v>
      </c>
      <c r="IH446">
        <v>1.87851</v>
      </c>
      <c r="II446">
        <v>1.87561</v>
      </c>
      <c r="IJ446">
        <v>1.8768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0.9350000000000001</v>
      </c>
      <c r="IY446">
        <v>0.217</v>
      </c>
      <c r="IZ446">
        <v>0.000996156149449386</v>
      </c>
      <c r="JA446">
        <v>0.001508328056841608</v>
      </c>
      <c r="JB446">
        <v>-4.279944224615399E-07</v>
      </c>
      <c r="JC446">
        <v>2.026670128534865E-10</v>
      </c>
      <c r="JD446">
        <v>-0.04486732872085866</v>
      </c>
      <c r="JE446">
        <v>-0.001179386599836408</v>
      </c>
      <c r="JF446">
        <v>0.0006983580007418804</v>
      </c>
      <c r="JG446">
        <v>-5.900263066608664E-06</v>
      </c>
      <c r="JH446">
        <v>1</v>
      </c>
      <c r="JI446">
        <v>2117</v>
      </c>
      <c r="JJ446">
        <v>1</v>
      </c>
      <c r="JK446">
        <v>26</v>
      </c>
      <c r="JL446">
        <v>197517.4</v>
      </c>
      <c r="JM446">
        <v>197517.3</v>
      </c>
      <c r="JN446">
        <v>1.7981</v>
      </c>
      <c r="JO446">
        <v>2.54639</v>
      </c>
      <c r="JP446">
        <v>1.39893</v>
      </c>
      <c r="JQ446">
        <v>2.34985</v>
      </c>
      <c r="JR446">
        <v>1.44897</v>
      </c>
      <c r="JS446">
        <v>2.61475</v>
      </c>
      <c r="JT446">
        <v>37.4819</v>
      </c>
      <c r="JU446">
        <v>23.9649</v>
      </c>
      <c r="JV446">
        <v>18</v>
      </c>
      <c r="JW446">
        <v>477.916</v>
      </c>
      <c r="JX446">
        <v>473.114</v>
      </c>
      <c r="JY446">
        <v>28.293</v>
      </c>
      <c r="JZ446">
        <v>29.1183</v>
      </c>
      <c r="KA446">
        <v>29.9998</v>
      </c>
      <c r="KB446">
        <v>28.8754</v>
      </c>
      <c r="KC446">
        <v>28.9496</v>
      </c>
      <c r="KD446">
        <v>36.0562</v>
      </c>
      <c r="KE446">
        <v>25.2106</v>
      </c>
      <c r="KF446">
        <v>100</v>
      </c>
      <c r="KG446">
        <v>28.2947</v>
      </c>
      <c r="KH446">
        <v>774.354</v>
      </c>
      <c r="KI446">
        <v>20.9311</v>
      </c>
      <c r="KJ446">
        <v>100.911</v>
      </c>
      <c r="KK446">
        <v>100.246</v>
      </c>
    </row>
    <row r="447" spans="1:297">
      <c r="A447">
        <v>431</v>
      </c>
      <c r="B447">
        <v>1758999626</v>
      </c>
      <c r="C447">
        <v>12242.40000009537</v>
      </c>
      <c r="D447" t="s">
        <v>1309</v>
      </c>
      <c r="E447" t="s">
        <v>1310</v>
      </c>
      <c r="F447">
        <v>5</v>
      </c>
      <c r="G447" t="s">
        <v>1218</v>
      </c>
      <c r="H447" t="s">
        <v>436</v>
      </c>
      <c r="I447">
        <v>1758999618.214286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775.3250535752161</v>
      </c>
      <c r="AK447">
        <v>748.1353696969694</v>
      </c>
      <c r="AL447">
        <v>3.452217790875196</v>
      </c>
      <c r="AM447">
        <v>65.24405465665834</v>
      </c>
      <c r="AN447">
        <f>(AP447 - AO447 + DY447*1E3/(8.314*(EA447+273.15)) * AR447/DX447 * AQ447) * DX447/(100*DL447) * 1000/(1000 - AP447)</f>
        <v>0</v>
      </c>
      <c r="AO447">
        <v>20.88832426581238</v>
      </c>
      <c r="AP447">
        <v>22.79736484848484</v>
      </c>
      <c r="AQ447">
        <v>-0.0009377876334855174</v>
      </c>
      <c r="AR447">
        <v>120.0574065976635</v>
      </c>
      <c r="AS447">
        <v>3</v>
      </c>
      <c r="AT447">
        <v>1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1.91</v>
      </c>
      <c r="DM447">
        <v>0.5</v>
      </c>
      <c r="DN447" t="s">
        <v>438</v>
      </c>
      <c r="DO447">
        <v>2</v>
      </c>
      <c r="DP447" t="b">
        <v>1</v>
      </c>
      <c r="DQ447">
        <v>1758999618.214286</v>
      </c>
      <c r="DR447">
        <v>706.572642857143</v>
      </c>
      <c r="DS447">
        <v>743.4084285714287</v>
      </c>
      <c r="DT447">
        <v>22.83196785714286</v>
      </c>
      <c r="DU447">
        <v>20.90323214285714</v>
      </c>
      <c r="DV447">
        <v>705.6493928571427</v>
      </c>
      <c r="DW447">
        <v>22.61459285714286</v>
      </c>
      <c r="DX447">
        <v>499.9986785714286</v>
      </c>
      <c r="DY447">
        <v>90.45404285714285</v>
      </c>
      <c r="DZ447">
        <v>0.05207864642857142</v>
      </c>
      <c r="EA447">
        <v>29.527425</v>
      </c>
      <c r="EB447">
        <v>29.99175714285714</v>
      </c>
      <c r="EC447">
        <v>999.9000000000002</v>
      </c>
      <c r="ED447">
        <v>0</v>
      </c>
      <c r="EE447">
        <v>0</v>
      </c>
      <c r="EF447">
        <v>10001.22714285714</v>
      </c>
      <c r="EG447">
        <v>0</v>
      </c>
      <c r="EH447">
        <v>12.07621785714285</v>
      </c>
      <c r="EI447">
        <v>-36.83559642857142</v>
      </c>
      <c r="EJ447">
        <v>723.0818214285715</v>
      </c>
      <c r="EK447">
        <v>759.2793928571429</v>
      </c>
      <c r="EL447">
        <v>1.928734285714286</v>
      </c>
      <c r="EM447">
        <v>743.4084285714287</v>
      </c>
      <c r="EN447">
        <v>20.90323214285714</v>
      </c>
      <c r="EO447">
        <v>2.065243214285714</v>
      </c>
      <c r="EP447">
        <v>1.890780714285714</v>
      </c>
      <c r="EQ447">
        <v>17.95361428571428</v>
      </c>
      <c r="ER447">
        <v>16.55821071428571</v>
      </c>
      <c r="ES447">
        <v>2000.008928571429</v>
      </c>
      <c r="ET447">
        <v>0.9800019285714284</v>
      </c>
      <c r="EU447">
        <v>0.01999828214285715</v>
      </c>
      <c r="EV447">
        <v>0</v>
      </c>
      <c r="EW447">
        <v>250.91025</v>
      </c>
      <c r="EX447">
        <v>5.000560000000001</v>
      </c>
      <c r="EY447">
        <v>5194.227499999999</v>
      </c>
      <c r="EZ447">
        <v>17294.96071428571</v>
      </c>
      <c r="FA447">
        <v>41.375</v>
      </c>
      <c r="FB447">
        <v>41.5</v>
      </c>
      <c r="FC447">
        <v>41.06199999999999</v>
      </c>
      <c r="FD447">
        <v>40.64714285714285</v>
      </c>
      <c r="FE447">
        <v>42.08449999999998</v>
      </c>
      <c r="FF447">
        <v>1955.108928571429</v>
      </c>
      <c r="FG447">
        <v>39.9</v>
      </c>
      <c r="FH447">
        <v>0</v>
      </c>
      <c r="FI447">
        <v>1758999635.4</v>
      </c>
      <c r="FJ447">
        <v>0</v>
      </c>
      <c r="FK447">
        <v>250.90768</v>
      </c>
      <c r="FL447">
        <v>1.817461527698389</v>
      </c>
      <c r="FM447">
        <v>41.28076919252537</v>
      </c>
      <c r="FN447">
        <v>5194.671200000001</v>
      </c>
      <c r="FO447">
        <v>15</v>
      </c>
      <c r="FP447">
        <v>0</v>
      </c>
      <c r="FQ447" t="s">
        <v>439</v>
      </c>
      <c r="FR447">
        <v>1747148579.5</v>
      </c>
      <c r="FS447">
        <v>1747148584.5</v>
      </c>
      <c r="FT447">
        <v>0</v>
      </c>
      <c r="FU447">
        <v>0.162</v>
      </c>
      <c r="FV447">
        <v>-0.001</v>
      </c>
      <c r="FW447">
        <v>0.139</v>
      </c>
      <c r="FX447">
        <v>0.058</v>
      </c>
      <c r="FY447">
        <v>420</v>
      </c>
      <c r="FZ447">
        <v>16</v>
      </c>
      <c r="GA447">
        <v>0.19</v>
      </c>
      <c r="GB447">
        <v>0.02</v>
      </c>
      <c r="GC447">
        <v>-36.82741951219513</v>
      </c>
      <c r="GD447">
        <v>-0.1159108013937402</v>
      </c>
      <c r="GE447">
        <v>0.05235192460185349</v>
      </c>
      <c r="GF447">
        <v>1</v>
      </c>
      <c r="GG447">
        <v>250.8158823529412</v>
      </c>
      <c r="GH447">
        <v>1.678074863363114</v>
      </c>
      <c r="GI447">
        <v>0.2622859648087173</v>
      </c>
      <c r="GJ447">
        <v>0</v>
      </c>
      <c r="GK447">
        <v>1.915986829268293</v>
      </c>
      <c r="GL447">
        <v>0.1525296167247435</v>
      </c>
      <c r="GM447">
        <v>0.02568343002309734</v>
      </c>
      <c r="GN447">
        <v>0</v>
      </c>
      <c r="GO447">
        <v>1</v>
      </c>
      <c r="GP447">
        <v>3</v>
      </c>
      <c r="GQ447" t="s">
        <v>451</v>
      </c>
      <c r="GR447">
        <v>3.12786</v>
      </c>
      <c r="GS447">
        <v>2.72913</v>
      </c>
      <c r="GT447">
        <v>0.127379</v>
      </c>
      <c r="GU447">
        <v>0.132525</v>
      </c>
      <c r="GV447">
        <v>0.103163</v>
      </c>
      <c r="GW447">
        <v>0.09759950000000001</v>
      </c>
      <c r="GX447">
        <v>26162.9</v>
      </c>
      <c r="GY447">
        <v>25223.2</v>
      </c>
      <c r="GZ447">
        <v>30523.8</v>
      </c>
      <c r="HA447">
        <v>29331.4</v>
      </c>
      <c r="HB447">
        <v>37783.1</v>
      </c>
      <c r="HC447">
        <v>34824.1</v>
      </c>
      <c r="HD447">
        <v>46695.7</v>
      </c>
      <c r="HE447">
        <v>43579.5</v>
      </c>
      <c r="HF447">
        <v>1.82202</v>
      </c>
      <c r="HG447">
        <v>1.86165</v>
      </c>
      <c r="HH447">
        <v>0.115775</v>
      </c>
      <c r="HI447">
        <v>0</v>
      </c>
      <c r="HJ447">
        <v>28.1101</v>
      </c>
      <c r="HK447">
        <v>999.9</v>
      </c>
      <c r="HL447">
        <v>51.4</v>
      </c>
      <c r="HM447">
        <v>30.8</v>
      </c>
      <c r="HN447">
        <v>25.3442</v>
      </c>
      <c r="HO447">
        <v>62.977</v>
      </c>
      <c r="HP447">
        <v>16.3942</v>
      </c>
      <c r="HQ447">
        <v>1</v>
      </c>
      <c r="HR447">
        <v>0.146303</v>
      </c>
      <c r="HS447">
        <v>-0.54661</v>
      </c>
      <c r="HT447">
        <v>20.2001</v>
      </c>
      <c r="HU447">
        <v>5.22822</v>
      </c>
      <c r="HV447">
        <v>11.974</v>
      </c>
      <c r="HW447">
        <v>4.96855</v>
      </c>
      <c r="HX447">
        <v>3.2897</v>
      </c>
      <c r="HY447">
        <v>9999</v>
      </c>
      <c r="HZ447">
        <v>9999</v>
      </c>
      <c r="IA447">
        <v>9999</v>
      </c>
      <c r="IB447">
        <v>25.6</v>
      </c>
      <c r="IC447">
        <v>4.97295</v>
      </c>
      <c r="ID447">
        <v>1.87729</v>
      </c>
      <c r="IE447">
        <v>1.87541</v>
      </c>
      <c r="IF447">
        <v>1.87822</v>
      </c>
      <c r="IG447">
        <v>1.87495</v>
      </c>
      <c r="IH447">
        <v>1.87851</v>
      </c>
      <c r="II447">
        <v>1.87561</v>
      </c>
      <c r="IJ447">
        <v>1.87681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0.955</v>
      </c>
      <c r="IY447">
        <v>0.2167</v>
      </c>
      <c r="IZ447">
        <v>0.000996156149449386</v>
      </c>
      <c r="JA447">
        <v>0.001508328056841608</v>
      </c>
      <c r="JB447">
        <v>-4.279944224615399E-07</v>
      </c>
      <c r="JC447">
        <v>2.026670128534865E-10</v>
      </c>
      <c r="JD447">
        <v>-0.04486732872085866</v>
      </c>
      <c r="JE447">
        <v>-0.001179386599836408</v>
      </c>
      <c r="JF447">
        <v>0.0006983580007418804</v>
      </c>
      <c r="JG447">
        <v>-5.900263066608664E-06</v>
      </c>
      <c r="JH447">
        <v>1</v>
      </c>
      <c r="JI447">
        <v>2117</v>
      </c>
      <c r="JJ447">
        <v>1</v>
      </c>
      <c r="JK447">
        <v>26</v>
      </c>
      <c r="JL447">
        <v>197517.4</v>
      </c>
      <c r="JM447">
        <v>197517.4</v>
      </c>
      <c r="JN447">
        <v>1.82861</v>
      </c>
      <c r="JO447">
        <v>2.55005</v>
      </c>
      <c r="JP447">
        <v>1.39893</v>
      </c>
      <c r="JQ447">
        <v>2.34985</v>
      </c>
      <c r="JR447">
        <v>1.44897</v>
      </c>
      <c r="JS447">
        <v>2.58423</v>
      </c>
      <c r="JT447">
        <v>37.4819</v>
      </c>
      <c r="JU447">
        <v>23.9649</v>
      </c>
      <c r="JV447">
        <v>18</v>
      </c>
      <c r="JW447">
        <v>477.916</v>
      </c>
      <c r="JX447">
        <v>473.018</v>
      </c>
      <c r="JY447">
        <v>28.2986</v>
      </c>
      <c r="JZ447">
        <v>29.1144</v>
      </c>
      <c r="KA447">
        <v>29.9999</v>
      </c>
      <c r="KB447">
        <v>28.8711</v>
      </c>
      <c r="KC447">
        <v>28.9459</v>
      </c>
      <c r="KD447">
        <v>36.6517</v>
      </c>
      <c r="KE447">
        <v>25.2106</v>
      </c>
      <c r="KF447">
        <v>100</v>
      </c>
      <c r="KG447">
        <v>28.2962</v>
      </c>
      <c r="KH447">
        <v>787.73</v>
      </c>
      <c r="KI447">
        <v>20.9396</v>
      </c>
      <c r="KJ447">
        <v>100.912</v>
      </c>
      <c r="KK447">
        <v>100.245</v>
      </c>
    </row>
    <row r="448" spans="1:297">
      <c r="A448">
        <v>432</v>
      </c>
      <c r="B448">
        <v>1758999631</v>
      </c>
      <c r="C448">
        <v>12247.40000009537</v>
      </c>
      <c r="D448" t="s">
        <v>1311</v>
      </c>
      <c r="E448" t="s">
        <v>1312</v>
      </c>
      <c r="F448">
        <v>5</v>
      </c>
      <c r="G448" t="s">
        <v>1218</v>
      </c>
      <c r="H448" t="s">
        <v>436</v>
      </c>
      <c r="I448">
        <v>1758999623.5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792.4382878263775</v>
      </c>
      <c r="AK448">
        <v>765.3089090909089</v>
      </c>
      <c r="AL448">
        <v>3.449605815187368</v>
      </c>
      <c r="AM448">
        <v>65.24405465665834</v>
      </c>
      <c r="AN448">
        <f>(AP448 - AO448 + DY448*1E3/(8.314*(EA448+273.15)) * AR448/DX448 * AQ448) * DX448/(100*DL448) * 1000/(1000 - AP448)</f>
        <v>0</v>
      </c>
      <c r="AO448">
        <v>20.88899026340067</v>
      </c>
      <c r="AP448">
        <v>22.78913515151514</v>
      </c>
      <c r="AQ448">
        <v>-0.0001923743137754255</v>
      </c>
      <c r="AR448">
        <v>120.0574065976635</v>
      </c>
      <c r="AS448">
        <v>3</v>
      </c>
      <c r="AT448">
        <v>1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1.91</v>
      </c>
      <c r="DM448">
        <v>0.5</v>
      </c>
      <c r="DN448" t="s">
        <v>438</v>
      </c>
      <c r="DO448">
        <v>2</v>
      </c>
      <c r="DP448" t="b">
        <v>1</v>
      </c>
      <c r="DQ448">
        <v>1758999623.5</v>
      </c>
      <c r="DR448">
        <v>724.3197037037039</v>
      </c>
      <c r="DS448">
        <v>761.1298148148147</v>
      </c>
      <c r="DT448">
        <v>22.8074962962963</v>
      </c>
      <c r="DU448">
        <v>20.88928888888889</v>
      </c>
      <c r="DV448">
        <v>723.3749999999999</v>
      </c>
      <c r="DW448">
        <v>22.59064074074074</v>
      </c>
      <c r="DX448">
        <v>500.016037037037</v>
      </c>
      <c r="DY448">
        <v>90.45443333333333</v>
      </c>
      <c r="DZ448">
        <v>0.05188073333333333</v>
      </c>
      <c r="EA448">
        <v>29.52975185185185</v>
      </c>
      <c r="EB448">
        <v>29.99616296296297</v>
      </c>
      <c r="EC448">
        <v>999.9000000000001</v>
      </c>
      <c r="ED448">
        <v>0</v>
      </c>
      <c r="EE448">
        <v>0</v>
      </c>
      <c r="EF448">
        <v>9996.594814814815</v>
      </c>
      <c r="EG448">
        <v>0</v>
      </c>
      <c r="EH448">
        <v>12.07527777777777</v>
      </c>
      <c r="EI448">
        <v>-36.81001851851853</v>
      </c>
      <c r="EJ448">
        <v>741.2250370370371</v>
      </c>
      <c r="EK448">
        <v>777.3682592592594</v>
      </c>
      <c r="EL448">
        <v>1.918208518518518</v>
      </c>
      <c r="EM448">
        <v>761.1298148148147</v>
      </c>
      <c r="EN448">
        <v>20.88928888888889</v>
      </c>
      <c r="EO448">
        <v>2.063038888888888</v>
      </c>
      <c r="EP448">
        <v>1.889528518518519</v>
      </c>
      <c r="EQ448">
        <v>17.93664444444444</v>
      </c>
      <c r="ER448">
        <v>16.54779259259259</v>
      </c>
      <c r="ES448">
        <v>1999.990740740741</v>
      </c>
      <c r="ET448">
        <v>0.9800015925925925</v>
      </c>
      <c r="EU448">
        <v>0.01999854074074074</v>
      </c>
      <c r="EV448">
        <v>0</v>
      </c>
      <c r="EW448">
        <v>251.107</v>
      </c>
      <c r="EX448">
        <v>5.000560000000001</v>
      </c>
      <c r="EY448">
        <v>5197.840370370371</v>
      </c>
      <c r="EZ448">
        <v>17294.8</v>
      </c>
      <c r="FA448">
        <v>41.375</v>
      </c>
      <c r="FB448">
        <v>41.5</v>
      </c>
      <c r="FC448">
        <v>41.06199999999999</v>
      </c>
      <c r="FD448">
        <v>40.63418518518519</v>
      </c>
      <c r="FE448">
        <v>42.06666666666666</v>
      </c>
      <c r="FF448">
        <v>1955.09074074074</v>
      </c>
      <c r="FG448">
        <v>39.9</v>
      </c>
      <c r="FH448">
        <v>0</v>
      </c>
      <c r="FI448">
        <v>1758999640.2</v>
      </c>
      <c r="FJ448">
        <v>0</v>
      </c>
      <c r="FK448">
        <v>251.09332</v>
      </c>
      <c r="FL448">
        <v>2.468923079417008</v>
      </c>
      <c r="FM448">
        <v>42.52538465597755</v>
      </c>
      <c r="FN448">
        <v>5198.0148</v>
      </c>
      <c r="FO448">
        <v>15</v>
      </c>
      <c r="FP448">
        <v>0</v>
      </c>
      <c r="FQ448" t="s">
        <v>439</v>
      </c>
      <c r="FR448">
        <v>1747148579.5</v>
      </c>
      <c r="FS448">
        <v>1747148584.5</v>
      </c>
      <c r="FT448">
        <v>0</v>
      </c>
      <c r="FU448">
        <v>0.162</v>
      </c>
      <c r="FV448">
        <v>-0.001</v>
      </c>
      <c r="FW448">
        <v>0.139</v>
      </c>
      <c r="FX448">
        <v>0.058</v>
      </c>
      <c r="FY448">
        <v>420</v>
      </c>
      <c r="FZ448">
        <v>16</v>
      </c>
      <c r="GA448">
        <v>0.19</v>
      </c>
      <c r="GB448">
        <v>0.02</v>
      </c>
      <c r="GC448">
        <v>-36.8298375</v>
      </c>
      <c r="GD448">
        <v>0.3564303939962499</v>
      </c>
      <c r="GE448">
        <v>0.05215536735322665</v>
      </c>
      <c r="GF448">
        <v>1</v>
      </c>
      <c r="GG448">
        <v>250.9850294117647</v>
      </c>
      <c r="GH448">
        <v>1.943300227136445</v>
      </c>
      <c r="GI448">
        <v>0.2668036825407385</v>
      </c>
      <c r="GJ448">
        <v>0</v>
      </c>
      <c r="GK448">
        <v>1.922904</v>
      </c>
      <c r="GL448">
        <v>-0.1285339587242008</v>
      </c>
      <c r="GM448">
        <v>0.01762513287893171</v>
      </c>
      <c r="GN448">
        <v>0</v>
      </c>
      <c r="GO448">
        <v>1</v>
      </c>
      <c r="GP448">
        <v>3</v>
      </c>
      <c r="GQ448" t="s">
        <v>451</v>
      </c>
      <c r="GR448">
        <v>3.12779</v>
      </c>
      <c r="GS448">
        <v>2.7296</v>
      </c>
      <c r="GT448">
        <v>0.129338</v>
      </c>
      <c r="GU448">
        <v>0.134445</v>
      </c>
      <c r="GV448">
        <v>0.103141</v>
      </c>
      <c r="GW448">
        <v>0.097598</v>
      </c>
      <c r="GX448">
        <v>26104.2</v>
      </c>
      <c r="GY448">
        <v>25167.7</v>
      </c>
      <c r="GZ448">
        <v>30523.8</v>
      </c>
      <c r="HA448">
        <v>29331.8</v>
      </c>
      <c r="HB448">
        <v>37784.2</v>
      </c>
      <c r="HC448">
        <v>34824.7</v>
      </c>
      <c r="HD448">
        <v>46695.8</v>
      </c>
      <c r="HE448">
        <v>43580.1</v>
      </c>
      <c r="HF448">
        <v>1.82208</v>
      </c>
      <c r="HG448">
        <v>1.86182</v>
      </c>
      <c r="HH448">
        <v>0.115629</v>
      </c>
      <c r="HI448">
        <v>0</v>
      </c>
      <c r="HJ448">
        <v>28.1101</v>
      </c>
      <c r="HK448">
        <v>999.9</v>
      </c>
      <c r="HL448">
        <v>51.4</v>
      </c>
      <c r="HM448">
        <v>30.8</v>
      </c>
      <c r="HN448">
        <v>25.3458</v>
      </c>
      <c r="HO448">
        <v>63.197</v>
      </c>
      <c r="HP448">
        <v>16.3862</v>
      </c>
      <c r="HQ448">
        <v>1</v>
      </c>
      <c r="HR448">
        <v>0.146164</v>
      </c>
      <c r="HS448">
        <v>-0.533908</v>
      </c>
      <c r="HT448">
        <v>20.2003</v>
      </c>
      <c r="HU448">
        <v>5.22942</v>
      </c>
      <c r="HV448">
        <v>11.974</v>
      </c>
      <c r="HW448">
        <v>4.96975</v>
      </c>
      <c r="HX448">
        <v>3.28975</v>
      </c>
      <c r="HY448">
        <v>9999</v>
      </c>
      <c r="HZ448">
        <v>9999</v>
      </c>
      <c r="IA448">
        <v>9999</v>
      </c>
      <c r="IB448">
        <v>25.6</v>
      </c>
      <c r="IC448">
        <v>4.97295</v>
      </c>
      <c r="ID448">
        <v>1.8773</v>
      </c>
      <c r="IE448">
        <v>1.87542</v>
      </c>
      <c r="IF448">
        <v>1.8782</v>
      </c>
      <c r="IG448">
        <v>1.87495</v>
      </c>
      <c r="IH448">
        <v>1.87851</v>
      </c>
      <c r="II448">
        <v>1.87562</v>
      </c>
      <c r="IJ448">
        <v>1.87682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0.976</v>
      </c>
      <c r="IY448">
        <v>0.2165</v>
      </c>
      <c r="IZ448">
        <v>0.000996156149449386</v>
      </c>
      <c r="JA448">
        <v>0.001508328056841608</v>
      </c>
      <c r="JB448">
        <v>-4.279944224615399E-07</v>
      </c>
      <c r="JC448">
        <v>2.026670128534865E-10</v>
      </c>
      <c r="JD448">
        <v>-0.04486732872085866</v>
      </c>
      <c r="JE448">
        <v>-0.001179386599836408</v>
      </c>
      <c r="JF448">
        <v>0.0006983580007418804</v>
      </c>
      <c r="JG448">
        <v>-5.900263066608664E-06</v>
      </c>
      <c r="JH448">
        <v>1</v>
      </c>
      <c r="JI448">
        <v>2117</v>
      </c>
      <c r="JJ448">
        <v>1</v>
      </c>
      <c r="JK448">
        <v>26</v>
      </c>
      <c r="JL448">
        <v>197517.5</v>
      </c>
      <c r="JM448">
        <v>197517.4</v>
      </c>
      <c r="JN448">
        <v>1.86157</v>
      </c>
      <c r="JO448">
        <v>2.55371</v>
      </c>
      <c r="JP448">
        <v>1.39893</v>
      </c>
      <c r="JQ448">
        <v>2.34985</v>
      </c>
      <c r="JR448">
        <v>1.44897</v>
      </c>
      <c r="JS448">
        <v>2.53662</v>
      </c>
      <c r="JT448">
        <v>37.4819</v>
      </c>
      <c r="JU448">
        <v>23.9562</v>
      </c>
      <c r="JV448">
        <v>18</v>
      </c>
      <c r="JW448">
        <v>477.917</v>
      </c>
      <c r="JX448">
        <v>473.099</v>
      </c>
      <c r="JY448">
        <v>28.2994</v>
      </c>
      <c r="JZ448">
        <v>29.11</v>
      </c>
      <c r="KA448">
        <v>29.9998</v>
      </c>
      <c r="KB448">
        <v>28.8669</v>
      </c>
      <c r="KC448">
        <v>28.9416</v>
      </c>
      <c r="KD448">
        <v>37.3271</v>
      </c>
      <c r="KE448">
        <v>25.2106</v>
      </c>
      <c r="KF448">
        <v>100</v>
      </c>
      <c r="KG448">
        <v>28.3005</v>
      </c>
      <c r="KH448">
        <v>807.769</v>
      </c>
      <c r="KI448">
        <v>20.9451</v>
      </c>
      <c r="KJ448">
        <v>100.912</v>
      </c>
      <c r="KK448">
        <v>100.246</v>
      </c>
    </row>
    <row r="449" spans="1:297">
      <c r="A449">
        <v>433</v>
      </c>
      <c r="B449">
        <v>1758999636</v>
      </c>
      <c r="C449">
        <v>12252.40000009537</v>
      </c>
      <c r="D449" t="s">
        <v>1313</v>
      </c>
      <c r="E449" t="s">
        <v>1314</v>
      </c>
      <c r="F449">
        <v>5</v>
      </c>
      <c r="G449" t="s">
        <v>1218</v>
      </c>
      <c r="H449" t="s">
        <v>436</v>
      </c>
      <c r="I449">
        <v>1758999628.214286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809.5640960452072</v>
      </c>
      <c r="AK449">
        <v>782.4227454545454</v>
      </c>
      <c r="AL449">
        <v>3.415851447594877</v>
      </c>
      <c r="AM449">
        <v>65.24405465665834</v>
      </c>
      <c r="AN449">
        <f>(AP449 - AO449 + DY449*1E3/(8.314*(EA449+273.15)) * AR449/DX449 * AQ449) * DX449/(100*DL449) * 1000/(1000 - AP449)</f>
        <v>0</v>
      </c>
      <c r="AO449">
        <v>20.88677570603055</v>
      </c>
      <c r="AP449">
        <v>22.7829696969697</v>
      </c>
      <c r="AQ449">
        <v>-0.0001209365067339745</v>
      </c>
      <c r="AR449">
        <v>120.0574065976635</v>
      </c>
      <c r="AS449">
        <v>3</v>
      </c>
      <c r="AT449">
        <v>1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1.91</v>
      </c>
      <c r="DM449">
        <v>0.5</v>
      </c>
      <c r="DN449" t="s">
        <v>438</v>
      </c>
      <c r="DO449">
        <v>2</v>
      </c>
      <c r="DP449" t="b">
        <v>1</v>
      </c>
      <c r="DQ449">
        <v>1758999628.214286</v>
      </c>
      <c r="DR449">
        <v>740.1638214285715</v>
      </c>
      <c r="DS449">
        <v>776.9527142857143</v>
      </c>
      <c r="DT449">
        <v>22.79437142857143</v>
      </c>
      <c r="DU449">
        <v>20.88836071428571</v>
      </c>
      <c r="DV449">
        <v>739.1999285714285</v>
      </c>
      <c r="DW449">
        <v>22.57778928571429</v>
      </c>
      <c r="DX449">
        <v>499.9806428571429</v>
      </c>
      <c r="DY449">
        <v>90.45489999999999</v>
      </c>
      <c r="DZ449">
        <v>0.05184909285714285</v>
      </c>
      <c r="EA449">
        <v>29.53386071428572</v>
      </c>
      <c r="EB449">
        <v>29.99680357142858</v>
      </c>
      <c r="EC449">
        <v>999.9000000000002</v>
      </c>
      <c r="ED449">
        <v>0</v>
      </c>
      <c r="EE449">
        <v>0</v>
      </c>
      <c r="EF449">
        <v>9993.016428571427</v>
      </c>
      <c r="EG449">
        <v>0</v>
      </c>
      <c r="EH449">
        <v>12.07720357142857</v>
      </c>
      <c r="EI449">
        <v>-36.78885</v>
      </c>
      <c r="EJ449">
        <v>757.4287857142857</v>
      </c>
      <c r="EK449">
        <v>793.5279999999999</v>
      </c>
      <c r="EL449">
        <v>1.906014285714286</v>
      </c>
      <c r="EM449">
        <v>776.9527142857143</v>
      </c>
      <c r="EN449">
        <v>20.88836071428571</v>
      </c>
      <c r="EO449">
        <v>2.061862857142857</v>
      </c>
      <c r="EP449">
        <v>1.889455</v>
      </c>
      <c r="EQ449">
        <v>17.92757857142857</v>
      </c>
      <c r="ER449">
        <v>16.54717142857143</v>
      </c>
      <c r="ES449">
        <v>1999.987142857143</v>
      </c>
      <c r="ET449">
        <v>0.9800015714285714</v>
      </c>
      <c r="EU449">
        <v>0.01999860714285714</v>
      </c>
      <c r="EV449">
        <v>0</v>
      </c>
      <c r="EW449">
        <v>251.2693571428572</v>
      </c>
      <c r="EX449">
        <v>5.000560000000001</v>
      </c>
      <c r="EY449">
        <v>5200.996428571428</v>
      </c>
      <c r="EZ449">
        <v>17294.77142857142</v>
      </c>
      <c r="FA449">
        <v>41.35699999999999</v>
      </c>
      <c r="FB449">
        <v>41.5</v>
      </c>
      <c r="FC449">
        <v>41.06199999999999</v>
      </c>
      <c r="FD449">
        <v>40.63385714285715</v>
      </c>
      <c r="FE449">
        <v>42.07099999999998</v>
      </c>
      <c r="FF449">
        <v>1955.087142857143</v>
      </c>
      <c r="FG449">
        <v>39.9</v>
      </c>
      <c r="FH449">
        <v>0</v>
      </c>
      <c r="FI449">
        <v>1758999645</v>
      </c>
      <c r="FJ449">
        <v>0</v>
      </c>
      <c r="FK449">
        <v>251.26404</v>
      </c>
      <c r="FL449">
        <v>1.853615387232327</v>
      </c>
      <c r="FM449">
        <v>41.05615381576016</v>
      </c>
      <c r="FN449">
        <v>5201.2652</v>
      </c>
      <c r="FO449">
        <v>15</v>
      </c>
      <c r="FP449">
        <v>0</v>
      </c>
      <c r="FQ449" t="s">
        <v>439</v>
      </c>
      <c r="FR449">
        <v>1747148579.5</v>
      </c>
      <c r="FS449">
        <v>1747148584.5</v>
      </c>
      <c r="FT449">
        <v>0</v>
      </c>
      <c r="FU449">
        <v>0.162</v>
      </c>
      <c r="FV449">
        <v>-0.001</v>
      </c>
      <c r="FW449">
        <v>0.139</v>
      </c>
      <c r="FX449">
        <v>0.058</v>
      </c>
      <c r="FY449">
        <v>420</v>
      </c>
      <c r="FZ449">
        <v>16</v>
      </c>
      <c r="GA449">
        <v>0.19</v>
      </c>
      <c r="GB449">
        <v>0.02</v>
      </c>
      <c r="GC449">
        <v>-36.80797317073171</v>
      </c>
      <c r="GD449">
        <v>0.4100404181184577</v>
      </c>
      <c r="GE449">
        <v>0.0572564748682341</v>
      </c>
      <c r="GF449">
        <v>1</v>
      </c>
      <c r="GG449">
        <v>251.1582352941177</v>
      </c>
      <c r="GH449">
        <v>2.090297938429237</v>
      </c>
      <c r="GI449">
        <v>0.2721228160033968</v>
      </c>
      <c r="GJ449">
        <v>0</v>
      </c>
      <c r="GK449">
        <v>1.916079268292683</v>
      </c>
      <c r="GL449">
        <v>-0.1728282229965161</v>
      </c>
      <c r="GM449">
        <v>0.01777646297917472</v>
      </c>
      <c r="GN449">
        <v>0</v>
      </c>
      <c r="GO449">
        <v>1</v>
      </c>
      <c r="GP449">
        <v>3</v>
      </c>
      <c r="GQ449" t="s">
        <v>451</v>
      </c>
      <c r="GR449">
        <v>3.12785</v>
      </c>
      <c r="GS449">
        <v>2.72972</v>
      </c>
      <c r="GT449">
        <v>0.131267</v>
      </c>
      <c r="GU449">
        <v>0.136356</v>
      </c>
      <c r="GV449">
        <v>0.103126</v>
      </c>
      <c r="GW449">
        <v>0.09759420000000001</v>
      </c>
      <c r="GX449">
        <v>26046.8</v>
      </c>
      <c r="GY449">
        <v>25112.4</v>
      </c>
      <c r="GZ449">
        <v>30524.3</v>
      </c>
      <c r="HA449">
        <v>29332.2</v>
      </c>
      <c r="HB449">
        <v>37785.7</v>
      </c>
      <c r="HC449">
        <v>34825.4</v>
      </c>
      <c r="HD449">
        <v>46696.7</v>
      </c>
      <c r="HE449">
        <v>43580.6</v>
      </c>
      <c r="HF449">
        <v>1.82227</v>
      </c>
      <c r="HG449">
        <v>1.86178</v>
      </c>
      <c r="HH449">
        <v>0.116207</v>
      </c>
      <c r="HI449">
        <v>0</v>
      </c>
      <c r="HJ449">
        <v>28.1116</v>
      </c>
      <c r="HK449">
        <v>999.9</v>
      </c>
      <c r="HL449">
        <v>51.4</v>
      </c>
      <c r="HM449">
        <v>30.8</v>
      </c>
      <c r="HN449">
        <v>25.3451</v>
      </c>
      <c r="HO449">
        <v>63.237</v>
      </c>
      <c r="HP449">
        <v>16.4383</v>
      </c>
      <c r="HQ449">
        <v>1</v>
      </c>
      <c r="HR449">
        <v>0.145643</v>
      </c>
      <c r="HS449">
        <v>-0.540839</v>
      </c>
      <c r="HT449">
        <v>20.2003</v>
      </c>
      <c r="HU449">
        <v>5.22957</v>
      </c>
      <c r="HV449">
        <v>11.974</v>
      </c>
      <c r="HW449">
        <v>4.96985</v>
      </c>
      <c r="HX449">
        <v>3.2898</v>
      </c>
      <c r="HY449">
        <v>9999</v>
      </c>
      <c r="HZ449">
        <v>9999</v>
      </c>
      <c r="IA449">
        <v>9999</v>
      </c>
      <c r="IB449">
        <v>25.6</v>
      </c>
      <c r="IC449">
        <v>4.97296</v>
      </c>
      <c r="ID449">
        <v>1.87728</v>
      </c>
      <c r="IE449">
        <v>1.87532</v>
      </c>
      <c r="IF449">
        <v>1.8782</v>
      </c>
      <c r="IG449">
        <v>1.87487</v>
      </c>
      <c r="IH449">
        <v>1.87849</v>
      </c>
      <c r="II449">
        <v>1.8756</v>
      </c>
      <c r="IJ449">
        <v>1.87675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0.995</v>
      </c>
      <c r="IY449">
        <v>0.2163</v>
      </c>
      <c r="IZ449">
        <v>0.000996156149449386</v>
      </c>
      <c r="JA449">
        <v>0.001508328056841608</v>
      </c>
      <c r="JB449">
        <v>-4.279944224615399E-07</v>
      </c>
      <c r="JC449">
        <v>2.026670128534865E-10</v>
      </c>
      <c r="JD449">
        <v>-0.04486732872085866</v>
      </c>
      <c r="JE449">
        <v>-0.001179386599836408</v>
      </c>
      <c r="JF449">
        <v>0.0006983580007418804</v>
      </c>
      <c r="JG449">
        <v>-5.900263066608664E-06</v>
      </c>
      <c r="JH449">
        <v>1</v>
      </c>
      <c r="JI449">
        <v>2117</v>
      </c>
      <c r="JJ449">
        <v>1</v>
      </c>
      <c r="JK449">
        <v>26</v>
      </c>
      <c r="JL449">
        <v>197517.6</v>
      </c>
      <c r="JM449">
        <v>197517.5</v>
      </c>
      <c r="JN449">
        <v>1.89087</v>
      </c>
      <c r="JO449">
        <v>2.55249</v>
      </c>
      <c r="JP449">
        <v>1.39893</v>
      </c>
      <c r="JQ449">
        <v>2.34985</v>
      </c>
      <c r="JR449">
        <v>1.44897</v>
      </c>
      <c r="JS449">
        <v>2.46826</v>
      </c>
      <c r="JT449">
        <v>37.4819</v>
      </c>
      <c r="JU449">
        <v>23.9649</v>
      </c>
      <c r="JV449">
        <v>18</v>
      </c>
      <c r="JW449">
        <v>478.001</v>
      </c>
      <c r="JX449">
        <v>473.034</v>
      </c>
      <c r="JY449">
        <v>28.3011</v>
      </c>
      <c r="JZ449">
        <v>29.1052</v>
      </c>
      <c r="KA449">
        <v>29.9998</v>
      </c>
      <c r="KB449">
        <v>28.863</v>
      </c>
      <c r="KC449">
        <v>28.9376</v>
      </c>
      <c r="KD449">
        <v>37.9106</v>
      </c>
      <c r="KE449">
        <v>25.2106</v>
      </c>
      <c r="KF449">
        <v>100</v>
      </c>
      <c r="KG449">
        <v>28.3012</v>
      </c>
      <c r="KH449">
        <v>821.174</v>
      </c>
      <c r="KI449">
        <v>20.9527</v>
      </c>
      <c r="KJ449">
        <v>100.914</v>
      </c>
      <c r="KK449">
        <v>100.248</v>
      </c>
    </row>
    <row r="450" spans="1:297">
      <c r="A450">
        <v>434</v>
      </c>
      <c r="B450">
        <v>1758999641</v>
      </c>
      <c r="C450">
        <v>12257.40000009537</v>
      </c>
      <c r="D450" t="s">
        <v>1315</v>
      </c>
      <c r="E450" t="s">
        <v>1316</v>
      </c>
      <c r="F450">
        <v>5</v>
      </c>
      <c r="G450" t="s">
        <v>1218</v>
      </c>
      <c r="H450" t="s">
        <v>436</v>
      </c>
      <c r="I450">
        <v>1758999633.5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826.7036427711563</v>
      </c>
      <c r="AK450">
        <v>799.4699878787877</v>
      </c>
      <c r="AL450">
        <v>3.405720429460889</v>
      </c>
      <c r="AM450">
        <v>65.24405465665834</v>
      </c>
      <c r="AN450">
        <f>(AP450 - AO450 + DY450*1E3/(8.314*(EA450+273.15)) * AR450/DX450 * AQ450) * DX450/(100*DL450) * 1000/(1000 - AP450)</f>
        <v>0</v>
      </c>
      <c r="AO450">
        <v>20.88570311633165</v>
      </c>
      <c r="AP450">
        <v>22.77978545454546</v>
      </c>
      <c r="AQ450">
        <v>-6.114648451368224E-05</v>
      </c>
      <c r="AR450">
        <v>120.0574065976635</v>
      </c>
      <c r="AS450">
        <v>3</v>
      </c>
      <c r="AT450">
        <v>1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1.91</v>
      </c>
      <c r="DM450">
        <v>0.5</v>
      </c>
      <c r="DN450" t="s">
        <v>438</v>
      </c>
      <c r="DO450">
        <v>2</v>
      </c>
      <c r="DP450" t="b">
        <v>1</v>
      </c>
      <c r="DQ450">
        <v>1758999633.5</v>
      </c>
      <c r="DR450">
        <v>757.8803703703702</v>
      </c>
      <c r="DS450">
        <v>794.6532592592594</v>
      </c>
      <c r="DT450">
        <v>22.7859</v>
      </c>
      <c r="DU450">
        <v>20.88755925925927</v>
      </c>
      <c r="DV450">
        <v>756.8950000000002</v>
      </c>
      <c r="DW450">
        <v>22.5694962962963</v>
      </c>
      <c r="DX450">
        <v>499.944962962963</v>
      </c>
      <c r="DY450">
        <v>90.45507407407409</v>
      </c>
      <c r="DZ450">
        <v>0.05205945555555554</v>
      </c>
      <c r="EA450">
        <v>29.53898888888889</v>
      </c>
      <c r="EB450">
        <v>29.9991074074074</v>
      </c>
      <c r="EC450">
        <v>999.9000000000001</v>
      </c>
      <c r="ED450">
        <v>0</v>
      </c>
      <c r="EE450">
        <v>0</v>
      </c>
      <c r="EF450">
        <v>9980.835185185184</v>
      </c>
      <c r="EG450">
        <v>0</v>
      </c>
      <c r="EH450">
        <v>12.07706666666666</v>
      </c>
      <c r="EI450">
        <v>-36.77291111111111</v>
      </c>
      <c r="EJ450">
        <v>775.5518148148147</v>
      </c>
      <c r="EK450">
        <v>811.6055925925926</v>
      </c>
      <c r="EL450">
        <v>1.898345925925926</v>
      </c>
      <c r="EM450">
        <v>794.6532592592594</v>
      </c>
      <c r="EN450">
        <v>20.88755925925927</v>
      </c>
      <c r="EO450">
        <v>2.061101111111111</v>
      </c>
      <c r="EP450">
        <v>1.889386296296296</v>
      </c>
      <c r="EQ450">
        <v>17.9217</v>
      </c>
      <c r="ER450">
        <v>16.5466</v>
      </c>
      <c r="ES450">
        <v>2000.008518518518</v>
      </c>
      <c r="ET450">
        <v>0.9800018148148147</v>
      </c>
      <c r="EU450">
        <v>0.01999841851851852</v>
      </c>
      <c r="EV450">
        <v>0</v>
      </c>
      <c r="EW450">
        <v>251.4447407407407</v>
      </c>
      <c r="EX450">
        <v>5.000560000000001</v>
      </c>
      <c r="EY450">
        <v>5204.577407407407</v>
      </c>
      <c r="EZ450">
        <v>17294.95185185185</v>
      </c>
      <c r="FA450">
        <v>41.33533333333332</v>
      </c>
      <c r="FB450">
        <v>41.5</v>
      </c>
      <c r="FC450">
        <v>41.06199999999999</v>
      </c>
      <c r="FD450">
        <v>40.625</v>
      </c>
      <c r="FE450">
        <v>42.06666666666666</v>
      </c>
      <c r="FF450">
        <v>1955.108518518519</v>
      </c>
      <c r="FG450">
        <v>39.9</v>
      </c>
      <c r="FH450">
        <v>0</v>
      </c>
      <c r="FI450">
        <v>1758999650.4</v>
      </c>
      <c r="FJ450">
        <v>0</v>
      </c>
      <c r="FK450">
        <v>251.4589615384616</v>
      </c>
      <c r="FL450">
        <v>2.009401715395791</v>
      </c>
      <c r="FM450">
        <v>39.58188036444692</v>
      </c>
      <c r="FN450">
        <v>5204.703461538462</v>
      </c>
      <c r="FO450">
        <v>15</v>
      </c>
      <c r="FP450">
        <v>0</v>
      </c>
      <c r="FQ450" t="s">
        <v>439</v>
      </c>
      <c r="FR450">
        <v>1747148579.5</v>
      </c>
      <c r="FS450">
        <v>1747148584.5</v>
      </c>
      <c r="FT450">
        <v>0</v>
      </c>
      <c r="FU450">
        <v>0.162</v>
      </c>
      <c r="FV450">
        <v>-0.001</v>
      </c>
      <c r="FW450">
        <v>0.139</v>
      </c>
      <c r="FX450">
        <v>0.058</v>
      </c>
      <c r="FY450">
        <v>420</v>
      </c>
      <c r="FZ450">
        <v>16</v>
      </c>
      <c r="GA450">
        <v>0.19</v>
      </c>
      <c r="GB450">
        <v>0.02</v>
      </c>
      <c r="GC450">
        <v>-36.78948048780488</v>
      </c>
      <c r="GD450">
        <v>0.1755156794424783</v>
      </c>
      <c r="GE450">
        <v>0.05700801492435711</v>
      </c>
      <c r="GF450">
        <v>1</v>
      </c>
      <c r="GG450">
        <v>251.3318823529412</v>
      </c>
      <c r="GH450">
        <v>2.292925897775754</v>
      </c>
      <c r="GI450">
        <v>0.2905285006476669</v>
      </c>
      <c r="GJ450">
        <v>0</v>
      </c>
      <c r="GK450">
        <v>1.904439024390244</v>
      </c>
      <c r="GL450">
        <v>-0.09368947735192036</v>
      </c>
      <c r="GM450">
        <v>0.009973188644115411</v>
      </c>
      <c r="GN450">
        <v>1</v>
      </c>
      <c r="GO450">
        <v>2</v>
      </c>
      <c r="GP450">
        <v>3</v>
      </c>
      <c r="GQ450" t="s">
        <v>446</v>
      </c>
      <c r="GR450">
        <v>3.12755</v>
      </c>
      <c r="GS450">
        <v>2.73021</v>
      </c>
      <c r="GT450">
        <v>0.133164</v>
      </c>
      <c r="GU450">
        <v>0.138191</v>
      </c>
      <c r="GV450">
        <v>0.103118</v>
      </c>
      <c r="GW450">
        <v>0.0975886</v>
      </c>
      <c r="GX450">
        <v>25990</v>
      </c>
      <c r="GY450">
        <v>25059.2</v>
      </c>
      <c r="GZ450">
        <v>30524.4</v>
      </c>
      <c r="HA450">
        <v>29332.3</v>
      </c>
      <c r="HB450">
        <v>37786.3</v>
      </c>
      <c r="HC450">
        <v>34825.9</v>
      </c>
      <c r="HD450">
        <v>46696.9</v>
      </c>
      <c r="HE450">
        <v>43580.8</v>
      </c>
      <c r="HF450">
        <v>1.82187</v>
      </c>
      <c r="HG450">
        <v>1.86208</v>
      </c>
      <c r="HH450">
        <v>0.115927</v>
      </c>
      <c r="HI450">
        <v>0</v>
      </c>
      <c r="HJ450">
        <v>28.114</v>
      </c>
      <c r="HK450">
        <v>999.9</v>
      </c>
      <c r="HL450">
        <v>51.4</v>
      </c>
      <c r="HM450">
        <v>30.8</v>
      </c>
      <c r="HN450">
        <v>25.3422</v>
      </c>
      <c r="HO450">
        <v>63.427</v>
      </c>
      <c r="HP450">
        <v>16.6146</v>
      </c>
      <c r="HQ450">
        <v>1</v>
      </c>
      <c r="HR450">
        <v>0.145318</v>
      </c>
      <c r="HS450">
        <v>-0.5343329999999999</v>
      </c>
      <c r="HT450">
        <v>20.2</v>
      </c>
      <c r="HU450">
        <v>5.22807</v>
      </c>
      <c r="HV450">
        <v>11.974</v>
      </c>
      <c r="HW450">
        <v>4.9695</v>
      </c>
      <c r="HX450">
        <v>3.2895</v>
      </c>
      <c r="HY450">
        <v>9999</v>
      </c>
      <c r="HZ450">
        <v>9999</v>
      </c>
      <c r="IA450">
        <v>9999</v>
      </c>
      <c r="IB450">
        <v>25.6</v>
      </c>
      <c r="IC450">
        <v>4.97294</v>
      </c>
      <c r="ID450">
        <v>1.87729</v>
      </c>
      <c r="IE450">
        <v>1.87532</v>
      </c>
      <c r="IF450">
        <v>1.87819</v>
      </c>
      <c r="IG450">
        <v>1.87486</v>
      </c>
      <c r="IH450">
        <v>1.87848</v>
      </c>
      <c r="II450">
        <v>1.87561</v>
      </c>
      <c r="IJ450">
        <v>1.87675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1.016</v>
      </c>
      <c r="IY450">
        <v>0.2163</v>
      </c>
      <c r="IZ450">
        <v>0.000996156149449386</v>
      </c>
      <c r="JA450">
        <v>0.001508328056841608</v>
      </c>
      <c r="JB450">
        <v>-4.279944224615399E-07</v>
      </c>
      <c r="JC450">
        <v>2.026670128534865E-10</v>
      </c>
      <c r="JD450">
        <v>-0.04486732872085866</v>
      </c>
      <c r="JE450">
        <v>-0.001179386599836408</v>
      </c>
      <c r="JF450">
        <v>0.0006983580007418804</v>
      </c>
      <c r="JG450">
        <v>-5.900263066608664E-06</v>
      </c>
      <c r="JH450">
        <v>1</v>
      </c>
      <c r="JI450">
        <v>2117</v>
      </c>
      <c r="JJ450">
        <v>1</v>
      </c>
      <c r="JK450">
        <v>26</v>
      </c>
      <c r="JL450">
        <v>197517.7</v>
      </c>
      <c r="JM450">
        <v>197517.6</v>
      </c>
      <c r="JN450">
        <v>1.92383</v>
      </c>
      <c r="JO450">
        <v>2.5415</v>
      </c>
      <c r="JP450">
        <v>1.39893</v>
      </c>
      <c r="JQ450">
        <v>2.34985</v>
      </c>
      <c r="JR450">
        <v>1.44897</v>
      </c>
      <c r="JS450">
        <v>2.52197</v>
      </c>
      <c r="JT450">
        <v>37.4819</v>
      </c>
      <c r="JU450">
        <v>23.9737</v>
      </c>
      <c r="JV450">
        <v>18</v>
      </c>
      <c r="JW450">
        <v>477.755</v>
      </c>
      <c r="JX450">
        <v>473.199</v>
      </c>
      <c r="JY450">
        <v>28.3023</v>
      </c>
      <c r="JZ450">
        <v>29.1008</v>
      </c>
      <c r="KA450">
        <v>29.9998</v>
      </c>
      <c r="KB450">
        <v>28.8588</v>
      </c>
      <c r="KC450">
        <v>28.9335</v>
      </c>
      <c r="KD450">
        <v>38.572</v>
      </c>
      <c r="KE450">
        <v>25.2106</v>
      </c>
      <c r="KF450">
        <v>100</v>
      </c>
      <c r="KG450">
        <v>28.1316</v>
      </c>
      <c r="KH450">
        <v>841.255</v>
      </c>
      <c r="KI450">
        <v>20.9669</v>
      </c>
      <c r="KJ450">
        <v>100.914</v>
      </c>
      <c r="KK450">
        <v>100.248</v>
      </c>
    </row>
    <row r="451" spans="1:297">
      <c r="A451">
        <v>435</v>
      </c>
      <c r="B451">
        <v>1758999646</v>
      </c>
      <c r="C451">
        <v>12262.40000009537</v>
      </c>
      <c r="D451" t="s">
        <v>1317</v>
      </c>
      <c r="E451" t="s">
        <v>1318</v>
      </c>
      <c r="F451">
        <v>5</v>
      </c>
      <c r="G451" t="s">
        <v>1218</v>
      </c>
      <c r="H451" t="s">
        <v>436</v>
      </c>
      <c r="I451">
        <v>1758999638.214286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843.3890733061138</v>
      </c>
      <c r="AK451">
        <v>816.4219333333327</v>
      </c>
      <c r="AL451">
        <v>3.382940614721692</v>
      </c>
      <c r="AM451">
        <v>65.24405465665834</v>
      </c>
      <c r="AN451">
        <f>(AP451 - AO451 + DY451*1E3/(8.314*(EA451+273.15)) * AR451/DX451 * AQ451) * DX451/(100*DL451) * 1000/(1000 - AP451)</f>
        <v>0</v>
      </c>
      <c r="AO451">
        <v>20.88751978729992</v>
      </c>
      <c r="AP451">
        <v>22.77703696969695</v>
      </c>
      <c r="AQ451">
        <v>-2.011181110073437E-05</v>
      </c>
      <c r="AR451">
        <v>120.0574065976635</v>
      </c>
      <c r="AS451">
        <v>3</v>
      </c>
      <c r="AT451">
        <v>1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1.91</v>
      </c>
      <c r="DM451">
        <v>0.5</v>
      </c>
      <c r="DN451" t="s">
        <v>438</v>
      </c>
      <c r="DO451">
        <v>2</v>
      </c>
      <c r="DP451" t="b">
        <v>1</v>
      </c>
      <c r="DQ451">
        <v>1758999638.214286</v>
      </c>
      <c r="DR451">
        <v>773.6201785714285</v>
      </c>
      <c r="DS451">
        <v>810.3609285714285</v>
      </c>
      <c r="DT451">
        <v>22.78158928571429</v>
      </c>
      <c r="DU451">
        <v>20.88680357142857</v>
      </c>
      <c r="DV451">
        <v>772.6157142857143</v>
      </c>
      <c r="DW451">
        <v>22.56527142857143</v>
      </c>
      <c r="DX451">
        <v>499.9788928571429</v>
      </c>
      <c r="DY451">
        <v>90.4557642857143</v>
      </c>
      <c r="DZ451">
        <v>0.05212842142857143</v>
      </c>
      <c r="EA451">
        <v>29.54324642857143</v>
      </c>
      <c r="EB451">
        <v>30.00311071428571</v>
      </c>
      <c r="EC451">
        <v>999.9000000000002</v>
      </c>
      <c r="ED451">
        <v>0</v>
      </c>
      <c r="EE451">
        <v>0</v>
      </c>
      <c r="EF451">
        <v>10001.3</v>
      </c>
      <c r="EG451">
        <v>0</v>
      </c>
      <c r="EH451">
        <v>12.0809</v>
      </c>
      <c r="EI451">
        <v>-36.74075357142857</v>
      </c>
      <c r="EJ451">
        <v>791.6552142857145</v>
      </c>
      <c r="EK451">
        <v>827.6477857142856</v>
      </c>
      <c r="EL451">
        <v>1.894791785714286</v>
      </c>
      <c r="EM451">
        <v>810.3609285714285</v>
      </c>
      <c r="EN451">
        <v>20.88680357142857</v>
      </c>
      <c r="EO451">
        <v>2.060726785714286</v>
      </c>
      <c r="EP451">
        <v>1.889331785714286</v>
      </c>
      <c r="EQ451">
        <v>17.91881071428571</v>
      </c>
      <c r="ER451">
        <v>16.54615</v>
      </c>
      <c r="ES451">
        <v>2000.017142857143</v>
      </c>
      <c r="ET451">
        <v>0.980001857142857</v>
      </c>
      <c r="EU451">
        <v>0.01999838571428572</v>
      </c>
      <c r="EV451">
        <v>0</v>
      </c>
      <c r="EW451">
        <v>251.6333214285715</v>
      </c>
      <c r="EX451">
        <v>5.000560000000001</v>
      </c>
      <c r="EY451">
        <v>5207.476428571427</v>
      </c>
      <c r="EZ451">
        <v>17295.02142857143</v>
      </c>
      <c r="FA451">
        <v>41.32099999999998</v>
      </c>
      <c r="FB451">
        <v>41.5</v>
      </c>
      <c r="FC451">
        <v>41.06199999999999</v>
      </c>
      <c r="FD451">
        <v>40.625</v>
      </c>
      <c r="FE451">
        <v>42.06649999999998</v>
      </c>
      <c r="FF451">
        <v>1955.117142857143</v>
      </c>
      <c r="FG451">
        <v>39.9</v>
      </c>
      <c r="FH451">
        <v>0</v>
      </c>
      <c r="FI451">
        <v>1758999655.2</v>
      </c>
      <c r="FJ451">
        <v>0</v>
      </c>
      <c r="FK451">
        <v>251.6573461538462</v>
      </c>
      <c r="FL451">
        <v>2.549641034411829</v>
      </c>
      <c r="FM451">
        <v>37.49264959681989</v>
      </c>
      <c r="FN451">
        <v>5207.665384615384</v>
      </c>
      <c r="FO451">
        <v>15</v>
      </c>
      <c r="FP451">
        <v>0</v>
      </c>
      <c r="FQ451" t="s">
        <v>439</v>
      </c>
      <c r="FR451">
        <v>1747148579.5</v>
      </c>
      <c r="FS451">
        <v>1747148584.5</v>
      </c>
      <c r="FT451">
        <v>0</v>
      </c>
      <c r="FU451">
        <v>0.162</v>
      </c>
      <c r="FV451">
        <v>-0.001</v>
      </c>
      <c r="FW451">
        <v>0.139</v>
      </c>
      <c r="FX451">
        <v>0.058</v>
      </c>
      <c r="FY451">
        <v>420</v>
      </c>
      <c r="FZ451">
        <v>16</v>
      </c>
      <c r="GA451">
        <v>0.19</v>
      </c>
      <c r="GB451">
        <v>0.02</v>
      </c>
      <c r="GC451">
        <v>-36.75031</v>
      </c>
      <c r="GD451">
        <v>0.2760968105066458</v>
      </c>
      <c r="GE451">
        <v>0.1257259873693583</v>
      </c>
      <c r="GF451">
        <v>1</v>
      </c>
      <c r="GG451">
        <v>251.5342941176471</v>
      </c>
      <c r="GH451">
        <v>2.41802903522484</v>
      </c>
      <c r="GI451">
        <v>0.2987758878187263</v>
      </c>
      <c r="GJ451">
        <v>0</v>
      </c>
      <c r="GK451">
        <v>1.896806</v>
      </c>
      <c r="GL451">
        <v>-0.04459542213883866</v>
      </c>
      <c r="GM451">
        <v>0.004398493378419495</v>
      </c>
      <c r="GN451">
        <v>1</v>
      </c>
      <c r="GO451">
        <v>2</v>
      </c>
      <c r="GP451">
        <v>3</v>
      </c>
      <c r="GQ451" t="s">
        <v>446</v>
      </c>
      <c r="GR451">
        <v>3.12782</v>
      </c>
      <c r="GS451">
        <v>2.72965</v>
      </c>
      <c r="GT451">
        <v>0.135033</v>
      </c>
      <c r="GU451">
        <v>0.140084</v>
      </c>
      <c r="GV451">
        <v>0.103108</v>
      </c>
      <c r="GW451">
        <v>0.0976051</v>
      </c>
      <c r="GX451">
        <v>25934</v>
      </c>
      <c r="GY451">
        <v>25003.9</v>
      </c>
      <c r="GZ451">
        <v>30524.4</v>
      </c>
      <c r="HA451">
        <v>29332</v>
      </c>
      <c r="HB451">
        <v>37787</v>
      </c>
      <c r="HC451">
        <v>34825.3</v>
      </c>
      <c r="HD451">
        <v>46697</v>
      </c>
      <c r="HE451">
        <v>43580.7</v>
      </c>
      <c r="HF451">
        <v>1.8222</v>
      </c>
      <c r="HG451">
        <v>1.86182</v>
      </c>
      <c r="HH451">
        <v>0.11614</v>
      </c>
      <c r="HI451">
        <v>0</v>
      </c>
      <c r="HJ451">
        <v>28.1158</v>
      </c>
      <c r="HK451">
        <v>999.9</v>
      </c>
      <c r="HL451">
        <v>51.4</v>
      </c>
      <c r="HM451">
        <v>30.8</v>
      </c>
      <c r="HN451">
        <v>25.3456</v>
      </c>
      <c r="HO451">
        <v>62.927</v>
      </c>
      <c r="HP451">
        <v>16.6466</v>
      </c>
      <c r="HQ451">
        <v>1</v>
      </c>
      <c r="HR451">
        <v>0.145313</v>
      </c>
      <c r="HS451">
        <v>0.0481209</v>
      </c>
      <c r="HT451">
        <v>20.2007</v>
      </c>
      <c r="HU451">
        <v>5.22837</v>
      </c>
      <c r="HV451">
        <v>11.974</v>
      </c>
      <c r="HW451">
        <v>4.97</v>
      </c>
      <c r="HX451">
        <v>3.28973</v>
      </c>
      <c r="HY451">
        <v>9999</v>
      </c>
      <c r="HZ451">
        <v>9999</v>
      </c>
      <c r="IA451">
        <v>9999</v>
      </c>
      <c r="IB451">
        <v>25.6</v>
      </c>
      <c r="IC451">
        <v>4.97297</v>
      </c>
      <c r="ID451">
        <v>1.87729</v>
      </c>
      <c r="IE451">
        <v>1.87532</v>
      </c>
      <c r="IF451">
        <v>1.8782</v>
      </c>
      <c r="IG451">
        <v>1.87488</v>
      </c>
      <c r="IH451">
        <v>1.87849</v>
      </c>
      <c r="II451">
        <v>1.8756</v>
      </c>
      <c r="IJ451">
        <v>1.87675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1.036</v>
      </c>
      <c r="IY451">
        <v>0.2162</v>
      </c>
      <c r="IZ451">
        <v>0.000996156149449386</v>
      </c>
      <c r="JA451">
        <v>0.001508328056841608</v>
      </c>
      <c r="JB451">
        <v>-4.279944224615399E-07</v>
      </c>
      <c r="JC451">
        <v>2.026670128534865E-10</v>
      </c>
      <c r="JD451">
        <v>-0.04486732872085866</v>
      </c>
      <c r="JE451">
        <v>-0.001179386599836408</v>
      </c>
      <c r="JF451">
        <v>0.0006983580007418804</v>
      </c>
      <c r="JG451">
        <v>-5.900263066608664E-06</v>
      </c>
      <c r="JH451">
        <v>1</v>
      </c>
      <c r="JI451">
        <v>2117</v>
      </c>
      <c r="JJ451">
        <v>1</v>
      </c>
      <c r="JK451">
        <v>26</v>
      </c>
      <c r="JL451">
        <v>197517.8</v>
      </c>
      <c r="JM451">
        <v>197517.7</v>
      </c>
      <c r="JN451">
        <v>1.95312</v>
      </c>
      <c r="JO451">
        <v>2.53784</v>
      </c>
      <c r="JP451">
        <v>1.39893</v>
      </c>
      <c r="JQ451">
        <v>2.34985</v>
      </c>
      <c r="JR451">
        <v>1.44897</v>
      </c>
      <c r="JS451">
        <v>2.57324</v>
      </c>
      <c r="JT451">
        <v>37.4819</v>
      </c>
      <c r="JU451">
        <v>23.9737</v>
      </c>
      <c r="JV451">
        <v>18</v>
      </c>
      <c r="JW451">
        <v>477.912</v>
      </c>
      <c r="JX451">
        <v>473</v>
      </c>
      <c r="JY451">
        <v>28.1916</v>
      </c>
      <c r="JZ451">
        <v>29.0969</v>
      </c>
      <c r="KA451">
        <v>30.0001</v>
      </c>
      <c r="KB451">
        <v>28.8556</v>
      </c>
      <c r="KC451">
        <v>28.9292</v>
      </c>
      <c r="KD451">
        <v>39.1611</v>
      </c>
      <c r="KE451">
        <v>24.9268</v>
      </c>
      <c r="KF451">
        <v>100</v>
      </c>
      <c r="KG451">
        <v>28.1245</v>
      </c>
      <c r="KH451">
        <v>854.621</v>
      </c>
      <c r="KI451">
        <v>20.9752</v>
      </c>
      <c r="KJ451">
        <v>100.914</v>
      </c>
      <c r="KK451">
        <v>100.248</v>
      </c>
    </row>
    <row r="452" spans="1:297">
      <c r="A452">
        <v>436</v>
      </c>
      <c r="B452">
        <v>1758999651</v>
      </c>
      <c r="C452">
        <v>12267.40000009537</v>
      </c>
      <c r="D452" t="s">
        <v>1319</v>
      </c>
      <c r="E452" t="s">
        <v>1320</v>
      </c>
      <c r="F452">
        <v>5</v>
      </c>
      <c r="G452" t="s">
        <v>1218</v>
      </c>
      <c r="H452" t="s">
        <v>436</v>
      </c>
      <c r="I452">
        <v>1758999643.5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860.8925422115893</v>
      </c>
      <c r="AK452">
        <v>833.7451636363631</v>
      </c>
      <c r="AL452">
        <v>3.462666982409836</v>
      </c>
      <c r="AM452">
        <v>65.24405465665834</v>
      </c>
      <c r="AN452">
        <f>(AP452 - AO452 + DY452*1E3/(8.314*(EA452+273.15)) * AR452/DX452 * AQ452) * DX452/(100*DL452) * 1000/(1000 - AP452)</f>
        <v>0</v>
      </c>
      <c r="AO452">
        <v>20.90799172193248</v>
      </c>
      <c r="AP452">
        <v>22.77013636363635</v>
      </c>
      <c r="AQ452">
        <v>-5.983780004196679E-05</v>
      </c>
      <c r="AR452">
        <v>120.0574065976635</v>
      </c>
      <c r="AS452">
        <v>3</v>
      </c>
      <c r="AT452">
        <v>1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1.91</v>
      </c>
      <c r="DM452">
        <v>0.5</v>
      </c>
      <c r="DN452" t="s">
        <v>438</v>
      </c>
      <c r="DO452">
        <v>2</v>
      </c>
      <c r="DP452" t="b">
        <v>1</v>
      </c>
      <c r="DQ452">
        <v>1758999643.5</v>
      </c>
      <c r="DR452">
        <v>791.2714074074074</v>
      </c>
      <c r="DS452">
        <v>828.0332222222221</v>
      </c>
      <c r="DT452">
        <v>22.77704444444445</v>
      </c>
      <c r="DU452">
        <v>20.89161851851852</v>
      </c>
      <c r="DV452">
        <v>790.2455555555556</v>
      </c>
      <c r="DW452">
        <v>22.56081111111111</v>
      </c>
      <c r="DX452">
        <v>499.9826296296296</v>
      </c>
      <c r="DY452">
        <v>90.4566777777778</v>
      </c>
      <c r="DZ452">
        <v>0.05223498148148148</v>
      </c>
      <c r="EA452">
        <v>29.54519259259259</v>
      </c>
      <c r="EB452">
        <v>30.0061037037037</v>
      </c>
      <c r="EC452">
        <v>999.9000000000001</v>
      </c>
      <c r="ED452">
        <v>0</v>
      </c>
      <c r="EE452">
        <v>0</v>
      </c>
      <c r="EF452">
        <v>9997.688888888888</v>
      </c>
      <c r="EG452">
        <v>0</v>
      </c>
      <c r="EH452">
        <v>12.07717037037037</v>
      </c>
      <c r="EI452">
        <v>-36.7619</v>
      </c>
      <c r="EJ452">
        <v>809.7141851851853</v>
      </c>
      <c r="EK452">
        <v>845.7015185185184</v>
      </c>
      <c r="EL452">
        <v>1.885423333333333</v>
      </c>
      <c r="EM452">
        <v>828.0332222222221</v>
      </c>
      <c r="EN452">
        <v>20.89161851851852</v>
      </c>
      <c r="EO452">
        <v>2.060335925925926</v>
      </c>
      <c r="EP452">
        <v>1.889786296296296</v>
      </c>
      <c r="EQ452">
        <v>17.9157962962963</v>
      </c>
      <c r="ER452">
        <v>16.54993333333333</v>
      </c>
      <c r="ES452">
        <v>1999.972962962963</v>
      </c>
      <c r="ET452">
        <v>0.9800012222222222</v>
      </c>
      <c r="EU452">
        <v>0.01999887777777778</v>
      </c>
      <c r="EV452">
        <v>0</v>
      </c>
      <c r="EW452">
        <v>251.8867407407407</v>
      </c>
      <c r="EX452">
        <v>5.000560000000001</v>
      </c>
      <c r="EY452">
        <v>5210.798148148148</v>
      </c>
      <c r="EZ452">
        <v>17294.63333333333</v>
      </c>
      <c r="FA452">
        <v>41.32133333333333</v>
      </c>
      <c r="FB452">
        <v>41.5</v>
      </c>
      <c r="FC452">
        <v>41.06199999999999</v>
      </c>
      <c r="FD452">
        <v>40.625</v>
      </c>
      <c r="FE452">
        <v>42.06199999999999</v>
      </c>
      <c r="FF452">
        <v>1955.072962962963</v>
      </c>
      <c r="FG452">
        <v>39.9</v>
      </c>
      <c r="FH452">
        <v>0</v>
      </c>
      <c r="FI452">
        <v>1758999660</v>
      </c>
      <c r="FJ452">
        <v>0</v>
      </c>
      <c r="FK452">
        <v>251.8762692307692</v>
      </c>
      <c r="FL452">
        <v>3.07141879027057</v>
      </c>
      <c r="FM452">
        <v>36.10529910004004</v>
      </c>
      <c r="FN452">
        <v>5210.708461538462</v>
      </c>
      <c r="FO452">
        <v>15</v>
      </c>
      <c r="FP452">
        <v>0</v>
      </c>
      <c r="FQ452" t="s">
        <v>439</v>
      </c>
      <c r="FR452">
        <v>1747148579.5</v>
      </c>
      <c r="FS452">
        <v>1747148584.5</v>
      </c>
      <c r="FT452">
        <v>0</v>
      </c>
      <c r="FU452">
        <v>0.162</v>
      </c>
      <c r="FV452">
        <v>-0.001</v>
      </c>
      <c r="FW452">
        <v>0.139</v>
      </c>
      <c r="FX452">
        <v>0.058</v>
      </c>
      <c r="FY452">
        <v>420</v>
      </c>
      <c r="FZ452">
        <v>16</v>
      </c>
      <c r="GA452">
        <v>0.19</v>
      </c>
      <c r="GB452">
        <v>0.02</v>
      </c>
      <c r="GC452">
        <v>-36.7677425</v>
      </c>
      <c r="GD452">
        <v>-0.2153257035646845</v>
      </c>
      <c r="GE452">
        <v>0.1513067908051386</v>
      </c>
      <c r="GF452">
        <v>1</v>
      </c>
      <c r="GG452">
        <v>251.7755</v>
      </c>
      <c r="GH452">
        <v>2.746722687744958</v>
      </c>
      <c r="GI452">
        <v>0.3357213699413454</v>
      </c>
      <c r="GJ452">
        <v>0</v>
      </c>
      <c r="GK452">
        <v>1.88905275</v>
      </c>
      <c r="GL452">
        <v>-0.100231857410882</v>
      </c>
      <c r="GM452">
        <v>0.01138251026520514</v>
      </c>
      <c r="GN452">
        <v>0</v>
      </c>
      <c r="GO452">
        <v>1</v>
      </c>
      <c r="GP452">
        <v>3</v>
      </c>
      <c r="GQ452" t="s">
        <v>451</v>
      </c>
      <c r="GR452">
        <v>3.12756</v>
      </c>
      <c r="GS452">
        <v>2.73009</v>
      </c>
      <c r="GT452">
        <v>0.136918</v>
      </c>
      <c r="GU452">
        <v>0.141902</v>
      </c>
      <c r="GV452">
        <v>0.103093</v>
      </c>
      <c r="GW452">
        <v>0.09768300000000001</v>
      </c>
      <c r="GX452">
        <v>25877.6</v>
      </c>
      <c r="GY452">
        <v>24951.7</v>
      </c>
      <c r="GZ452">
        <v>30524.7</v>
      </c>
      <c r="HA452">
        <v>29332.8</v>
      </c>
      <c r="HB452">
        <v>37787.7</v>
      </c>
      <c r="HC452">
        <v>34823.1</v>
      </c>
      <c r="HD452">
        <v>46697</v>
      </c>
      <c r="HE452">
        <v>43581.7</v>
      </c>
      <c r="HF452">
        <v>1.8221</v>
      </c>
      <c r="HG452">
        <v>1.86215</v>
      </c>
      <c r="HH452">
        <v>0.116166</v>
      </c>
      <c r="HI452">
        <v>0</v>
      </c>
      <c r="HJ452">
        <v>28.1173</v>
      </c>
      <c r="HK452">
        <v>999.9</v>
      </c>
      <c r="HL452">
        <v>51.4</v>
      </c>
      <c r="HM452">
        <v>30.8</v>
      </c>
      <c r="HN452">
        <v>25.3432</v>
      </c>
      <c r="HO452">
        <v>63.147</v>
      </c>
      <c r="HP452">
        <v>16.7147</v>
      </c>
      <c r="HQ452">
        <v>1</v>
      </c>
      <c r="HR452">
        <v>0.145081</v>
      </c>
      <c r="HS452">
        <v>-0.231068</v>
      </c>
      <c r="HT452">
        <v>20.2007</v>
      </c>
      <c r="HU452">
        <v>5.22777</v>
      </c>
      <c r="HV452">
        <v>11.974</v>
      </c>
      <c r="HW452">
        <v>4.9697</v>
      </c>
      <c r="HX452">
        <v>3.28963</v>
      </c>
      <c r="HY452">
        <v>9999</v>
      </c>
      <c r="HZ452">
        <v>9999</v>
      </c>
      <c r="IA452">
        <v>9999</v>
      </c>
      <c r="IB452">
        <v>25.6</v>
      </c>
      <c r="IC452">
        <v>4.973</v>
      </c>
      <c r="ID452">
        <v>1.87729</v>
      </c>
      <c r="IE452">
        <v>1.87535</v>
      </c>
      <c r="IF452">
        <v>1.8782</v>
      </c>
      <c r="IG452">
        <v>1.87489</v>
      </c>
      <c r="IH452">
        <v>1.8785</v>
      </c>
      <c r="II452">
        <v>1.87561</v>
      </c>
      <c r="IJ452">
        <v>1.87678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1.056</v>
      </c>
      <c r="IY452">
        <v>0.2161</v>
      </c>
      <c r="IZ452">
        <v>0.000996156149449386</v>
      </c>
      <c r="JA452">
        <v>0.001508328056841608</v>
      </c>
      <c r="JB452">
        <v>-4.279944224615399E-07</v>
      </c>
      <c r="JC452">
        <v>2.026670128534865E-10</v>
      </c>
      <c r="JD452">
        <v>-0.04486732872085866</v>
      </c>
      <c r="JE452">
        <v>-0.001179386599836408</v>
      </c>
      <c r="JF452">
        <v>0.0006983580007418804</v>
      </c>
      <c r="JG452">
        <v>-5.900263066608664E-06</v>
      </c>
      <c r="JH452">
        <v>1</v>
      </c>
      <c r="JI452">
        <v>2117</v>
      </c>
      <c r="JJ452">
        <v>1</v>
      </c>
      <c r="JK452">
        <v>26</v>
      </c>
      <c r="JL452">
        <v>197517.9</v>
      </c>
      <c r="JM452">
        <v>197517.8</v>
      </c>
      <c r="JN452">
        <v>1.98608</v>
      </c>
      <c r="JO452">
        <v>2.53662</v>
      </c>
      <c r="JP452">
        <v>1.39893</v>
      </c>
      <c r="JQ452">
        <v>2.34985</v>
      </c>
      <c r="JR452">
        <v>1.44897</v>
      </c>
      <c r="JS452">
        <v>2.60132</v>
      </c>
      <c r="JT452">
        <v>37.4819</v>
      </c>
      <c r="JU452">
        <v>23.9737</v>
      </c>
      <c r="JV452">
        <v>18</v>
      </c>
      <c r="JW452">
        <v>477.829</v>
      </c>
      <c r="JX452">
        <v>473.184</v>
      </c>
      <c r="JY452">
        <v>28.1121</v>
      </c>
      <c r="JZ452">
        <v>29.0925</v>
      </c>
      <c r="KA452">
        <v>29.9999</v>
      </c>
      <c r="KB452">
        <v>28.8512</v>
      </c>
      <c r="KC452">
        <v>28.9255</v>
      </c>
      <c r="KD452">
        <v>39.8107</v>
      </c>
      <c r="KE452">
        <v>24.9268</v>
      </c>
      <c r="KF452">
        <v>100</v>
      </c>
      <c r="KG452">
        <v>28.1179</v>
      </c>
      <c r="KH452">
        <v>874.6559999999999</v>
      </c>
      <c r="KI452">
        <v>20.9864</v>
      </c>
      <c r="KJ452">
        <v>100.915</v>
      </c>
      <c r="KK452">
        <v>100.25</v>
      </c>
    </row>
    <row r="453" spans="1:297">
      <c r="A453">
        <v>437</v>
      </c>
      <c r="B453">
        <v>1758999656</v>
      </c>
      <c r="C453">
        <v>12272.40000009537</v>
      </c>
      <c r="D453" t="s">
        <v>1321</v>
      </c>
      <c r="E453" t="s">
        <v>1322</v>
      </c>
      <c r="F453">
        <v>5</v>
      </c>
      <c r="G453" t="s">
        <v>1218</v>
      </c>
      <c r="H453" t="s">
        <v>436</v>
      </c>
      <c r="I453">
        <v>1758999648.214286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877.7860044936501</v>
      </c>
      <c r="AK453">
        <v>850.6928909090907</v>
      </c>
      <c r="AL453">
        <v>3.392230151969944</v>
      </c>
      <c r="AM453">
        <v>65.24405465665834</v>
      </c>
      <c r="AN453">
        <f>(AP453 - AO453 + DY453*1E3/(8.314*(EA453+273.15)) * AR453/DX453 * AQ453) * DX453/(100*DL453) * 1000/(1000 - AP453)</f>
        <v>0</v>
      </c>
      <c r="AO453">
        <v>20.91537219228357</v>
      </c>
      <c r="AP453">
        <v>22.77494606060606</v>
      </c>
      <c r="AQ453">
        <v>2.504647633151996E-05</v>
      </c>
      <c r="AR453">
        <v>120.0574065976635</v>
      </c>
      <c r="AS453">
        <v>3</v>
      </c>
      <c r="AT453">
        <v>1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1.91</v>
      </c>
      <c r="DM453">
        <v>0.5</v>
      </c>
      <c r="DN453" t="s">
        <v>438</v>
      </c>
      <c r="DO453">
        <v>2</v>
      </c>
      <c r="DP453" t="b">
        <v>1</v>
      </c>
      <c r="DQ453">
        <v>1758999648.214286</v>
      </c>
      <c r="DR453">
        <v>807.0063928571429</v>
      </c>
      <c r="DS453">
        <v>843.7773928571427</v>
      </c>
      <c r="DT453">
        <v>22.77477142857143</v>
      </c>
      <c r="DU453">
        <v>20.90063571428571</v>
      </c>
      <c r="DV453">
        <v>805.9615357142856</v>
      </c>
      <c r="DW453">
        <v>22.55858928571429</v>
      </c>
      <c r="DX453">
        <v>500.0326785714286</v>
      </c>
      <c r="DY453">
        <v>90.45796785714286</v>
      </c>
      <c r="DZ453">
        <v>0.05213366071428571</v>
      </c>
      <c r="EA453">
        <v>29.54321071428571</v>
      </c>
      <c r="EB453">
        <v>30.00712142857143</v>
      </c>
      <c r="EC453">
        <v>999.9000000000002</v>
      </c>
      <c r="ED453">
        <v>0</v>
      </c>
      <c r="EE453">
        <v>0</v>
      </c>
      <c r="EF453">
        <v>10013.12857142857</v>
      </c>
      <c r="EG453">
        <v>0</v>
      </c>
      <c r="EH453">
        <v>12.07730357142857</v>
      </c>
      <c r="EI453">
        <v>-36.77106785714286</v>
      </c>
      <c r="EJ453">
        <v>825.8141428571428</v>
      </c>
      <c r="EK453">
        <v>861.789642857143</v>
      </c>
      <c r="EL453">
        <v>1.874139285714286</v>
      </c>
      <c r="EM453">
        <v>843.7773928571427</v>
      </c>
      <c r="EN453">
        <v>20.90063571428571</v>
      </c>
      <c r="EO453">
        <v>2.06016</v>
      </c>
      <c r="EP453">
        <v>1.890628571428571</v>
      </c>
      <c r="EQ453">
        <v>17.91443928571428</v>
      </c>
      <c r="ER453">
        <v>16.55693928571429</v>
      </c>
      <c r="ES453">
        <v>1999.976785714286</v>
      </c>
      <c r="ET453">
        <v>0.9800012857142857</v>
      </c>
      <c r="EU453">
        <v>0.019998825</v>
      </c>
      <c r="EV453">
        <v>0</v>
      </c>
      <c r="EW453">
        <v>252.0510357142857</v>
      </c>
      <c r="EX453">
        <v>5.000560000000001</v>
      </c>
      <c r="EY453">
        <v>5213.623571428572</v>
      </c>
      <c r="EZ453">
        <v>17294.67142857143</v>
      </c>
      <c r="FA453">
        <v>41.32099999999998</v>
      </c>
      <c r="FB453">
        <v>41.5</v>
      </c>
      <c r="FC453">
        <v>41.06199999999999</v>
      </c>
      <c r="FD453">
        <v>40.625</v>
      </c>
      <c r="FE453">
        <v>42.06199999999999</v>
      </c>
      <c r="FF453">
        <v>1955.076785714286</v>
      </c>
      <c r="FG453">
        <v>39.9</v>
      </c>
      <c r="FH453">
        <v>0</v>
      </c>
      <c r="FI453">
        <v>1758999665.4</v>
      </c>
      <c r="FJ453">
        <v>0</v>
      </c>
      <c r="FK453">
        <v>252.09664</v>
      </c>
      <c r="FL453">
        <v>1.506230765506794</v>
      </c>
      <c r="FM453">
        <v>36.09923069863762</v>
      </c>
      <c r="FN453">
        <v>5214.0252</v>
      </c>
      <c r="FO453">
        <v>15</v>
      </c>
      <c r="FP453">
        <v>0</v>
      </c>
      <c r="FQ453" t="s">
        <v>439</v>
      </c>
      <c r="FR453">
        <v>1747148579.5</v>
      </c>
      <c r="FS453">
        <v>1747148584.5</v>
      </c>
      <c r="FT453">
        <v>0</v>
      </c>
      <c r="FU453">
        <v>0.162</v>
      </c>
      <c r="FV453">
        <v>-0.001</v>
      </c>
      <c r="FW453">
        <v>0.139</v>
      </c>
      <c r="FX453">
        <v>0.058</v>
      </c>
      <c r="FY453">
        <v>420</v>
      </c>
      <c r="FZ453">
        <v>16</v>
      </c>
      <c r="GA453">
        <v>0.19</v>
      </c>
      <c r="GB453">
        <v>0.02</v>
      </c>
      <c r="GC453">
        <v>-36.7688975</v>
      </c>
      <c r="GD453">
        <v>-0.1200078799248833</v>
      </c>
      <c r="GE453">
        <v>0.1596148105400936</v>
      </c>
      <c r="GF453">
        <v>1</v>
      </c>
      <c r="GG453">
        <v>251.9075882352941</v>
      </c>
      <c r="GH453">
        <v>2.519786092972173</v>
      </c>
      <c r="GI453">
        <v>0.3131186692582572</v>
      </c>
      <c r="GJ453">
        <v>0</v>
      </c>
      <c r="GK453">
        <v>1.88110275</v>
      </c>
      <c r="GL453">
        <v>-0.148205065666045</v>
      </c>
      <c r="GM453">
        <v>0.01539360126602933</v>
      </c>
      <c r="GN453">
        <v>0</v>
      </c>
      <c r="GO453">
        <v>1</v>
      </c>
      <c r="GP453">
        <v>3</v>
      </c>
      <c r="GQ453" t="s">
        <v>451</v>
      </c>
      <c r="GR453">
        <v>3.12785</v>
      </c>
      <c r="GS453">
        <v>2.72993</v>
      </c>
      <c r="GT453">
        <v>0.138751</v>
      </c>
      <c r="GU453">
        <v>0.143743</v>
      </c>
      <c r="GV453">
        <v>0.103107</v>
      </c>
      <c r="GW453">
        <v>0.0976934</v>
      </c>
      <c r="GX453">
        <v>25822.9</v>
      </c>
      <c r="GY453">
        <v>24898.1</v>
      </c>
      <c r="GZ453">
        <v>30525</v>
      </c>
      <c r="HA453">
        <v>29332.7</v>
      </c>
      <c r="HB453">
        <v>37787.5</v>
      </c>
      <c r="HC453">
        <v>34822.9</v>
      </c>
      <c r="HD453">
        <v>46697.3</v>
      </c>
      <c r="HE453">
        <v>43581.7</v>
      </c>
      <c r="HF453">
        <v>1.82278</v>
      </c>
      <c r="HG453">
        <v>1.862</v>
      </c>
      <c r="HH453">
        <v>0.11586</v>
      </c>
      <c r="HI453">
        <v>0</v>
      </c>
      <c r="HJ453">
        <v>28.1182</v>
      </c>
      <c r="HK453">
        <v>999.9</v>
      </c>
      <c r="HL453">
        <v>51.4</v>
      </c>
      <c r="HM453">
        <v>30.8</v>
      </c>
      <c r="HN453">
        <v>25.3446</v>
      </c>
      <c r="HO453">
        <v>62.977</v>
      </c>
      <c r="HP453">
        <v>16.5625</v>
      </c>
      <c r="HQ453">
        <v>1</v>
      </c>
      <c r="HR453">
        <v>0.144444</v>
      </c>
      <c r="HS453">
        <v>-0.336296</v>
      </c>
      <c r="HT453">
        <v>20.2008</v>
      </c>
      <c r="HU453">
        <v>5.22792</v>
      </c>
      <c r="HV453">
        <v>11.974</v>
      </c>
      <c r="HW453">
        <v>4.96975</v>
      </c>
      <c r="HX453">
        <v>3.2897</v>
      </c>
      <c r="HY453">
        <v>9999</v>
      </c>
      <c r="HZ453">
        <v>9999</v>
      </c>
      <c r="IA453">
        <v>9999</v>
      </c>
      <c r="IB453">
        <v>25.6</v>
      </c>
      <c r="IC453">
        <v>4.97299</v>
      </c>
      <c r="ID453">
        <v>1.87729</v>
      </c>
      <c r="IE453">
        <v>1.87534</v>
      </c>
      <c r="IF453">
        <v>1.8782</v>
      </c>
      <c r="IG453">
        <v>1.87488</v>
      </c>
      <c r="IH453">
        <v>1.87849</v>
      </c>
      <c r="II453">
        <v>1.87561</v>
      </c>
      <c r="IJ453">
        <v>1.87675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1.076</v>
      </c>
      <c r="IY453">
        <v>0.2161</v>
      </c>
      <c r="IZ453">
        <v>0.000996156149449386</v>
      </c>
      <c r="JA453">
        <v>0.001508328056841608</v>
      </c>
      <c r="JB453">
        <v>-4.279944224615399E-07</v>
      </c>
      <c r="JC453">
        <v>2.026670128534865E-10</v>
      </c>
      <c r="JD453">
        <v>-0.04486732872085866</v>
      </c>
      <c r="JE453">
        <v>-0.001179386599836408</v>
      </c>
      <c r="JF453">
        <v>0.0006983580007418804</v>
      </c>
      <c r="JG453">
        <v>-5.900263066608664E-06</v>
      </c>
      <c r="JH453">
        <v>1</v>
      </c>
      <c r="JI453">
        <v>2117</v>
      </c>
      <c r="JJ453">
        <v>1</v>
      </c>
      <c r="JK453">
        <v>26</v>
      </c>
      <c r="JL453">
        <v>197517.9</v>
      </c>
      <c r="JM453">
        <v>197517.9</v>
      </c>
      <c r="JN453">
        <v>2.01538</v>
      </c>
      <c r="JO453">
        <v>2.5415</v>
      </c>
      <c r="JP453">
        <v>1.39893</v>
      </c>
      <c r="JQ453">
        <v>2.34985</v>
      </c>
      <c r="JR453">
        <v>1.44897</v>
      </c>
      <c r="JS453">
        <v>2.61597</v>
      </c>
      <c r="JT453">
        <v>37.4819</v>
      </c>
      <c r="JU453">
        <v>23.9737</v>
      </c>
      <c r="JV453">
        <v>18</v>
      </c>
      <c r="JW453">
        <v>478.172</v>
      </c>
      <c r="JX453">
        <v>473.055</v>
      </c>
      <c r="JY453">
        <v>28.0993</v>
      </c>
      <c r="JZ453">
        <v>29.0883</v>
      </c>
      <c r="KA453">
        <v>29.9996</v>
      </c>
      <c r="KB453">
        <v>28.847</v>
      </c>
      <c r="KC453">
        <v>28.9218</v>
      </c>
      <c r="KD453">
        <v>40.4048</v>
      </c>
      <c r="KE453">
        <v>24.9268</v>
      </c>
      <c r="KF453">
        <v>100</v>
      </c>
      <c r="KG453">
        <v>28.1092</v>
      </c>
      <c r="KH453">
        <v>888.162</v>
      </c>
      <c r="KI453">
        <v>20.9951</v>
      </c>
      <c r="KJ453">
        <v>100.915</v>
      </c>
      <c r="KK453">
        <v>100.25</v>
      </c>
    </row>
    <row r="454" spans="1:297">
      <c r="A454">
        <v>438</v>
      </c>
      <c r="B454">
        <v>1758999661</v>
      </c>
      <c r="C454">
        <v>12277.40000009537</v>
      </c>
      <c r="D454" t="s">
        <v>1323</v>
      </c>
      <c r="E454" t="s">
        <v>1324</v>
      </c>
      <c r="F454">
        <v>5</v>
      </c>
      <c r="G454" t="s">
        <v>1218</v>
      </c>
      <c r="H454" t="s">
        <v>436</v>
      </c>
      <c r="I454">
        <v>1758999653.5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895.275405803494</v>
      </c>
      <c r="AK454">
        <v>867.92763030303</v>
      </c>
      <c r="AL454">
        <v>3.458145758328566</v>
      </c>
      <c r="AM454">
        <v>65.24405465665834</v>
      </c>
      <c r="AN454">
        <f>(AP454 - AO454 + DY454*1E3/(8.314*(EA454+273.15)) * AR454/DX454 * AQ454) * DX454/(100*DL454) * 1000/(1000 - AP454)</f>
        <v>0</v>
      </c>
      <c r="AO454">
        <v>20.92898003059244</v>
      </c>
      <c r="AP454">
        <v>22.77781393939393</v>
      </c>
      <c r="AQ454">
        <v>6.574428963787822E-05</v>
      </c>
      <c r="AR454">
        <v>120.0574065976635</v>
      </c>
      <c r="AS454">
        <v>3</v>
      </c>
      <c r="AT454">
        <v>1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1.91</v>
      </c>
      <c r="DM454">
        <v>0.5</v>
      </c>
      <c r="DN454" t="s">
        <v>438</v>
      </c>
      <c r="DO454">
        <v>2</v>
      </c>
      <c r="DP454" t="b">
        <v>1</v>
      </c>
      <c r="DQ454">
        <v>1758999653.5</v>
      </c>
      <c r="DR454">
        <v>824.6958888888888</v>
      </c>
      <c r="DS454">
        <v>861.5979629629627</v>
      </c>
      <c r="DT454">
        <v>22.7738037037037</v>
      </c>
      <c r="DU454">
        <v>20.91336296296296</v>
      </c>
      <c r="DV454">
        <v>823.6297407407409</v>
      </c>
      <c r="DW454">
        <v>22.55764074074074</v>
      </c>
      <c r="DX454">
        <v>500.0056666666666</v>
      </c>
      <c r="DY454">
        <v>90.45810740740741</v>
      </c>
      <c r="DZ454">
        <v>0.05227470000000001</v>
      </c>
      <c r="EA454">
        <v>29.53901111111111</v>
      </c>
      <c r="EB454">
        <v>30.00794074074074</v>
      </c>
      <c r="EC454">
        <v>999.9000000000001</v>
      </c>
      <c r="ED454">
        <v>0</v>
      </c>
      <c r="EE454">
        <v>0</v>
      </c>
      <c r="EF454">
        <v>9999.747407407407</v>
      </c>
      <c r="EG454">
        <v>0</v>
      </c>
      <c r="EH454">
        <v>12.07344074074074</v>
      </c>
      <c r="EI454">
        <v>-36.90205925925925</v>
      </c>
      <c r="EJ454">
        <v>843.9151851851852</v>
      </c>
      <c r="EK454">
        <v>880.0020370370369</v>
      </c>
      <c r="EL454">
        <v>1.860432592592593</v>
      </c>
      <c r="EM454">
        <v>861.5979629629627</v>
      </c>
      <c r="EN454">
        <v>20.91336296296296</v>
      </c>
      <c r="EO454">
        <v>2.060075185185185</v>
      </c>
      <c r="EP454">
        <v>1.891783333333333</v>
      </c>
      <c r="EQ454">
        <v>17.91379259259259</v>
      </c>
      <c r="ER454">
        <v>16.56654074074074</v>
      </c>
      <c r="ES454">
        <v>1999.945185185186</v>
      </c>
      <c r="ET454">
        <v>0.9800009259259257</v>
      </c>
      <c r="EU454">
        <v>0.0199991037037037</v>
      </c>
      <c r="EV454">
        <v>0</v>
      </c>
      <c r="EW454">
        <v>252.2104814814815</v>
      </c>
      <c r="EX454">
        <v>5.000560000000001</v>
      </c>
      <c r="EY454">
        <v>5216.866666666667</v>
      </c>
      <c r="EZ454">
        <v>17294.4037037037</v>
      </c>
      <c r="FA454">
        <v>41.31666666666666</v>
      </c>
      <c r="FB454">
        <v>41.5</v>
      </c>
      <c r="FC454">
        <v>41.06199999999999</v>
      </c>
      <c r="FD454">
        <v>40.625</v>
      </c>
      <c r="FE454">
        <v>42.06199999999999</v>
      </c>
      <c r="FF454">
        <v>1955.045185185185</v>
      </c>
      <c r="FG454">
        <v>39.9</v>
      </c>
      <c r="FH454">
        <v>0</v>
      </c>
      <c r="FI454">
        <v>1758999670.2</v>
      </c>
      <c r="FJ454">
        <v>0</v>
      </c>
      <c r="FK454">
        <v>252.21872</v>
      </c>
      <c r="FL454">
        <v>0.7447692163178652</v>
      </c>
      <c r="FM454">
        <v>35.91153849090704</v>
      </c>
      <c r="FN454">
        <v>5217.0044</v>
      </c>
      <c r="FO454">
        <v>15</v>
      </c>
      <c r="FP454">
        <v>0</v>
      </c>
      <c r="FQ454" t="s">
        <v>439</v>
      </c>
      <c r="FR454">
        <v>1747148579.5</v>
      </c>
      <c r="FS454">
        <v>1747148584.5</v>
      </c>
      <c r="FT454">
        <v>0</v>
      </c>
      <c r="FU454">
        <v>0.162</v>
      </c>
      <c r="FV454">
        <v>-0.001</v>
      </c>
      <c r="FW454">
        <v>0.139</v>
      </c>
      <c r="FX454">
        <v>0.058</v>
      </c>
      <c r="FY454">
        <v>420</v>
      </c>
      <c r="FZ454">
        <v>16</v>
      </c>
      <c r="GA454">
        <v>0.19</v>
      </c>
      <c r="GB454">
        <v>0.02</v>
      </c>
      <c r="GC454">
        <v>-36.83604878048781</v>
      </c>
      <c r="GD454">
        <v>-1.390419512195068</v>
      </c>
      <c r="GE454">
        <v>0.2101016108666389</v>
      </c>
      <c r="GF454">
        <v>0</v>
      </c>
      <c r="GG454">
        <v>252.0887647058824</v>
      </c>
      <c r="GH454">
        <v>1.744323908822984</v>
      </c>
      <c r="GI454">
        <v>0.2608003584921199</v>
      </c>
      <c r="GJ454">
        <v>0</v>
      </c>
      <c r="GK454">
        <v>1.870993902439025</v>
      </c>
      <c r="GL454">
        <v>-0.1500993031358842</v>
      </c>
      <c r="GM454">
        <v>0.01592786006450282</v>
      </c>
      <c r="GN454">
        <v>0</v>
      </c>
      <c r="GO454">
        <v>0</v>
      </c>
      <c r="GP454">
        <v>3</v>
      </c>
      <c r="GQ454" t="s">
        <v>472</v>
      </c>
      <c r="GR454">
        <v>3.12782</v>
      </c>
      <c r="GS454">
        <v>2.72984</v>
      </c>
      <c r="GT454">
        <v>0.140586</v>
      </c>
      <c r="GU454">
        <v>0.145517</v>
      </c>
      <c r="GV454">
        <v>0.103117</v>
      </c>
      <c r="GW454">
        <v>0.09783650000000001</v>
      </c>
      <c r="GX454">
        <v>25768.2</v>
      </c>
      <c r="GY454">
        <v>24847.1</v>
      </c>
      <c r="GZ454">
        <v>30525.3</v>
      </c>
      <c r="HA454">
        <v>29333.4</v>
      </c>
      <c r="HB454">
        <v>37787.9</v>
      </c>
      <c r="HC454">
        <v>34818.1</v>
      </c>
      <c r="HD454">
        <v>46698.1</v>
      </c>
      <c r="HE454">
        <v>43582.5</v>
      </c>
      <c r="HF454">
        <v>1.82297</v>
      </c>
      <c r="HG454">
        <v>1.86243</v>
      </c>
      <c r="HH454">
        <v>0.115626</v>
      </c>
      <c r="HI454">
        <v>0</v>
      </c>
      <c r="HJ454">
        <v>28.1197</v>
      </c>
      <c r="HK454">
        <v>999.9</v>
      </c>
      <c r="HL454">
        <v>51.4</v>
      </c>
      <c r="HM454">
        <v>30.8</v>
      </c>
      <c r="HN454">
        <v>25.3439</v>
      </c>
      <c r="HO454">
        <v>63.167</v>
      </c>
      <c r="HP454">
        <v>16.4383</v>
      </c>
      <c r="HQ454">
        <v>1</v>
      </c>
      <c r="HR454">
        <v>0.144184</v>
      </c>
      <c r="HS454">
        <v>-0.378728</v>
      </c>
      <c r="HT454">
        <v>20.2005</v>
      </c>
      <c r="HU454">
        <v>5.22792</v>
      </c>
      <c r="HV454">
        <v>11.974</v>
      </c>
      <c r="HW454">
        <v>4.9698</v>
      </c>
      <c r="HX454">
        <v>3.2896</v>
      </c>
      <c r="HY454">
        <v>9999</v>
      </c>
      <c r="HZ454">
        <v>9999</v>
      </c>
      <c r="IA454">
        <v>9999</v>
      </c>
      <c r="IB454">
        <v>25.6</v>
      </c>
      <c r="IC454">
        <v>4.97295</v>
      </c>
      <c r="ID454">
        <v>1.87729</v>
      </c>
      <c r="IE454">
        <v>1.87533</v>
      </c>
      <c r="IF454">
        <v>1.8782</v>
      </c>
      <c r="IG454">
        <v>1.87488</v>
      </c>
      <c r="IH454">
        <v>1.8785</v>
      </c>
      <c r="II454">
        <v>1.8756</v>
      </c>
      <c r="IJ454">
        <v>1.87674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1.097</v>
      </c>
      <c r="IY454">
        <v>0.2162</v>
      </c>
      <c r="IZ454">
        <v>0.000996156149449386</v>
      </c>
      <c r="JA454">
        <v>0.001508328056841608</v>
      </c>
      <c r="JB454">
        <v>-4.279944224615399E-07</v>
      </c>
      <c r="JC454">
        <v>2.026670128534865E-10</v>
      </c>
      <c r="JD454">
        <v>-0.04486732872085866</v>
      </c>
      <c r="JE454">
        <v>-0.001179386599836408</v>
      </c>
      <c r="JF454">
        <v>0.0006983580007418804</v>
      </c>
      <c r="JG454">
        <v>-5.900263066608664E-06</v>
      </c>
      <c r="JH454">
        <v>1</v>
      </c>
      <c r="JI454">
        <v>2117</v>
      </c>
      <c r="JJ454">
        <v>1</v>
      </c>
      <c r="JK454">
        <v>26</v>
      </c>
      <c r="JL454">
        <v>197518</v>
      </c>
      <c r="JM454">
        <v>197517.9</v>
      </c>
      <c r="JN454">
        <v>2.04834</v>
      </c>
      <c r="JO454">
        <v>2.54639</v>
      </c>
      <c r="JP454">
        <v>1.39893</v>
      </c>
      <c r="JQ454">
        <v>2.34985</v>
      </c>
      <c r="JR454">
        <v>1.44897</v>
      </c>
      <c r="JS454">
        <v>2.58301</v>
      </c>
      <c r="JT454">
        <v>37.5059</v>
      </c>
      <c r="JU454">
        <v>23.9649</v>
      </c>
      <c r="JV454">
        <v>18</v>
      </c>
      <c r="JW454">
        <v>478.257</v>
      </c>
      <c r="JX454">
        <v>473.303</v>
      </c>
      <c r="JY454">
        <v>28.0962</v>
      </c>
      <c r="JZ454">
        <v>29.0844</v>
      </c>
      <c r="KA454">
        <v>29.9997</v>
      </c>
      <c r="KB454">
        <v>28.8432</v>
      </c>
      <c r="KC454">
        <v>28.9178</v>
      </c>
      <c r="KD454">
        <v>41.0525</v>
      </c>
      <c r="KE454">
        <v>24.6558</v>
      </c>
      <c r="KF454">
        <v>100</v>
      </c>
      <c r="KG454">
        <v>28.1009</v>
      </c>
      <c r="KH454">
        <v>908.216</v>
      </c>
      <c r="KI454">
        <v>20.9979</v>
      </c>
      <c r="KJ454">
        <v>100.917</v>
      </c>
      <c r="KK454">
        <v>100.252</v>
      </c>
    </row>
    <row r="455" spans="1:297">
      <c r="A455">
        <v>439</v>
      </c>
      <c r="B455">
        <v>1758999666</v>
      </c>
      <c r="C455">
        <v>12282.40000009537</v>
      </c>
      <c r="D455" t="s">
        <v>1325</v>
      </c>
      <c r="E455" t="s">
        <v>1326</v>
      </c>
      <c r="F455">
        <v>5</v>
      </c>
      <c r="G455" t="s">
        <v>1218</v>
      </c>
      <c r="H455" t="s">
        <v>436</v>
      </c>
      <c r="I455">
        <v>1758999658.214286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912.0318981523834</v>
      </c>
      <c r="AK455">
        <v>884.9075878787875</v>
      </c>
      <c r="AL455">
        <v>3.393800251842694</v>
      </c>
      <c r="AM455">
        <v>65.24405465665834</v>
      </c>
      <c r="AN455">
        <f>(AP455 - AO455 + DY455*1E3/(8.314*(EA455+273.15)) * AR455/DX455 * AQ455) * DX455/(100*DL455) * 1000/(1000 - AP455)</f>
        <v>0</v>
      </c>
      <c r="AO455">
        <v>21.02264308157034</v>
      </c>
      <c r="AP455">
        <v>22.80971090909091</v>
      </c>
      <c r="AQ455">
        <v>0.008488388280363419</v>
      </c>
      <c r="AR455">
        <v>120.0574065976635</v>
      </c>
      <c r="AS455">
        <v>3</v>
      </c>
      <c r="AT455">
        <v>1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1.91</v>
      </c>
      <c r="DM455">
        <v>0.5</v>
      </c>
      <c r="DN455" t="s">
        <v>438</v>
      </c>
      <c r="DO455">
        <v>2</v>
      </c>
      <c r="DP455" t="b">
        <v>1</v>
      </c>
      <c r="DQ455">
        <v>1758999658.214286</v>
      </c>
      <c r="DR455">
        <v>840.4377142857144</v>
      </c>
      <c r="DS455">
        <v>877.3477857142855</v>
      </c>
      <c r="DT455">
        <v>22.78042857142857</v>
      </c>
      <c r="DU455">
        <v>20.94712857142857</v>
      </c>
      <c r="DV455">
        <v>839.3524642857143</v>
      </c>
      <c r="DW455">
        <v>22.56413214285714</v>
      </c>
      <c r="DX455">
        <v>500.0375357142857</v>
      </c>
      <c r="DY455">
        <v>90.45729285714287</v>
      </c>
      <c r="DZ455">
        <v>0.05218323928571428</v>
      </c>
      <c r="EA455">
        <v>29.53396428571428</v>
      </c>
      <c r="EB455">
        <v>30.00486785714286</v>
      </c>
      <c r="EC455">
        <v>999.9000000000002</v>
      </c>
      <c r="ED455">
        <v>0</v>
      </c>
      <c r="EE455">
        <v>0</v>
      </c>
      <c r="EF455">
        <v>10007.97428571429</v>
      </c>
      <c r="EG455">
        <v>0</v>
      </c>
      <c r="EH455">
        <v>12.07730357142857</v>
      </c>
      <c r="EI455">
        <v>-36.91003214285713</v>
      </c>
      <c r="EJ455">
        <v>860.0297857142857</v>
      </c>
      <c r="EK455">
        <v>896.1195357142857</v>
      </c>
      <c r="EL455">
        <v>1.833293214285714</v>
      </c>
      <c r="EM455">
        <v>877.3477857142855</v>
      </c>
      <c r="EN455">
        <v>20.94712857142857</v>
      </c>
      <c r="EO455">
        <v>2.060656071428571</v>
      </c>
      <c r="EP455">
        <v>1.894820714285714</v>
      </c>
      <c r="EQ455">
        <v>17.918275</v>
      </c>
      <c r="ER455">
        <v>16.59175</v>
      </c>
      <c r="ES455">
        <v>1999.948928571428</v>
      </c>
      <c r="ET455">
        <v>0.9800009999999999</v>
      </c>
      <c r="EU455">
        <v>0.01999904642857143</v>
      </c>
      <c r="EV455">
        <v>0</v>
      </c>
      <c r="EW455">
        <v>252.3062857142857</v>
      </c>
      <c r="EX455">
        <v>5.000560000000001</v>
      </c>
      <c r="EY455">
        <v>5219.471785714287</v>
      </c>
      <c r="EZ455">
        <v>17294.43214285714</v>
      </c>
      <c r="FA455">
        <v>41.31199999999999</v>
      </c>
      <c r="FB455">
        <v>41.5</v>
      </c>
      <c r="FC455">
        <v>41.06199999999999</v>
      </c>
      <c r="FD455">
        <v>40.625</v>
      </c>
      <c r="FE455">
        <v>42.06199999999999</v>
      </c>
      <c r="FF455">
        <v>1955.048928571429</v>
      </c>
      <c r="FG455">
        <v>39.9</v>
      </c>
      <c r="FH455">
        <v>0</v>
      </c>
      <c r="FI455">
        <v>1758999675</v>
      </c>
      <c r="FJ455">
        <v>0</v>
      </c>
      <c r="FK455">
        <v>252.30488</v>
      </c>
      <c r="FL455">
        <v>1.14676922773374</v>
      </c>
      <c r="FM455">
        <v>33.08692302242367</v>
      </c>
      <c r="FN455">
        <v>5219.6624</v>
      </c>
      <c r="FO455">
        <v>15</v>
      </c>
      <c r="FP455">
        <v>0</v>
      </c>
      <c r="FQ455" t="s">
        <v>439</v>
      </c>
      <c r="FR455">
        <v>1747148579.5</v>
      </c>
      <c r="FS455">
        <v>1747148584.5</v>
      </c>
      <c r="FT455">
        <v>0</v>
      </c>
      <c r="FU455">
        <v>0.162</v>
      </c>
      <c r="FV455">
        <v>-0.001</v>
      </c>
      <c r="FW455">
        <v>0.139</v>
      </c>
      <c r="FX455">
        <v>0.058</v>
      </c>
      <c r="FY455">
        <v>420</v>
      </c>
      <c r="FZ455">
        <v>16</v>
      </c>
      <c r="GA455">
        <v>0.19</v>
      </c>
      <c r="GB455">
        <v>0.02</v>
      </c>
      <c r="GC455">
        <v>-36.89399</v>
      </c>
      <c r="GD455">
        <v>-0.4160735459662323</v>
      </c>
      <c r="GE455">
        <v>0.1829862177870232</v>
      </c>
      <c r="GF455">
        <v>1</v>
      </c>
      <c r="GG455">
        <v>252.2643235294117</v>
      </c>
      <c r="GH455">
        <v>1.002307099818243</v>
      </c>
      <c r="GI455">
        <v>0.1971826147610715</v>
      </c>
      <c r="GJ455">
        <v>0</v>
      </c>
      <c r="GK455">
        <v>1.84318525</v>
      </c>
      <c r="GL455">
        <v>-0.3030600000000039</v>
      </c>
      <c r="GM455">
        <v>0.03330574830171962</v>
      </c>
      <c r="GN455">
        <v>0</v>
      </c>
      <c r="GO455">
        <v>1</v>
      </c>
      <c r="GP455">
        <v>3</v>
      </c>
      <c r="GQ455" t="s">
        <v>451</v>
      </c>
      <c r="GR455">
        <v>3.128</v>
      </c>
      <c r="GS455">
        <v>2.72946</v>
      </c>
      <c r="GT455">
        <v>0.142376</v>
      </c>
      <c r="GU455">
        <v>0.147347</v>
      </c>
      <c r="GV455">
        <v>0.103225</v>
      </c>
      <c r="GW455">
        <v>0.0980519</v>
      </c>
      <c r="GX455">
        <v>25714.2</v>
      </c>
      <c r="GY455">
        <v>24793.9</v>
      </c>
      <c r="GZ455">
        <v>30525</v>
      </c>
      <c r="HA455">
        <v>29333.5</v>
      </c>
      <c r="HB455">
        <v>37783.2</v>
      </c>
      <c r="HC455">
        <v>34809.7</v>
      </c>
      <c r="HD455">
        <v>46697.9</v>
      </c>
      <c r="HE455">
        <v>43582.3</v>
      </c>
      <c r="HF455">
        <v>1.8228</v>
      </c>
      <c r="HG455">
        <v>1.86235</v>
      </c>
      <c r="HH455">
        <v>0.115227</v>
      </c>
      <c r="HI455">
        <v>0</v>
      </c>
      <c r="HJ455">
        <v>28.1197</v>
      </c>
      <c r="HK455">
        <v>999.9</v>
      </c>
      <c r="HL455">
        <v>51.4</v>
      </c>
      <c r="HM455">
        <v>30.8</v>
      </c>
      <c r="HN455">
        <v>25.3439</v>
      </c>
      <c r="HO455">
        <v>62.877</v>
      </c>
      <c r="HP455">
        <v>16.3582</v>
      </c>
      <c r="HQ455">
        <v>1</v>
      </c>
      <c r="HR455">
        <v>0.14378</v>
      </c>
      <c r="HS455">
        <v>-0.389837</v>
      </c>
      <c r="HT455">
        <v>20.2007</v>
      </c>
      <c r="HU455">
        <v>5.22792</v>
      </c>
      <c r="HV455">
        <v>11.974</v>
      </c>
      <c r="HW455">
        <v>4.96985</v>
      </c>
      <c r="HX455">
        <v>3.28955</v>
      </c>
      <c r="HY455">
        <v>9999</v>
      </c>
      <c r="HZ455">
        <v>9999</v>
      </c>
      <c r="IA455">
        <v>9999</v>
      </c>
      <c r="IB455">
        <v>25.6</v>
      </c>
      <c r="IC455">
        <v>4.97299</v>
      </c>
      <c r="ID455">
        <v>1.87729</v>
      </c>
      <c r="IE455">
        <v>1.87538</v>
      </c>
      <c r="IF455">
        <v>1.87821</v>
      </c>
      <c r="IG455">
        <v>1.87497</v>
      </c>
      <c r="IH455">
        <v>1.87851</v>
      </c>
      <c r="II455">
        <v>1.87561</v>
      </c>
      <c r="IJ455">
        <v>1.87683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1.117</v>
      </c>
      <c r="IY455">
        <v>0.217</v>
      </c>
      <c r="IZ455">
        <v>0.000996156149449386</v>
      </c>
      <c r="JA455">
        <v>0.001508328056841608</v>
      </c>
      <c r="JB455">
        <v>-4.279944224615399E-07</v>
      </c>
      <c r="JC455">
        <v>2.026670128534865E-10</v>
      </c>
      <c r="JD455">
        <v>-0.04486732872085866</v>
      </c>
      <c r="JE455">
        <v>-0.001179386599836408</v>
      </c>
      <c r="JF455">
        <v>0.0006983580007418804</v>
      </c>
      <c r="JG455">
        <v>-5.900263066608664E-06</v>
      </c>
      <c r="JH455">
        <v>1</v>
      </c>
      <c r="JI455">
        <v>2117</v>
      </c>
      <c r="JJ455">
        <v>1</v>
      </c>
      <c r="JK455">
        <v>26</v>
      </c>
      <c r="JL455">
        <v>197518.1</v>
      </c>
      <c r="JM455">
        <v>197518</v>
      </c>
      <c r="JN455">
        <v>2.07764</v>
      </c>
      <c r="JO455">
        <v>2.54639</v>
      </c>
      <c r="JP455">
        <v>1.39893</v>
      </c>
      <c r="JQ455">
        <v>2.34985</v>
      </c>
      <c r="JR455">
        <v>1.44897</v>
      </c>
      <c r="JS455">
        <v>2.5415</v>
      </c>
      <c r="JT455">
        <v>37.4819</v>
      </c>
      <c r="JU455">
        <v>23.9562</v>
      </c>
      <c r="JV455">
        <v>18</v>
      </c>
      <c r="JW455">
        <v>478.133</v>
      </c>
      <c r="JX455">
        <v>473.221</v>
      </c>
      <c r="JY455">
        <v>28.0941</v>
      </c>
      <c r="JZ455">
        <v>29.0807</v>
      </c>
      <c r="KA455">
        <v>29.9998</v>
      </c>
      <c r="KB455">
        <v>28.8388</v>
      </c>
      <c r="KC455">
        <v>28.9137</v>
      </c>
      <c r="KD455">
        <v>41.6364</v>
      </c>
      <c r="KE455">
        <v>24.6558</v>
      </c>
      <c r="KF455">
        <v>100</v>
      </c>
      <c r="KG455">
        <v>28.1129</v>
      </c>
      <c r="KH455">
        <v>921.591</v>
      </c>
      <c r="KI455">
        <v>20.9851</v>
      </c>
      <c r="KJ455">
        <v>100.916</v>
      </c>
      <c r="KK455">
        <v>100.252</v>
      </c>
    </row>
    <row r="456" spans="1:297">
      <c r="A456">
        <v>440</v>
      </c>
      <c r="B456">
        <v>1758999670.5</v>
      </c>
      <c r="C456">
        <v>12286.90000009537</v>
      </c>
      <c r="D456" t="s">
        <v>1327</v>
      </c>
      <c r="E456" t="s">
        <v>1328</v>
      </c>
      <c r="F456">
        <v>5</v>
      </c>
      <c r="G456" t="s">
        <v>1218</v>
      </c>
      <c r="H456" t="s">
        <v>436</v>
      </c>
      <c r="I456">
        <v>1758999662.660714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927.9852632104444</v>
      </c>
      <c r="AK456">
        <v>900.5337272727271</v>
      </c>
      <c r="AL456">
        <v>3.479993789882922</v>
      </c>
      <c r="AM456">
        <v>65.24405465665834</v>
      </c>
      <c r="AN456">
        <f>(AP456 - AO456 + DY456*1E3/(8.314*(EA456+273.15)) * AR456/DX456 * AQ456) * DX456/(100*DL456) * 1000/(1000 - AP456)</f>
        <v>0</v>
      </c>
      <c r="AO456">
        <v>21.02991512001741</v>
      </c>
      <c r="AP456">
        <v>22.83666727272727</v>
      </c>
      <c r="AQ456">
        <v>0.005210718652155886</v>
      </c>
      <c r="AR456">
        <v>120.0574065976635</v>
      </c>
      <c r="AS456">
        <v>3</v>
      </c>
      <c r="AT456">
        <v>1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1.91</v>
      </c>
      <c r="DM456">
        <v>0.5</v>
      </c>
      <c r="DN456" t="s">
        <v>438</v>
      </c>
      <c r="DO456">
        <v>2</v>
      </c>
      <c r="DP456" t="b">
        <v>1</v>
      </c>
      <c r="DQ456">
        <v>1758999662.660714</v>
      </c>
      <c r="DR456">
        <v>855.3119285714284</v>
      </c>
      <c r="DS456">
        <v>892.3586071428571</v>
      </c>
      <c r="DT456">
        <v>22.79598214285715</v>
      </c>
      <c r="DU456">
        <v>20.97981785714286</v>
      </c>
      <c r="DV456">
        <v>854.2085714285714</v>
      </c>
      <c r="DW456">
        <v>22.57936428571429</v>
      </c>
      <c r="DX456">
        <v>500.0260714285714</v>
      </c>
      <c r="DY456">
        <v>90.45609285714286</v>
      </c>
      <c r="DZ456">
        <v>0.05211248928571428</v>
      </c>
      <c r="EA456">
        <v>29.53171785714286</v>
      </c>
      <c r="EB456">
        <v>29.99905714285714</v>
      </c>
      <c r="EC456">
        <v>999.9000000000002</v>
      </c>
      <c r="ED456">
        <v>0</v>
      </c>
      <c r="EE456">
        <v>0</v>
      </c>
      <c r="EF456">
        <v>10002.21892857143</v>
      </c>
      <c r="EG456">
        <v>0</v>
      </c>
      <c r="EH456">
        <v>12.07730357142857</v>
      </c>
      <c r="EI456">
        <v>-37.04663928571428</v>
      </c>
      <c r="EJ456">
        <v>875.2647500000002</v>
      </c>
      <c r="EK456">
        <v>911.4820357142856</v>
      </c>
      <c r="EL456">
        <v>1.816156428571428</v>
      </c>
      <c r="EM456">
        <v>892.3586071428571</v>
      </c>
      <c r="EN456">
        <v>20.97981785714286</v>
      </c>
      <c r="EO456">
        <v>2.062036071428571</v>
      </c>
      <c r="EP456">
        <v>1.897752857142857</v>
      </c>
      <c r="EQ456">
        <v>17.92890714285715</v>
      </c>
      <c r="ER456">
        <v>16.61606071428571</v>
      </c>
      <c r="ES456">
        <v>1999.931071428572</v>
      </c>
      <c r="ET456">
        <v>0.9800007142857142</v>
      </c>
      <c r="EU456">
        <v>0.01999926428571429</v>
      </c>
      <c r="EV456">
        <v>0</v>
      </c>
      <c r="EW456">
        <v>252.4529285714286</v>
      </c>
      <c r="EX456">
        <v>5.000560000000001</v>
      </c>
      <c r="EY456">
        <v>5221.6925</v>
      </c>
      <c r="EZ456">
        <v>17294.27857142857</v>
      </c>
      <c r="FA456">
        <v>41.31199999999999</v>
      </c>
      <c r="FB456">
        <v>41.5</v>
      </c>
      <c r="FC456">
        <v>41.06199999999999</v>
      </c>
      <c r="FD456">
        <v>40.625</v>
      </c>
      <c r="FE456">
        <v>42.06199999999999</v>
      </c>
      <c r="FF456">
        <v>1955.031071428572</v>
      </c>
      <c r="FG456">
        <v>39.9</v>
      </c>
      <c r="FH456">
        <v>0</v>
      </c>
      <c r="FI456">
        <v>1758999679.8</v>
      </c>
      <c r="FJ456">
        <v>0</v>
      </c>
      <c r="FK456">
        <v>252.4736</v>
      </c>
      <c r="FL456">
        <v>1.714538455298245</v>
      </c>
      <c r="FM456">
        <v>29.73692311994538</v>
      </c>
      <c r="FN456">
        <v>5222.2124</v>
      </c>
      <c r="FO456">
        <v>15</v>
      </c>
      <c r="FP456">
        <v>0</v>
      </c>
      <c r="FQ456" t="s">
        <v>439</v>
      </c>
      <c r="FR456">
        <v>1747148579.5</v>
      </c>
      <c r="FS456">
        <v>1747148584.5</v>
      </c>
      <c r="FT456">
        <v>0</v>
      </c>
      <c r="FU456">
        <v>0.162</v>
      </c>
      <c r="FV456">
        <v>-0.001</v>
      </c>
      <c r="FW456">
        <v>0.139</v>
      </c>
      <c r="FX456">
        <v>0.058</v>
      </c>
      <c r="FY456">
        <v>420</v>
      </c>
      <c r="FZ456">
        <v>16</v>
      </c>
      <c r="GA456">
        <v>0.19</v>
      </c>
      <c r="GB456">
        <v>0.02</v>
      </c>
      <c r="GC456">
        <v>-36.964685</v>
      </c>
      <c r="GD456">
        <v>-1.543706566603933</v>
      </c>
      <c r="GE456">
        <v>0.231610778624398</v>
      </c>
      <c r="GF456">
        <v>0</v>
      </c>
      <c r="GG456">
        <v>252.3639117647059</v>
      </c>
      <c r="GH456">
        <v>1.765699004191451</v>
      </c>
      <c r="GI456">
        <v>0.2384759659424376</v>
      </c>
      <c r="GJ456">
        <v>0</v>
      </c>
      <c r="GK456">
        <v>1.82740725</v>
      </c>
      <c r="GL456">
        <v>-0.2952948968105126</v>
      </c>
      <c r="GM456">
        <v>0.03305854722968782</v>
      </c>
      <c r="GN456">
        <v>0</v>
      </c>
      <c r="GO456">
        <v>0</v>
      </c>
      <c r="GP456">
        <v>3</v>
      </c>
      <c r="GQ456" t="s">
        <v>472</v>
      </c>
      <c r="GR456">
        <v>3.12758</v>
      </c>
      <c r="GS456">
        <v>2.72995</v>
      </c>
      <c r="GT456">
        <v>0.144004</v>
      </c>
      <c r="GU456">
        <v>0.148912</v>
      </c>
      <c r="GV456">
        <v>0.103305</v>
      </c>
      <c r="GW456">
        <v>0.09806869999999999</v>
      </c>
      <c r="GX456">
        <v>25665.6</v>
      </c>
      <c r="GY456">
        <v>24748.6</v>
      </c>
      <c r="GZ456">
        <v>30525.3</v>
      </c>
      <c r="HA456">
        <v>29333.7</v>
      </c>
      <c r="HB456">
        <v>37780.1</v>
      </c>
      <c r="HC456">
        <v>34809.4</v>
      </c>
      <c r="HD456">
        <v>46698.2</v>
      </c>
      <c r="HE456">
        <v>43582.8</v>
      </c>
      <c r="HF456">
        <v>1.82235</v>
      </c>
      <c r="HG456">
        <v>1.86297</v>
      </c>
      <c r="HH456">
        <v>0.114068</v>
      </c>
      <c r="HI456">
        <v>0</v>
      </c>
      <c r="HJ456">
        <v>28.1197</v>
      </c>
      <c r="HK456">
        <v>999.9</v>
      </c>
      <c r="HL456">
        <v>51.4</v>
      </c>
      <c r="HM456">
        <v>30.8</v>
      </c>
      <c r="HN456">
        <v>25.3451</v>
      </c>
      <c r="HO456">
        <v>63.017</v>
      </c>
      <c r="HP456">
        <v>16.5024</v>
      </c>
      <c r="HQ456">
        <v>1</v>
      </c>
      <c r="HR456">
        <v>0.143399</v>
      </c>
      <c r="HS456">
        <v>-0.459858</v>
      </c>
      <c r="HT456">
        <v>20.2004</v>
      </c>
      <c r="HU456">
        <v>5.22777</v>
      </c>
      <c r="HV456">
        <v>11.974</v>
      </c>
      <c r="HW456">
        <v>4.96975</v>
      </c>
      <c r="HX456">
        <v>3.28953</v>
      </c>
      <c r="HY456">
        <v>9999</v>
      </c>
      <c r="HZ456">
        <v>9999</v>
      </c>
      <c r="IA456">
        <v>9999</v>
      </c>
      <c r="IB456">
        <v>25.6</v>
      </c>
      <c r="IC456">
        <v>4.97299</v>
      </c>
      <c r="ID456">
        <v>1.87729</v>
      </c>
      <c r="IE456">
        <v>1.87534</v>
      </c>
      <c r="IF456">
        <v>1.8782</v>
      </c>
      <c r="IG456">
        <v>1.87493</v>
      </c>
      <c r="IH456">
        <v>1.87851</v>
      </c>
      <c r="II456">
        <v>1.87561</v>
      </c>
      <c r="IJ456">
        <v>1.8768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1.136</v>
      </c>
      <c r="IY456">
        <v>0.2175</v>
      </c>
      <c r="IZ456">
        <v>0.000996156149449386</v>
      </c>
      <c r="JA456">
        <v>0.001508328056841608</v>
      </c>
      <c r="JB456">
        <v>-4.279944224615399E-07</v>
      </c>
      <c r="JC456">
        <v>2.026670128534865E-10</v>
      </c>
      <c r="JD456">
        <v>-0.04486732872085866</v>
      </c>
      <c r="JE456">
        <v>-0.001179386599836408</v>
      </c>
      <c r="JF456">
        <v>0.0006983580007418804</v>
      </c>
      <c r="JG456">
        <v>-5.900263066608664E-06</v>
      </c>
      <c r="JH456">
        <v>1</v>
      </c>
      <c r="JI456">
        <v>2117</v>
      </c>
      <c r="JJ456">
        <v>1</v>
      </c>
      <c r="JK456">
        <v>26</v>
      </c>
      <c r="JL456">
        <v>197518.2</v>
      </c>
      <c r="JM456">
        <v>197518.1</v>
      </c>
      <c r="JN456">
        <v>2.10205</v>
      </c>
      <c r="JO456">
        <v>2.54761</v>
      </c>
      <c r="JP456">
        <v>1.39893</v>
      </c>
      <c r="JQ456">
        <v>2.34985</v>
      </c>
      <c r="JR456">
        <v>1.44897</v>
      </c>
      <c r="JS456">
        <v>2.47803</v>
      </c>
      <c r="JT456">
        <v>37.4819</v>
      </c>
      <c r="JU456">
        <v>23.9737</v>
      </c>
      <c r="JV456">
        <v>18</v>
      </c>
      <c r="JW456">
        <v>477.868</v>
      </c>
      <c r="JX456">
        <v>473.605</v>
      </c>
      <c r="JY456">
        <v>28.1011</v>
      </c>
      <c r="JZ456">
        <v>29.0772</v>
      </c>
      <c r="KA456">
        <v>29.9998</v>
      </c>
      <c r="KB456">
        <v>28.836</v>
      </c>
      <c r="KC456">
        <v>28.9104</v>
      </c>
      <c r="KD456">
        <v>42.1219</v>
      </c>
      <c r="KE456">
        <v>24.6558</v>
      </c>
      <c r="KF456">
        <v>100</v>
      </c>
      <c r="KG456">
        <v>28.1129</v>
      </c>
      <c r="KH456">
        <v>941.6609999999999</v>
      </c>
      <c r="KI456">
        <v>20.9851</v>
      </c>
      <c r="KJ456">
        <v>100.917</v>
      </c>
      <c r="KK456">
        <v>100.253</v>
      </c>
    </row>
    <row r="457" spans="1:297">
      <c r="A457">
        <v>441</v>
      </c>
      <c r="B457">
        <v>1758999675.5</v>
      </c>
      <c r="C457">
        <v>12291.90000009537</v>
      </c>
      <c r="D457" t="s">
        <v>1329</v>
      </c>
      <c r="E457" t="s">
        <v>1330</v>
      </c>
      <c r="F457">
        <v>5</v>
      </c>
      <c r="G457" t="s">
        <v>1218</v>
      </c>
      <c r="H457" t="s">
        <v>436</v>
      </c>
      <c r="I457">
        <v>1758999667.962963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944.3302242362356</v>
      </c>
      <c r="AK457">
        <v>917.3378121212121</v>
      </c>
      <c r="AL457">
        <v>3.345266898462337</v>
      </c>
      <c r="AM457">
        <v>65.24405465665834</v>
      </c>
      <c r="AN457">
        <f>(AP457 - AO457 + DY457*1E3/(8.314*(EA457+273.15)) * AR457/DX457 * AQ457) * DX457/(100*DL457) * 1000/(1000 - AP457)</f>
        <v>0</v>
      </c>
      <c r="AO457">
        <v>21.03247458021519</v>
      </c>
      <c r="AP457">
        <v>22.85516060606061</v>
      </c>
      <c r="AQ457">
        <v>0.0008279134314326466</v>
      </c>
      <c r="AR457">
        <v>120.0574065976635</v>
      </c>
      <c r="AS457">
        <v>3</v>
      </c>
      <c r="AT457">
        <v>1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1.91</v>
      </c>
      <c r="DM457">
        <v>0.5</v>
      </c>
      <c r="DN457" t="s">
        <v>438</v>
      </c>
      <c r="DO457">
        <v>2</v>
      </c>
      <c r="DP457" t="b">
        <v>1</v>
      </c>
      <c r="DQ457">
        <v>1758999667.962963</v>
      </c>
      <c r="DR457">
        <v>873.0395555555557</v>
      </c>
      <c r="DS457">
        <v>909.9148518518518</v>
      </c>
      <c r="DT457">
        <v>22.82154074074074</v>
      </c>
      <c r="DU457">
        <v>21.01997407407407</v>
      </c>
      <c r="DV457">
        <v>871.9145555555557</v>
      </c>
      <c r="DW457">
        <v>22.60438148148148</v>
      </c>
      <c r="DX457">
        <v>500.0133703703704</v>
      </c>
      <c r="DY457">
        <v>90.45407407407407</v>
      </c>
      <c r="DZ457">
        <v>0.05207333333333333</v>
      </c>
      <c r="EA457">
        <v>29.53005925925925</v>
      </c>
      <c r="EB457">
        <v>29.99016666666666</v>
      </c>
      <c r="EC457">
        <v>999.9000000000001</v>
      </c>
      <c r="ED457">
        <v>0</v>
      </c>
      <c r="EE457">
        <v>0</v>
      </c>
      <c r="EF457">
        <v>10004.10185185185</v>
      </c>
      <c r="EG457">
        <v>0</v>
      </c>
      <c r="EH457">
        <v>12.0809</v>
      </c>
      <c r="EI457">
        <v>-36.87525185185185</v>
      </c>
      <c r="EJ457">
        <v>893.4293703703704</v>
      </c>
      <c r="EK457">
        <v>929.4521111111112</v>
      </c>
      <c r="EL457">
        <v>1.801571851851852</v>
      </c>
      <c r="EM457">
        <v>909.9148518518518</v>
      </c>
      <c r="EN457">
        <v>21.01997407407407</v>
      </c>
      <c r="EO457">
        <v>2.064301851851852</v>
      </c>
      <c r="EP457">
        <v>1.901341851851852</v>
      </c>
      <c r="EQ457">
        <v>17.94635925925926</v>
      </c>
      <c r="ER457">
        <v>16.64582222222222</v>
      </c>
      <c r="ES457">
        <v>1999.971851851852</v>
      </c>
      <c r="ET457">
        <v>0.980001111111111</v>
      </c>
      <c r="EU457">
        <v>0.01999888518518519</v>
      </c>
      <c r="EV457">
        <v>0</v>
      </c>
      <c r="EW457">
        <v>252.5931851851851</v>
      </c>
      <c r="EX457">
        <v>5.000560000000001</v>
      </c>
      <c r="EY457">
        <v>5224.527037037036</v>
      </c>
      <c r="EZ457">
        <v>17294.63333333333</v>
      </c>
      <c r="FA457">
        <v>41.31199999999999</v>
      </c>
      <c r="FB457">
        <v>41.486</v>
      </c>
      <c r="FC457">
        <v>41.06199999999999</v>
      </c>
      <c r="FD457">
        <v>40.625</v>
      </c>
      <c r="FE457">
        <v>42.06199999999999</v>
      </c>
      <c r="FF457">
        <v>1955.071851851851</v>
      </c>
      <c r="FG457">
        <v>39.9</v>
      </c>
      <c r="FH457">
        <v>0</v>
      </c>
      <c r="FI457">
        <v>1758999684.6</v>
      </c>
      <c r="FJ457">
        <v>0</v>
      </c>
      <c r="FK457">
        <v>252.58444</v>
      </c>
      <c r="FL457">
        <v>1.361384615394496</v>
      </c>
      <c r="FM457">
        <v>30.96769232470983</v>
      </c>
      <c r="FN457">
        <v>5224.6992</v>
      </c>
      <c r="FO457">
        <v>15</v>
      </c>
      <c r="FP457">
        <v>0</v>
      </c>
      <c r="FQ457" t="s">
        <v>439</v>
      </c>
      <c r="FR457">
        <v>1747148579.5</v>
      </c>
      <c r="FS457">
        <v>1747148584.5</v>
      </c>
      <c r="FT457">
        <v>0</v>
      </c>
      <c r="FU457">
        <v>0.162</v>
      </c>
      <c r="FV457">
        <v>-0.001</v>
      </c>
      <c r="FW457">
        <v>0.139</v>
      </c>
      <c r="FX457">
        <v>0.058</v>
      </c>
      <c r="FY457">
        <v>420</v>
      </c>
      <c r="FZ457">
        <v>16</v>
      </c>
      <c r="GA457">
        <v>0.19</v>
      </c>
      <c r="GB457">
        <v>0.02</v>
      </c>
      <c r="GC457">
        <v>-36.9412275</v>
      </c>
      <c r="GD457">
        <v>1.032264540337797</v>
      </c>
      <c r="GE457">
        <v>0.2734792295472364</v>
      </c>
      <c r="GF457">
        <v>0</v>
      </c>
      <c r="GG457">
        <v>252.4942058823529</v>
      </c>
      <c r="GH457">
        <v>1.556012220957689</v>
      </c>
      <c r="GI457">
        <v>0.232470463577603</v>
      </c>
      <c r="GJ457">
        <v>0</v>
      </c>
      <c r="GK457">
        <v>1.81628675</v>
      </c>
      <c r="GL457">
        <v>-0.1616657786116372</v>
      </c>
      <c r="GM457">
        <v>0.02789226231300537</v>
      </c>
      <c r="GN457">
        <v>0</v>
      </c>
      <c r="GO457">
        <v>0</v>
      </c>
      <c r="GP457">
        <v>3</v>
      </c>
      <c r="GQ457" t="s">
        <v>472</v>
      </c>
      <c r="GR457">
        <v>3.12779</v>
      </c>
      <c r="GS457">
        <v>2.72978</v>
      </c>
      <c r="GT457">
        <v>0.145737</v>
      </c>
      <c r="GU457">
        <v>0.150578</v>
      </c>
      <c r="GV457">
        <v>0.103356</v>
      </c>
      <c r="GW457">
        <v>0.0980678</v>
      </c>
      <c r="GX457">
        <v>25614</v>
      </c>
      <c r="GY457">
        <v>24700.3</v>
      </c>
      <c r="GZ457">
        <v>30525.6</v>
      </c>
      <c r="HA457">
        <v>29334</v>
      </c>
      <c r="HB457">
        <v>37778.6</v>
      </c>
      <c r="HC457">
        <v>34809.7</v>
      </c>
      <c r="HD457">
        <v>46698.8</v>
      </c>
      <c r="HE457">
        <v>43582.9</v>
      </c>
      <c r="HF457">
        <v>1.82255</v>
      </c>
      <c r="HG457">
        <v>1.86275</v>
      </c>
      <c r="HH457">
        <v>0.115089</v>
      </c>
      <c r="HI457">
        <v>0</v>
      </c>
      <c r="HJ457">
        <v>28.1197</v>
      </c>
      <c r="HK457">
        <v>999.9</v>
      </c>
      <c r="HL457">
        <v>51.4</v>
      </c>
      <c r="HM457">
        <v>30.8</v>
      </c>
      <c r="HN457">
        <v>25.3444</v>
      </c>
      <c r="HO457">
        <v>63.327</v>
      </c>
      <c r="HP457">
        <v>16.5625</v>
      </c>
      <c r="HQ457">
        <v>1</v>
      </c>
      <c r="HR457">
        <v>0.143257</v>
      </c>
      <c r="HS457">
        <v>-0.472228</v>
      </c>
      <c r="HT457">
        <v>20.2004</v>
      </c>
      <c r="HU457">
        <v>5.22792</v>
      </c>
      <c r="HV457">
        <v>11.974</v>
      </c>
      <c r="HW457">
        <v>4.9694</v>
      </c>
      <c r="HX457">
        <v>3.2896</v>
      </c>
      <c r="HY457">
        <v>9999</v>
      </c>
      <c r="HZ457">
        <v>9999</v>
      </c>
      <c r="IA457">
        <v>9999</v>
      </c>
      <c r="IB457">
        <v>25.6</v>
      </c>
      <c r="IC457">
        <v>4.97296</v>
      </c>
      <c r="ID457">
        <v>1.87727</v>
      </c>
      <c r="IE457">
        <v>1.87532</v>
      </c>
      <c r="IF457">
        <v>1.87819</v>
      </c>
      <c r="IG457">
        <v>1.87488</v>
      </c>
      <c r="IH457">
        <v>1.87848</v>
      </c>
      <c r="II457">
        <v>1.87559</v>
      </c>
      <c r="IJ457">
        <v>1.87675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1.155</v>
      </c>
      <c r="IY457">
        <v>0.2178</v>
      </c>
      <c r="IZ457">
        <v>0.000996156149449386</v>
      </c>
      <c r="JA457">
        <v>0.001508328056841608</v>
      </c>
      <c r="JB457">
        <v>-4.279944224615399E-07</v>
      </c>
      <c r="JC457">
        <v>2.026670128534865E-10</v>
      </c>
      <c r="JD457">
        <v>-0.04486732872085866</v>
      </c>
      <c r="JE457">
        <v>-0.001179386599836408</v>
      </c>
      <c r="JF457">
        <v>0.0006983580007418804</v>
      </c>
      <c r="JG457">
        <v>-5.900263066608664E-06</v>
      </c>
      <c r="JH457">
        <v>1</v>
      </c>
      <c r="JI457">
        <v>2117</v>
      </c>
      <c r="JJ457">
        <v>1</v>
      </c>
      <c r="JK457">
        <v>26</v>
      </c>
      <c r="JL457">
        <v>197518.3</v>
      </c>
      <c r="JM457">
        <v>197518.2</v>
      </c>
      <c r="JN457">
        <v>2.13257</v>
      </c>
      <c r="JO457">
        <v>2.53784</v>
      </c>
      <c r="JP457">
        <v>1.39893</v>
      </c>
      <c r="JQ457">
        <v>2.34985</v>
      </c>
      <c r="JR457">
        <v>1.44897</v>
      </c>
      <c r="JS457">
        <v>2.52686</v>
      </c>
      <c r="JT457">
        <v>37.4819</v>
      </c>
      <c r="JU457">
        <v>23.9737</v>
      </c>
      <c r="JV457">
        <v>18</v>
      </c>
      <c r="JW457">
        <v>477.95</v>
      </c>
      <c r="JX457">
        <v>473.427</v>
      </c>
      <c r="JY457">
        <v>28.1162</v>
      </c>
      <c r="JZ457">
        <v>29.0729</v>
      </c>
      <c r="KA457">
        <v>29.9999</v>
      </c>
      <c r="KB457">
        <v>28.8317</v>
      </c>
      <c r="KC457">
        <v>28.9067</v>
      </c>
      <c r="KD457">
        <v>42.7544</v>
      </c>
      <c r="KE457">
        <v>24.6558</v>
      </c>
      <c r="KF457">
        <v>100</v>
      </c>
      <c r="KG457">
        <v>28.1218</v>
      </c>
      <c r="KH457">
        <v>955.034</v>
      </c>
      <c r="KI457">
        <v>20.9851</v>
      </c>
      <c r="KJ457">
        <v>100.918</v>
      </c>
      <c r="KK457">
        <v>100.253</v>
      </c>
    </row>
    <row r="458" spans="1:297">
      <c r="A458">
        <v>442</v>
      </c>
      <c r="B458">
        <v>1758999680.5</v>
      </c>
      <c r="C458">
        <v>12296.90000009537</v>
      </c>
      <c r="D458" t="s">
        <v>1331</v>
      </c>
      <c r="E458" t="s">
        <v>1332</v>
      </c>
      <c r="F458">
        <v>5</v>
      </c>
      <c r="G458" t="s">
        <v>1218</v>
      </c>
      <c r="H458" t="s">
        <v>436</v>
      </c>
      <c r="I458">
        <v>1758999672.981482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960.9348013523062</v>
      </c>
      <c r="AK458">
        <v>934.0203636363634</v>
      </c>
      <c r="AL458">
        <v>3.342246501452729</v>
      </c>
      <c r="AM458">
        <v>65.24405465665834</v>
      </c>
      <c r="AN458">
        <f>(AP458 - AO458 + DY458*1E3/(8.314*(EA458+273.15)) * AR458/DX458 * AQ458) * DX458/(100*DL458) * 1000/(1000 - AP458)</f>
        <v>0</v>
      </c>
      <c r="AO458">
        <v>21.03270498941396</v>
      </c>
      <c r="AP458">
        <v>22.86074727272726</v>
      </c>
      <c r="AQ458">
        <v>0.0001790929027320408</v>
      </c>
      <c r="AR458">
        <v>120.0574065976635</v>
      </c>
      <c r="AS458">
        <v>3</v>
      </c>
      <c r="AT458">
        <v>1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1.91</v>
      </c>
      <c r="DM458">
        <v>0.5</v>
      </c>
      <c r="DN458" t="s">
        <v>438</v>
      </c>
      <c r="DO458">
        <v>2</v>
      </c>
      <c r="DP458" t="b">
        <v>1</v>
      </c>
      <c r="DQ458">
        <v>1758999672.981482</v>
      </c>
      <c r="DR458">
        <v>889.6617777777777</v>
      </c>
      <c r="DS458">
        <v>926.4399629629629</v>
      </c>
      <c r="DT458">
        <v>22.84452592592593</v>
      </c>
      <c r="DU458">
        <v>21.03119259259259</v>
      </c>
      <c r="DV458">
        <v>888.5163703703705</v>
      </c>
      <c r="DW458">
        <v>22.62689259259259</v>
      </c>
      <c r="DX458">
        <v>499.9867037037037</v>
      </c>
      <c r="DY458">
        <v>90.45293333333335</v>
      </c>
      <c r="DZ458">
        <v>0.05214840370370371</v>
      </c>
      <c r="EA458">
        <v>29.52962222222222</v>
      </c>
      <c r="EB458">
        <v>29.98925555555555</v>
      </c>
      <c r="EC458">
        <v>999.9000000000001</v>
      </c>
      <c r="ED458">
        <v>0</v>
      </c>
      <c r="EE458">
        <v>0</v>
      </c>
      <c r="EF458">
        <v>9998.914814814816</v>
      </c>
      <c r="EG458">
        <v>0</v>
      </c>
      <c r="EH458">
        <v>12.0809</v>
      </c>
      <c r="EI458">
        <v>-36.77817037037037</v>
      </c>
      <c r="EJ458">
        <v>910.4610740740741</v>
      </c>
      <c r="EK458">
        <v>946.3427407407406</v>
      </c>
      <c r="EL458">
        <v>1.813348148148148</v>
      </c>
      <c r="EM458">
        <v>926.4399629629629</v>
      </c>
      <c r="EN458">
        <v>21.03119259259259</v>
      </c>
      <c r="EO458">
        <v>2.066355185185186</v>
      </c>
      <c r="EP458">
        <v>1.902332222222222</v>
      </c>
      <c r="EQ458">
        <v>17.96216296296296</v>
      </c>
      <c r="ER458">
        <v>16.65402962962963</v>
      </c>
      <c r="ES458">
        <v>2000.020740740741</v>
      </c>
      <c r="ET458">
        <v>0.9800016296296297</v>
      </c>
      <c r="EU458">
        <v>0.01999843333333334</v>
      </c>
      <c r="EV458">
        <v>0</v>
      </c>
      <c r="EW458">
        <v>252.6351111111111</v>
      </c>
      <c r="EX458">
        <v>5.000560000000001</v>
      </c>
      <c r="EY458">
        <v>5227.21037037037</v>
      </c>
      <c r="EZ458">
        <v>17295.05925925926</v>
      </c>
      <c r="FA458">
        <v>41.31199999999999</v>
      </c>
      <c r="FB458">
        <v>41.486</v>
      </c>
      <c r="FC458">
        <v>41.06199999999999</v>
      </c>
      <c r="FD458">
        <v>40.61566666666666</v>
      </c>
      <c r="FE458">
        <v>42.06199999999999</v>
      </c>
      <c r="FF458">
        <v>1955.120740740741</v>
      </c>
      <c r="FG458">
        <v>39.9</v>
      </c>
      <c r="FH458">
        <v>0</v>
      </c>
      <c r="FI458">
        <v>1758999690</v>
      </c>
      <c r="FJ458">
        <v>0</v>
      </c>
      <c r="FK458">
        <v>252.6540769230769</v>
      </c>
      <c r="FL458">
        <v>0.1518632495865285</v>
      </c>
      <c r="FM458">
        <v>31.12444439554277</v>
      </c>
      <c r="FN458">
        <v>5227.308076923077</v>
      </c>
      <c r="FO458">
        <v>15</v>
      </c>
      <c r="FP458">
        <v>0</v>
      </c>
      <c r="FQ458" t="s">
        <v>439</v>
      </c>
      <c r="FR458">
        <v>1747148579.5</v>
      </c>
      <c r="FS458">
        <v>1747148584.5</v>
      </c>
      <c r="FT458">
        <v>0</v>
      </c>
      <c r="FU458">
        <v>0.162</v>
      </c>
      <c r="FV458">
        <v>-0.001</v>
      </c>
      <c r="FW458">
        <v>0.139</v>
      </c>
      <c r="FX458">
        <v>0.058</v>
      </c>
      <c r="FY458">
        <v>420</v>
      </c>
      <c r="FZ458">
        <v>16</v>
      </c>
      <c r="GA458">
        <v>0.19</v>
      </c>
      <c r="GB458">
        <v>0.02</v>
      </c>
      <c r="GC458">
        <v>-36.80257317073171</v>
      </c>
      <c r="GD458">
        <v>1.644278048780433</v>
      </c>
      <c r="GE458">
        <v>0.3009568156562442</v>
      </c>
      <c r="GF458">
        <v>0</v>
      </c>
      <c r="GG458">
        <v>252.5792352941176</v>
      </c>
      <c r="GH458">
        <v>0.7196638655205875</v>
      </c>
      <c r="GI458">
        <v>0.2196853443428374</v>
      </c>
      <c r="GJ458">
        <v>1</v>
      </c>
      <c r="GK458">
        <v>1.808675853658537</v>
      </c>
      <c r="GL458">
        <v>0.1072795818815351</v>
      </c>
      <c r="GM458">
        <v>0.01730653365634194</v>
      </c>
      <c r="GN458">
        <v>0</v>
      </c>
      <c r="GO458">
        <v>1</v>
      </c>
      <c r="GP458">
        <v>3</v>
      </c>
      <c r="GQ458" t="s">
        <v>451</v>
      </c>
      <c r="GR458">
        <v>3.12786</v>
      </c>
      <c r="GS458">
        <v>2.73007</v>
      </c>
      <c r="GT458">
        <v>0.14745</v>
      </c>
      <c r="GU458">
        <v>0.152283</v>
      </c>
      <c r="GV458">
        <v>0.103375</v>
      </c>
      <c r="GW458">
        <v>0.0980748</v>
      </c>
      <c r="GX458">
        <v>25563.4</v>
      </c>
      <c r="GY458">
        <v>24651.3</v>
      </c>
      <c r="GZ458">
        <v>30526.6</v>
      </c>
      <c r="HA458">
        <v>29334.6</v>
      </c>
      <c r="HB458">
        <v>37779.1</v>
      </c>
      <c r="HC458">
        <v>34810.3</v>
      </c>
      <c r="HD458">
        <v>46700.3</v>
      </c>
      <c r="HE458">
        <v>43583.8</v>
      </c>
      <c r="HF458">
        <v>1.8228</v>
      </c>
      <c r="HG458">
        <v>1.8627</v>
      </c>
      <c r="HH458">
        <v>0.114962</v>
      </c>
      <c r="HI458">
        <v>0</v>
      </c>
      <c r="HJ458">
        <v>28.1197</v>
      </c>
      <c r="HK458">
        <v>999.9</v>
      </c>
      <c r="HL458">
        <v>51.4</v>
      </c>
      <c r="HM458">
        <v>30.8</v>
      </c>
      <c r="HN458">
        <v>25.3471</v>
      </c>
      <c r="HO458">
        <v>63.277</v>
      </c>
      <c r="HP458">
        <v>16.5545</v>
      </c>
      <c r="HQ458">
        <v>1</v>
      </c>
      <c r="HR458">
        <v>0.143034</v>
      </c>
      <c r="HS458">
        <v>-0.480689</v>
      </c>
      <c r="HT458">
        <v>20.2004</v>
      </c>
      <c r="HU458">
        <v>5.22927</v>
      </c>
      <c r="HV458">
        <v>11.974</v>
      </c>
      <c r="HW458">
        <v>4.97045</v>
      </c>
      <c r="HX458">
        <v>3.28978</v>
      </c>
      <c r="HY458">
        <v>9999</v>
      </c>
      <c r="HZ458">
        <v>9999</v>
      </c>
      <c r="IA458">
        <v>9999</v>
      </c>
      <c r="IB458">
        <v>25.6</v>
      </c>
      <c r="IC458">
        <v>4.97296</v>
      </c>
      <c r="ID458">
        <v>1.87729</v>
      </c>
      <c r="IE458">
        <v>1.87536</v>
      </c>
      <c r="IF458">
        <v>1.8782</v>
      </c>
      <c r="IG458">
        <v>1.87491</v>
      </c>
      <c r="IH458">
        <v>1.8785</v>
      </c>
      <c r="II458">
        <v>1.87561</v>
      </c>
      <c r="IJ458">
        <v>1.87681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1.175</v>
      </c>
      <c r="IY458">
        <v>0.218</v>
      </c>
      <c r="IZ458">
        <v>0.000996156149449386</v>
      </c>
      <c r="JA458">
        <v>0.001508328056841608</v>
      </c>
      <c r="JB458">
        <v>-4.279944224615399E-07</v>
      </c>
      <c r="JC458">
        <v>2.026670128534865E-10</v>
      </c>
      <c r="JD458">
        <v>-0.04486732872085866</v>
      </c>
      <c r="JE458">
        <v>-0.001179386599836408</v>
      </c>
      <c r="JF458">
        <v>0.0006983580007418804</v>
      </c>
      <c r="JG458">
        <v>-5.900263066608664E-06</v>
      </c>
      <c r="JH458">
        <v>1</v>
      </c>
      <c r="JI458">
        <v>2117</v>
      </c>
      <c r="JJ458">
        <v>1</v>
      </c>
      <c r="JK458">
        <v>26</v>
      </c>
      <c r="JL458">
        <v>197518.4</v>
      </c>
      <c r="JM458">
        <v>197518.3</v>
      </c>
      <c r="JN458">
        <v>2.16187</v>
      </c>
      <c r="JO458">
        <v>2.53174</v>
      </c>
      <c r="JP458">
        <v>1.39893</v>
      </c>
      <c r="JQ458">
        <v>2.34985</v>
      </c>
      <c r="JR458">
        <v>1.44897</v>
      </c>
      <c r="JS458">
        <v>2.57202</v>
      </c>
      <c r="JT458">
        <v>37.4819</v>
      </c>
      <c r="JU458">
        <v>23.9824</v>
      </c>
      <c r="JV458">
        <v>18</v>
      </c>
      <c r="JW458">
        <v>478.064</v>
      </c>
      <c r="JX458">
        <v>473.364</v>
      </c>
      <c r="JY458">
        <v>28.1282</v>
      </c>
      <c r="JZ458">
        <v>29.0693</v>
      </c>
      <c r="KA458">
        <v>29.9997</v>
      </c>
      <c r="KB458">
        <v>28.8282</v>
      </c>
      <c r="KC458">
        <v>28.9027</v>
      </c>
      <c r="KD458">
        <v>43.3248</v>
      </c>
      <c r="KE458">
        <v>24.6558</v>
      </c>
      <c r="KF458">
        <v>100</v>
      </c>
      <c r="KG458">
        <v>28.1317</v>
      </c>
      <c r="KH458">
        <v>975.078</v>
      </c>
      <c r="KI458">
        <v>20.984</v>
      </c>
      <c r="KJ458">
        <v>100.921</v>
      </c>
      <c r="KK458">
        <v>100.255</v>
      </c>
    </row>
    <row r="459" spans="1:297">
      <c r="A459">
        <v>443</v>
      </c>
      <c r="B459">
        <v>1758999685.5</v>
      </c>
      <c r="C459">
        <v>12301.90000009537</v>
      </c>
      <c r="D459" t="s">
        <v>1333</v>
      </c>
      <c r="E459" t="s">
        <v>1334</v>
      </c>
      <c r="F459">
        <v>5</v>
      </c>
      <c r="G459" t="s">
        <v>1218</v>
      </c>
      <c r="H459" t="s">
        <v>436</v>
      </c>
      <c r="I459">
        <v>1758999678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977.8671397761739</v>
      </c>
      <c r="AK459">
        <v>950.7879030303023</v>
      </c>
      <c r="AL459">
        <v>3.349974217063282</v>
      </c>
      <c r="AM459">
        <v>65.24405465665834</v>
      </c>
      <c r="AN459">
        <f>(AP459 - AO459 + DY459*1E3/(8.314*(EA459+273.15)) * AR459/DX459 * AQ459) * DX459/(100*DL459) * 1000/(1000 - AP459)</f>
        <v>0</v>
      </c>
      <c r="AO459">
        <v>21.03167713379983</v>
      </c>
      <c r="AP459">
        <v>22.86557393939393</v>
      </c>
      <c r="AQ459">
        <v>5.651348645257273E-05</v>
      </c>
      <c r="AR459">
        <v>120.0574065976635</v>
      </c>
      <c r="AS459">
        <v>3</v>
      </c>
      <c r="AT459">
        <v>1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1.91</v>
      </c>
      <c r="DM459">
        <v>0.5</v>
      </c>
      <c r="DN459" t="s">
        <v>438</v>
      </c>
      <c r="DO459">
        <v>2</v>
      </c>
      <c r="DP459" t="b">
        <v>1</v>
      </c>
      <c r="DQ459">
        <v>1758999678</v>
      </c>
      <c r="DR459">
        <v>906.1578888888887</v>
      </c>
      <c r="DS459">
        <v>942.7957407407407</v>
      </c>
      <c r="DT459">
        <v>22.85754444444444</v>
      </c>
      <c r="DU459">
        <v>21.03244814814815</v>
      </c>
      <c r="DV459">
        <v>904.9922222222223</v>
      </c>
      <c r="DW459">
        <v>22.63964074074074</v>
      </c>
      <c r="DX459">
        <v>499.9936666666667</v>
      </c>
      <c r="DY459">
        <v>90.45160370370371</v>
      </c>
      <c r="DZ459">
        <v>0.05216218518518519</v>
      </c>
      <c r="EA459">
        <v>29.5274962962963</v>
      </c>
      <c r="EB459">
        <v>29.98882962962963</v>
      </c>
      <c r="EC459">
        <v>999.9000000000001</v>
      </c>
      <c r="ED459">
        <v>0</v>
      </c>
      <c r="EE459">
        <v>0</v>
      </c>
      <c r="EF459">
        <v>10001.37222222222</v>
      </c>
      <c r="EG459">
        <v>0</v>
      </c>
      <c r="EH459">
        <v>12.0809</v>
      </c>
      <c r="EI459">
        <v>-36.63788518518518</v>
      </c>
      <c r="EJ459">
        <v>927.3550740740741</v>
      </c>
      <c r="EK459">
        <v>963.0511111111111</v>
      </c>
      <c r="EL459">
        <v>1.82512037037037</v>
      </c>
      <c r="EM459">
        <v>942.7957407407407</v>
      </c>
      <c r="EN459">
        <v>21.03244814814815</v>
      </c>
      <c r="EO459">
        <v>2.067502962962963</v>
      </c>
      <c r="EP459">
        <v>1.902417037037037</v>
      </c>
      <c r="EQ459">
        <v>17.97098888888889</v>
      </c>
      <c r="ER459">
        <v>16.65473333333334</v>
      </c>
      <c r="ES459">
        <v>2000.030740740741</v>
      </c>
      <c r="ET459">
        <v>0.9800017407407405</v>
      </c>
      <c r="EU459">
        <v>0.01999832592592593</v>
      </c>
      <c r="EV459">
        <v>0</v>
      </c>
      <c r="EW459">
        <v>252.6996666666667</v>
      </c>
      <c r="EX459">
        <v>5.000560000000001</v>
      </c>
      <c r="EY459">
        <v>5229.841111111112</v>
      </c>
      <c r="EZ459">
        <v>17295.14814814815</v>
      </c>
      <c r="FA459">
        <v>41.31199999999999</v>
      </c>
      <c r="FB459">
        <v>41.486</v>
      </c>
      <c r="FC459">
        <v>41.0574074074074</v>
      </c>
      <c r="FD459">
        <v>40.61566666666667</v>
      </c>
      <c r="FE459">
        <v>42.06199999999999</v>
      </c>
      <c r="FF459">
        <v>1955.130740740741</v>
      </c>
      <c r="FG459">
        <v>39.9</v>
      </c>
      <c r="FH459">
        <v>0</v>
      </c>
      <c r="FI459">
        <v>1758999694.8</v>
      </c>
      <c r="FJ459">
        <v>0</v>
      </c>
      <c r="FK459">
        <v>252.7160769230769</v>
      </c>
      <c r="FL459">
        <v>1.543658125700525</v>
      </c>
      <c r="FM459">
        <v>31.49914530937762</v>
      </c>
      <c r="FN459">
        <v>5229.849615384615</v>
      </c>
      <c r="FO459">
        <v>15</v>
      </c>
      <c r="FP459">
        <v>0</v>
      </c>
      <c r="FQ459" t="s">
        <v>439</v>
      </c>
      <c r="FR459">
        <v>1747148579.5</v>
      </c>
      <c r="FS459">
        <v>1747148584.5</v>
      </c>
      <c r="FT459">
        <v>0</v>
      </c>
      <c r="FU459">
        <v>0.162</v>
      </c>
      <c r="FV459">
        <v>-0.001</v>
      </c>
      <c r="FW459">
        <v>0.139</v>
      </c>
      <c r="FX459">
        <v>0.058</v>
      </c>
      <c r="FY459">
        <v>420</v>
      </c>
      <c r="FZ459">
        <v>16</v>
      </c>
      <c r="GA459">
        <v>0.19</v>
      </c>
      <c r="GB459">
        <v>0.02</v>
      </c>
      <c r="GC459">
        <v>-36.79906585365853</v>
      </c>
      <c r="GD459">
        <v>1.651310801393691</v>
      </c>
      <c r="GE459">
        <v>0.2969342307155118</v>
      </c>
      <c r="GF459">
        <v>0</v>
      </c>
      <c r="GG459">
        <v>252.6882647058823</v>
      </c>
      <c r="GH459">
        <v>0.8906799080171127</v>
      </c>
      <c r="GI459">
        <v>0.2277670777252545</v>
      </c>
      <c r="GJ459">
        <v>1</v>
      </c>
      <c r="GK459">
        <v>1.816558292682927</v>
      </c>
      <c r="GL459">
        <v>0.1472569337979088</v>
      </c>
      <c r="GM459">
        <v>0.01522522215824766</v>
      </c>
      <c r="GN459">
        <v>0</v>
      </c>
      <c r="GO459">
        <v>1</v>
      </c>
      <c r="GP459">
        <v>3</v>
      </c>
      <c r="GQ459" t="s">
        <v>451</v>
      </c>
      <c r="GR459">
        <v>3.12771</v>
      </c>
      <c r="GS459">
        <v>2.72973</v>
      </c>
      <c r="GT459">
        <v>0.149156</v>
      </c>
      <c r="GU459">
        <v>0.153996</v>
      </c>
      <c r="GV459">
        <v>0.103391</v>
      </c>
      <c r="GW459">
        <v>0.09807100000000001</v>
      </c>
      <c r="GX459">
        <v>25512.4</v>
      </c>
      <c r="GY459">
        <v>24601.1</v>
      </c>
      <c r="GZ459">
        <v>30526.7</v>
      </c>
      <c r="HA459">
        <v>29334.1</v>
      </c>
      <c r="HB459">
        <v>37778.6</v>
      </c>
      <c r="HC459">
        <v>34810.1</v>
      </c>
      <c r="HD459">
        <v>46700.4</v>
      </c>
      <c r="HE459">
        <v>43583.3</v>
      </c>
      <c r="HF459">
        <v>1.8226</v>
      </c>
      <c r="HG459">
        <v>1.86287</v>
      </c>
      <c r="HH459">
        <v>0.115111</v>
      </c>
      <c r="HI459">
        <v>0</v>
      </c>
      <c r="HJ459">
        <v>28.1179</v>
      </c>
      <c r="HK459">
        <v>999.9</v>
      </c>
      <c r="HL459">
        <v>51.4</v>
      </c>
      <c r="HM459">
        <v>30.8</v>
      </c>
      <c r="HN459">
        <v>25.3466</v>
      </c>
      <c r="HO459">
        <v>63.077</v>
      </c>
      <c r="HP459">
        <v>16.6146</v>
      </c>
      <c r="HQ459">
        <v>1</v>
      </c>
      <c r="HR459">
        <v>0.142637</v>
      </c>
      <c r="HS459">
        <v>-0.459355</v>
      </c>
      <c r="HT459">
        <v>20.2005</v>
      </c>
      <c r="HU459">
        <v>5.22912</v>
      </c>
      <c r="HV459">
        <v>11.974</v>
      </c>
      <c r="HW459">
        <v>4.97</v>
      </c>
      <c r="HX459">
        <v>3.2897</v>
      </c>
      <c r="HY459">
        <v>9999</v>
      </c>
      <c r="HZ459">
        <v>9999</v>
      </c>
      <c r="IA459">
        <v>9999</v>
      </c>
      <c r="IB459">
        <v>25.6</v>
      </c>
      <c r="IC459">
        <v>4.97296</v>
      </c>
      <c r="ID459">
        <v>1.8773</v>
      </c>
      <c r="IE459">
        <v>1.87537</v>
      </c>
      <c r="IF459">
        <v>1.87823</v>
      </c>
      <c r="IG459">
        <v>1.87491</v>
      </c>
      <c r="IH459">
        <v>1.87851</v>
      </c>
      <c r="II459">
        <v>1.87561</v>
      </c>
      <c r="IJ459">
        <v>1.87682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1.196</v>
      </c>
      <c r="IY459">
        <v>0.2181</v>
      </c>
      <c r="IZ459">
        <v>0.000996156149449386</v>
      </c>
      <c r="JA459">
        <v>0.001508328056841608</v>
      </c>
      <c r="JB459">
        <v>-4.279944224615399E-07</v>
      </c>
      <c r="JC459">
        <v>2.026670128534865E-10</v>
      </c>
      <c r="JD459">
        <v>-0.04486732872085866</v>
      </c>
      <c r="JE459">
        <v>-0.001179386599836408</v>
      </c>
      <c r="JF459">
        <v>0.0006983580007418804</v>
      </c>
      <c r="JG459">
        <v>-5.900263066608664E-06</v>
      </c>
      <c r="JH459">
        <v>1</v>
      </c>
      <c r="JI459">
        <v>2117</v>
      </c>
      <c r="JJ459">
        <v>1</v>
      </c>
      <c r="JK459">
        <v>26</v>
      </c>
      <c r="JL459">
        <v>197518.4</v>
      </c>
      <c r="JM459">
        <v>197518.4</v>
      </c>
      <c r="JN459">
        <v>2.1936</v>
      </c>
      <c r="JO459">
        <v>2.53662</v>
      </c>
      <c r="JP459">
        <v>1.39893</v>
      </c>
      <c r="JQ459">
        <v>2.34985</v>
      </c>
      <c r="JR459">
        <v>1.44897</v>
      </c>
      <c r="JS459">
        <v>2.60376</v>
      </c>
      <c r="JT459">
        <v>37.4819</v>
      </c>
      <c r="JU459">
        <v>23.9737</v>
      </c>
      <c r="JV459">
        <v>18</v>
      </c>
      <c r="JW459">
        <v>477.925</v>
      </c>
      <c r="JX459">
        <v>473.445</v>
      </c>
      <c r="JY459">
        <v>28.1369</v>
      </c>
      <c r="JZ459">
        <v>29.0654</v>
      </c>
      <c r="KA459">
        <v>29.9999</v>
      </c>
      <c r="KB459">
        <v>28.8237</v>
      </c>
      <c r="KC459">
        <v>28.8986</v>
      </c>
      <c r="KD459">
        <v>43.9681</v>
      </c>
      <c r="KE459">
        <v>24.6558</v>
      </c>
      <c r="KF459">
        <v>100</v>
      </c>
      <c r="KG459">
        <v>28.1357</v>
      </c>
      <c r="KH459">
        <v>988.45</v>
      </c>
      <c r="KI459">
        <v>20.9788</v>
      </c>
      <c r="KJ459">
        <v>100.922</v>
      </c>
      <c r="KK459">
        <v>100.254</v>
      </c>
    </row>
    <row r="460" spans="1:297">
      <c r="A460">
        <v>444</v>
      </c>
      <c r="B460">
        <v>1758999690.5</v>
      </c>
      <c r="C460">
        <v>12306.90000009537</v>
      </c>
      <c r="D460" t="s">
        <v>1335</v>
      </c>
      <c r="E460" t="s">
        <v>1336</v>
      </c>
      <c r="F460">
        <v>5</v>
      </c>
      <c r="G460" t="s">
        <v>1218</v>
      </c>
      <c r="H460" t="s">
        <v>436</v>
      </c>
      <c r="I460">
        <v>1758999682.714286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995.0358718952344</v>
      </c>
      <c r="AK460">
        <v>967.8542727272724</v>
      </c>
      <c r="AL460">
        <v>3.417493718339306</v>
      </c>
      <c r="AM460">
        <v>65.24405465665834</v>
      </c>
      <c r="AN460">
        <f>(AP460 - AO460 + DY460*1E3/(8.314*(EA460+273.15)) * AR460/DX460 * AQ460) * DX460/(100*DL460) * 1000/(1000 - AP460)</f>
        <v>0</v>
      </c>
      <c r="AO460">
        <v>21.03400187440879</v>
      </c>
      <c r="AP460">
        <v>22.86786545454545</v>
      </c>
      <c r="AQ460">
        <v>4.41294862003874E-06</v>
      </c>
      <c r="AR460">
        <v>120.0574065976635</v>
      </c>
      <c r="AS460">
        <v>3</v>
      </c>
      <c r="AT460">
        <v>1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1.91</v>
      </c>
      <c r="DM460">
        <v>0.5</v>
      </c>
      <c r="DN460" t="s">
        <v>438</v>
      </c>
      <c r="DO460">
        <v>2</v>
      </c>
      <c r="DP460" t="b">
        <v>1</v>
      </c>
      <c r="DQ460">
        <v>1758999682.714286</v>
      </c>
      <c r="DR460">
        <v>921.6163571428572</v>
      </c>
      <c r="DS460">
        <v>958.4140357142858</v>
      </c>
      <c r="DT460">
        <v>22.86331428571429</v>
      </c>
      <c r="DU460">
        <v>21.03276428571429</v>
      </c>
      <c r="DV460">
        <v>920.4315714285714</v>
      </c>
      <c r="DW460">
        <v>22.64529285714286</v>
      </c>
      <c r="DX460">
        <v>499.9787857142857</v>
      </c>
      <c r="DY460">
        <v>90.45061071428573</v>
      </c>
      <c r="DZ460">
        <v>0.05217232499999998</v>
      </c>
      <c r="EA460">
        <v>29.52586071428571</v>
      </c>
      <c r="EB460">
        <v>29.99321428571428</v>
      </c>
      <c r="EC460">
        <v>999.9000000000002</v>
      </c>
      <c r="ED460">
        <v>0</v>
      </c>
      <c r="EE460">
        <v>0</v>
      </c>
      <c r="EF460">
        <v>9994.518214285714</v>
      </c>
      <c r="EG460">
        <v>0</v>
      </c>
      <c r="EH460">
        <v>12.0809</v>
      </c>
      <c r="EI460">
        <v>-36.79772857142858</v>
      </c>
      <c r="EJ460">
        <v>943.1806428571429</v>
      </c>
      <c r="EK460">
        <v>979.0051785714286</v>
      </c>
      <c r="EL460">
        <v>1.830569285714285</v>
      </c>
      <c r="EM460">
        <v>958.4140357142858</v>
      </c>
      <c r="EN460">
        <v>21.03276428571429</v>
      </c>
      <c r="EO460">
        <v>2.068001428571428</v>
      </c>
      <c r="EP460">
        <v>1.902425357142857</v>
      </c>
      <c r="EQ460">
        <v>17.97482857142857</v>
      </c>
      <c r="ER460">
        <v>16.6548</v>
      </c>
      <c r="ES460">
        <v>2000.024285714285</v>
      </c>
      <c r="ET460">
        <v>0.9800017499999998</v>
      </c>
      <c r="EU460">
        <v>0.01999839642857143</v>
      </c>
      <c r="EV460">
        <v>0</v>
      </c>
      <c r="EW460">
        <v>252.8449642857143</v>
      </c>
      <c r="EX460">
        <v>5.000560000000001</v>
      </c>
      <c r="EY460">
        <v>5232.295357142857</v>
      </c>
      <c r="EZ460">
        <v>17295.10357142857</v>
      </c>
      <c r="FA460">
        <v>41.31199999999999</v>
      </c>
      <c r="FB460">
        <v>41.49324999999999</v>
      </c>
      <c r="FC460">
        <v>41.05757142857141</v>
      </c>
      <c r="FD460">
        <v>40.616</v>
      </c>
      <c r="FE460">
        <v>42.06199999999999</v>
      </c>
      <c r="FF460">
        <v>1955.124285714286</v>
      </c>
      <c r="FG460">
        <v>39.9</v>
      </c>
      <c r="FH460">
        <v>0</v>
      </c>
      <c r="FI460">
        <v>1758999699.6</v>
      </c>
      <c r="FJ460">
        <v>0</v>
      </c>
      <c r="FK460">
        <v>252.8466538461539</v>
      </c>
      <c r="FL460">
        <v>2.718529918008764</v>
      </c>
      <c r="FM460">
        <v>31.89401710629514</v>
      </c>
      <c r="FN460">
        <v>5232.40076923077</v>
      </c>
      <c r="FO460">
        <v>15</v>
      </c>
      <c r="FP460">
        <v>0</v>
      </c>
      <c r="FQ460" t="s">
        <v>439</v>
      </c>
      <c r="FR460">
        <v>1747148579.5</v>
      </c>
      <c r="FS460">
        <v>1747148584.5</v>
      </c>
      <c r="FT460">
        <v>0</v>
      </c>
      <c r="FU460">
        <v>0.162</v>
      </c>
      <c r="FV460">
        <v>-0.001</v>
      </c>
      <c r="FW460">
        <v>0.139</v>
      </c>
      <c r="FX460">
        <v>0.058</v>
      </c>
      <c r="FY460">
        <v>420</v>
      </c>
      <c r="FZ460">
        <v>16</v>
      </c>
      <c r="GA460">
        <v>0.19</v>
      </c>
      <c r="GB460">
        <v>0.02</v>
      </c>
      <c r="GC460">
        <v>-36.7532243902439</v>
      </c>
      <c r="GD460">
        <v>-0.956027874564465</v>
      </c>
      <c r="GE460">
        <v>0.2312618986054114</v>
      </c>
      <c r="GF460">
        <v>0</v>
      </c>
      <c r="GG460">
        <v>252.7807647058823</v>
      </c>
      <c r="GH460">
        <v>1.754530175252782</v>
      </c>
      <c r="GI460">
        <v>0.268178612432257</v>
      </c>
      <c r="GJ460">
        <v>0</v>
      </c>
      <c r="GK460">
        <v>1.824875609756098</v>
      </c>
      <c r="GL460">
        <v>0.08853595818815652</v>
      </c>
      <c r="GM460">
        <v>0.009378234804206602</v>
      </c>
      <c r="GN460">
        <v>1</v>
      </c>
      <c r="GO460">
        <v>1</v>
      </c>
      <c r="GP460">
        <v>3</v>
      </c>
      <c r="GQ460" t="s">
        <v>451</v>
      </c>
      <c r="GR460">
        <v>3.12755</v>
      </c>
      <c r="GS460">
        <v>2.73003</v>
      </c>
      <c r="GT460">
        <v>0.150871</v>
      </c>
      <c r="GU460">
        <v>0.155707</v>
      </c>
      <c r="GV460">
        <v>0.103393</v>
      </c>
      <c r="GW460">
        <v>0.0980748</v>
      </c>
      <c r="GX460">
        <v>25461.6</v>
      </c>
      <c r="GY460">
        <v>24551.5</v>
      </c>
      <c r="GZ460">
        <v>30527.5</v>
      </c>
      <c r="HA460">
        <v>29334.3</v>
      </c>
      <c r="HB460">
        <v>37779.6</v>
      </c>
      <c r="HC460">
        <v>34810.3</v>
      </c>
      <c r="HD460">
        <v>46701.5</v>
      </c>
      <c r="HE460">
        <v>43583.6</v>
      </c>
      <c r="HF460">
        <v>1.82237</v>
      </c>
      <c r="HG460">
        <v>1.86348</v>
      </c>
      <c r="HH460">
        <v>0.114877</v>
      </c>
      <c r="HI460">
        <v>0</v>
      </c>
      <c r="HJ460">
        <v>28.1169</v>
      </c>
      <c r="HK460">
        <v>999.9</v>
      </c>
      <c r="HL460">
        <v>51.4</v>
      </c>
      <c r="HM460">
        <v>30.8</v>
      </c>
      <c r="HN460">
        <v>25.349</v>
      </c>
      <c r="HO460">
        <v>63.207</v>
      </c>
      <c r="HP460">
        <v>16.6026</v>
      </c>
      <c r="HQ460">
        <v>1</v>
      </c>
      <c r="HR460">
        <v>0.142442</v>
      </c>
      <c r="HS460">
        <v>-0.46625</v>
      </c>
      <c r="HT460">
        <v>20.2003</v>
      </c>
      <c r="HU460">
        <v>5.22807</v>
      </c>
      <c r="HV460">
        <v>11.974</v>
      </c>
      <c r="HW460">
        <v>4.97</v>
      </c>
      <c r="HX460">
        <v>3.28975</v>
      </c>
      <c r="HY460">
        <v>9999</v>
      </c>
      <c r="HZ460">
        <v>9999</v>
      </c>
      <c r="IA460">
        <v>9999</v>
      </c>
      <c r="IB460">
        <v>25.6</v>
      </c>
      <c r="IC460">
        <v>4.97297</v>
      </c>
      <c r="ID460">
        <v>1.8773</v>
      </c>
      <c r="IE460">
        <v>1.87539</v>
      </c>
      <c r="IF460">
        <v>1.87822</v>
      </c>
      <c r="IG460">
        <v>1.87491</v>
      </c>
      <c r="IH460">
        <v>1.87851</v>
      </c>
      <c r="II460">
        <v>1.87561</v>
      </c>
      <c r="IJ460">
        <v>1.87681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1.217</v>
      </c>
      <c r="IY460">
        <v>0.2181</v>
      </c>
      <c r="IZ460">
        <v>0.000996156149449386</v>
      </c>
      <c r="JA460">
        <v>0.001508328056841608</v>
      </c>
      <c r="JB460">
        <v>-4.279944224615399E-07</v>
      </c>
      <c r="JC460">
        <v>2.026670128534865E-10</v>
      </c>
      <c r="JD460">
        <v>-0.04486732872085866</v>
      </c>
      <c r="JE460">
        <v>-0.001179386599836408</v>
      </c>
      <c r="JF460">
        <v>0.0006983580007418804</v>
      </c>
      <c r="JG460">
        <v>-5.900263066608664E-06</v>
      </c>
      <c r="JH460">
        <v>1</v>
      </c>
      <c r="JI460">
        <v>2117</v>
      </c>
      <c r="JJ460">
        <v>1</v>
      </c>
      <c r="JK460">
        <v>26</v>
      </c>
      <c r="JL460">
        <v>197518.5</v>
      </c>
      <c r="JM460">
        <v>197518.4</v>
      </c>
      <c r="JN460">
        <v>2.22168</v>
      </c>
      <c r="JO460">
        <v>2.53784</v>
      </c>
      <c r="JP460">
        <v>1.39893</v>
      </c>
      <c r="JQ460">
        <v>2.34985</v>
      </c>
      <c r="JR460">
        <v>1.44897</v>
      </c>
      <c r="JS460">
        <v>2.6123</v>
      </c>
      <c r="JT460">
        <v>37.4819</v>
      </c>
      <c r="JU460">
        <v>23.9824</v>
      </c>
      <c r="JV460">
        <v>18</v>
      </c>
      <c r="JW460">
        <v>477.783</v>
      </c>
      <c r="JX460">
        <v>473.812</v>
      </c>
      <c r="JY460">
        <v>28.1422</v>
      </c>
      <c r="JZ460">
        <v>29.0619</v>
      </c>
      <c r="KA460">
        <v>29.9998</v>
      </c>
      <c r="KB460">
        <v>28.8208</v>
      </c>
      <c r="KC460">
        <v>28.8951</v>
      </c>
      <c r="KD460">
        <v>44.5261</v>
      </c>
      <c r="KE460">
        <v>24.6558</v>
      </c>
      <c r="KF460">
        <v>100</v>
      </c>
      <c r="KG460">
        <v>28.1427</v>
      </c>
      <c r="KH460">
        <v>1008.5</v>
      </c>
      <c r="KI460">
        <v>20.9768</v>
      </c>
      <c r="KJ460">
        <v>100.924</v>
      </c>
      <c r="KK460">
        <v>100.255</v>
      </c>
    </row>
    <row r="461" spans="1:297">
      <c r="A461">
        <v>445</v>
      </c>
      <c r="B461">
        <v>1758999695.5</v>
      </c>
      <c r="C461">
        <v>12311.90000009537</v>
      </c>
      <c r="D461" t="s">
        <v>1337</v>
      </c>
      <c r="E461" t="s">
        <v>1338</v>
      </c>
      <c r="F461">
        <v>5</v>
      </c>
      <c r="G461" t="s">
        <v>1218</v>
      </c>
      <c r="H461" t="s">
        <v>436</v>
      </c>
      <c r="I461">
        <v>1758999688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1012.188318973706</v>
      </c>
      <c r="AK461">
        <v>984.9507454545454</v>
      </c>
      <c r="AL461">
        <v>3.415533081490616</v>
      </c>
      <c r="AM461">
        <v>65.24405465665834</v>
      </c>
      <c r="AN461">
        <f>(AP461 - AO461 + DY461*1E3/(8.314*(EA461+273.15)) * AR461/DX461 * AQ461) * DX461/(100*DL461) * 1000/(1000 - AP461)</f>
        <v>0</v>
      </c>
      <c r="AO461">
        <v>21.0347870032904</v>
      </c>
      <c r="AP461">
        <v>22.86637939393937</v>
      </c>
      <c r="AQ461">
        <v>-6.463017379291235E-05</v>
      </c>
      <c r="AR461">
        <v>120.0574065976635</v>
      </c>
      <c r="AS461">
        <v>3</v>
      </c>
      <c r="AT461">
        <v>1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1.91</v>
      </c>
      <c r="DM461">
        <v>0.5</v>
      </c>
      <c r="DN461" t="s">
        <v>438</v>
      </c>
      <c r="DO461">
        <v>2</v>
      </c>
      <c r="DP461" t="b">
        <v>1</v>
      </c>
      <c r="DQ461">
        <v>1758999688</v>
      </c>
      <c r="DR461">
        <v>939.0996666666667</v>
      </c>
      <c r="DS461">
        <v>976.1004814814814</v>
      </c>
      <c r="DT461">
        <v>22.86667037037036</v>
      </c>
      <c r="DU461">
        <v>21.03363703703704</v>
      </c>
      <c r="DV461">
        <v>937.8931851851853</v>
      </c>
      <c r="DW461">
        <v>22.64857777777778</v>
      </c>
      <c r="DX461">
        <v>500.0032222222223</v>
      </c>
      <c r="DY461">
        <v>90.44884074074074</v>
      </c>
      <c r="DZ461">
        <v>0.05211443333333333</v>
      </c>
      <c r="EA461">
        <v>29.52278518518519</v>
      </c>
      <c r="EB461">
        <v>29.98975925925926</v>
      </c>
      <c r="EC461">
        <v>999.9000000000001</v>
      </c>
      <c r="ED461">
        <v>0</v>
      </c>
      <c r="EE461">
        <v>0</v>
      </c>
      <c r="EF461">
        <v>10003.80777777778</v>
      </c>
      <c r="EG461">
        <v>0</v>
      </c>
      <c r="EH461">
        <v>12.0809</v>
      </c>
      <c r="EI461">
        <v>-37.00086666666667</v>
      </c>
      <c r="EJ461">
        <v>961.0762222222222</v>
      </c>
      <c r="EK461">
        <v>997.072111111111</v>
      </c>
      <c r="EL461">
        <v>1.833051481481482</v>
      </c>
      <c r="EM461">
        <v>976.1004814814814</v>
      </c>
      <c r="EN461">
        <v>21.03363703703704</v>
      </c>
      <c r="EO461">
        <v>2.068264444444444</v>
      </c>
      <c r="EP461">
        <v>1.902467037037037</v>
      </c>
      <c r="EQ461">
        <v>17.97685185185185</v>
      </c>
      <c r="ER461">
        <v>16.65513333333334</v>
      </c>
      <c r="ES461">
        <v>2000.011851851852</v>
      </c>
      <c r="ET461">
        <v>0.9800016296296294</v>
      </c>
      <c r="EU461">
        <v>0.01999853703703704</v>
      </c>
      <c r="EV461">
        <v>0</v>
      </c>
      <c r="EW461">
        <v>253.0317037037037</v>
      </c>
      <c r="EX461">
        <v>5.000560000000001</v>
      </c>
      <c r="EY461">
        <v>5234.912592592592</v>
      </c>
      <c r="EZ461">
        <v>17295</v>
      </c>
      <c r="FA461">
        <v>41.31199999999999</v>
      </c>
      <c r="FB461">
        <v>41.49533333333333</v>
      </c>
      <c r="FC461">
        <v>41.05281481481481</v>
      </c>
      <c r="FD461">
        <v>40.625</v>
      </c>
      <c r="FE461">
        <v>42.06199999999999</v>
      </c>
      <c r="FF461">
        <v>1955.111851851852</v>
      </c>
      <c r="FG461">
        <v>39.9</v>
      </c>
      <c r="FH461">
        <v>0</v>
      </c>
      <c r="FI461">
        <v>1758999705</v>
      </c>
      <c r="FJ461">
        <v>0</v>
      </c>
      <c r="FK461">
        <v>253.0008</v>
      </c>
      <c r="FL461">
        <v>0.5070769275834588</v>
      </c>
      <c r="FM461">
        <v>28.75307689868511</v>
      </c>
      <c r="FN461">
        <v>5235.2312</v>
      </c>
      <c r="FO461">
        <v>15</v>
      </c>
      <c r="FP461">
        <v>0</v>
      </c>
      <c r="FQ461" t="s">
        <v>439</v>
      </c>
      <c r="FR461">
        <v>1747148579.5</v>
      </c>
      <c r="FS461">
        <v>1747148584.5</v>
      </c>
      <c r="FT461">
        <v>0</v>
      </c>
      <c r="FU461">
        <v>0.162</v>
      </c>
      <c r="FV461">
        <v>-0.001</v>
      </c>
      <c r="FW461">
        <v>0.139</v>
      </c>
      <c r="FX461">
        <v>0.058</v>
      </c>
      <c r="FY461">
        <v>420</v>
      </c>
      <c r="FZ461">
        <v>16</v>
      </c>
      <c r="GA461">
        <v>0.19</v>
      </c>
      <c r="GB461">
        <v>0.02</v>
      </c>
      <c r="GC461">
        <v>-36.8623425</v>
      </c>
      <c r="GD461">
        <v>-2.404555722326414</v>
      </c>
      <c r="GE461">
        <v>0.2396045762162111</v>
      </c>
      <c r="GF461">
        <v>0</v>
      </c>
      <c r="GG461">
        <v>252.8925294117647</v>
      </c>
      <c r="GH461">
        <v>2.181298705854036</v>
      </c>
      <c r="GI461">
        <v>0.2930457939814907</v>
      </c>
      <c r="GJ461">
        <v>0</v>
      </c>
      <c r="GK461">
        <v>1.830995</v>
      </c>
      <c r="GL461">
        <v>0.0307247279549683</v>
      </c>
      <c r="GM461">
        <v>0.003525356719539183</v>
      </c>
      <c r="GN461">
        <v>1</v>
      </c>
      <c r="GO461">
        <v>1</v>
      </c>
      <c r="GP461">
        <v>3</v>
      </c>
      <c r="GQ461" t="s">
        <v>451</v>
      </c>
      <c r="GR461">
        <v>3.12784</v>
      </c>
      <c r="GS461">
        <v>2.73029</v>
      </c>
      <c r="GT461">
        <v>0.152576</v>
      </c>
      <c r="GU461">
        <v>0.157394</v>
      </c>
      <c r="GV461">
        <v>0.103387</v>
      </c>
      <c r="GW461">
        <v>0.0980758</v>
      </c>
      <c r="GX461">
        <v>25410.3</v>
      </c>
      <c r="GY461">
        <v>24502.1</v>
      </c>
      <c r="GZ461">
        <v>30527.3</v>
      </c>
      <c r="HA461">
        <v>29334</v>
      </c>
      <c r="HB461">
        <v>37779.5</v>
      </c>
      <c r="HC461">
        <v>34810</v>
      </c>
      <c r="HD461">
        <v>46701</v>
      </c>
      <c r="HE461">
        <v>43583.2</v>
      </c>
      <c r="HF461">
        <v>1.82283</v>
      </c>
      <c r="HG461">
        <v>1.86297</v>
      </c>
      <c r="HH461">
        <v>0.114933</v>
      </c>
      <c r="HI461">
        <v>0</v>
      </c>
      <c r="HJ461">
        <v>28.1137</v>
      </c>
      <c r="HK461">
        <v>999.9</v>
      </c>
      <c r="HL461">
        <v>51.4</v>
      </c>
      <c r="HM461">
        <v>30.8</v>
      </c>
      <c r="HN461">
        <v>25.3472</v>
      </c>
      <c r="HO461">
        <v>62.767</v>
      </c>
      <c r="HP461">
        <v>16.4303</v>
      </c>
      <c r="HQ461">
        <v>1</v>
      </c>
      <c r="HR461">
        <v>0.14206</v>
      </c>
      <c r="HS461">
        <v>-0.463829</v>
      </c>
      <c r="HT461">
        <v>20.2005</v>
      </c>
      <c r="HU461">
        <v>5.22852</v>
      </c>
      <c r="HV461">
        <v>11.974</v>
      </c>
      <c r="HW461">
        <v>4.96995</v>
      </c>
      <c r="HX461">
        <v>3.28963</v>
      </c>
      <c r="HY461">
        <v>9999</v>
      </c>
      <c r="HZ461">
        <v>9999</v>
      </c>
      <c r="IA461">
        <v>9999</v>
      </c>
      <c r="IB461">
        <v>25.6</v>
      </c>
      <c r="IC461">
        <v>4.97297</v>
      </c>
      <c r="ID461">
        <v>1.87729</v>
      </c>
      <c r="IE461">
        <v>1.87533</v>
      </c>
      <c r="IF461">
        <v>1.8782</v>
      </c>
      <c r="IG461">
        <v>1.87488</v>
      </c>
      <c r="IH461">
        <v>1.8785</v>
      </c>
      <c r="II461">
        <v>1.87561</v>
      </c>
      <c r="IJ461">
        <v>1.87677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1.238</v>
      </c>
      <c r="IY461">
        <v>0.2181</v>
      </c>
      <c r="IZ461">
        <v>0.000996156149449386</v>
      </c>
      <c r="JA461">
        <v>0.001508328056841608</v>
      </c>
      <c r="JB461">
        <v>-4.279944224615399E-07</v>
      </c>
      <c r="JC461">
        <v>2.026670128534865E-10</v>
      </c>
      <c r="JD461">
        <v>-0.04486732872085866</v>
      </c>
      <c r="JE461">
        <v>-0.001179386599836408</v>
      </c>
      <c r="JF461">
        <v>0.0006983580007418804</v>
      </c>
      <c r="JG461">
        <v>-5.900263066608664E-06</v>
      </c>
      <c r="JH461">
        <v>1</v>
      </c>
      <c r="JI461">
        <v>2117</v>
      </c>
      <c r="JJ461">
        <v>1</v>
      </c>
      <c r="JK461">
        <v>26</v>
      </c>
      <c r="JL461">
        <v>197518.6</v>
      </c>
      <c r="JM461">
        <v>197518.5</v>
      </c>
      <c r="JN461">
        <v>2.25342</v>
      </c>
      <c r="JO461">
        <v>2.54517</v>
      </c>
      <c r="JP461">
        <v>1.39893</v>
      </c>
      <c r="JQ461">
        <v>2.34985</v>
      </c>
      <c r="JR461">
        <v>1.44897</v>
      </c>
      <c r="JS461">
        <v>2.57446</v>
      </c>
      <c r="JT461">
        <v>37.4819</v>
      </c>
      <c r="JU461">
        <v>23.9737</v>
      </c>
      <c r="JV461">
        <v>18</v>
      </c>
      <c r="JW461">
        <v>478</v>
      </c>
      <c r="JX461">
        <v>473.452</v>
      </c>
      <c r="JY461">
        <v>28.1468</v>
      </c>
      <c r="JZ461">
        <v>29.0579</v>
      </c>
      <c r="KA461">
        <v>29.9999</v>
      </c>
      <c r="KB461">
        <v>28.8162</v>
      </c>
      <c r="KC461">
        <v>28.8912</v>
      </c>
      <c r="KD461">
        <v>45.1628</v>
      </c>
      <c r="KE461">
        <v>24.6558</v>
      </c>
      <c r="KF461">
        <v>100</v>
      </c>
      <c r="KG461">
        <v>28.147</v>
      </c>
      <c r="KH461">
        <v>1021.87</v>
      </c>
      <c r="KI461">
        <v>20.9764</v>
      </c>
      <c r="KJ461">
        <v>100.923</v>
      </c>
      <c r="KK461">
        <v>100.254</v>
      </c>
    </row>
    <row r="462" spans="1:297">
      <c r="A462">
        <v>446</v>
      </c>
      <c r="B462">
        <v>1758999700.5</v>
      </c>
      <c r="C462">
        <v>12316.90000009537</v>
      </c>
      <c r="D462" t="s">
        <v>1339</v>
      </c>
      <c r="E462" t="s">
        <v>1340</v>
      </c>
      <c r="F462">
        <v>5</v>
      </c>
      <c r="G462" t="s">
        <v>1218</v>
      </c>
      <c r="H462" t="s">
        <v>436</v>
      </c>
      <c r="I462">
        <v>1758999692.714286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1029.249924891546</v>
      </c>
      <c r="AK462">
        <v>1001.963333333333</v>
      </c>
      <c r="AL462">
        <v>3.398542426235854</v>
      </c>
      <c r="AM462">
        <v>65.24405465665834</v>
      </c>
      <c r="AN462">
        <f>(AP462 - AO462 + DY462*1E3/(8.314*(EA462+273.15)) * AR462/DX462 * AQ462) * DX462/(100*DL462) * 1000/(1000 - AP462)</f>
        <v>0</v>
      </c>
      <c r="AO462">
        <v>21.03505174257574</v>
      </c>
      <c r="AP462">
        <v>22.86259272727272</v>
      </c>
      <c r="AQ462">
        <v>-4.769192637719136E-05</v>
      </c>
      <c r="AR462">
        <v>120.0574065976635</v>
      </c>
      <c r="AS462">
        <v>3</v>
      </c>
      <c r="AT462">
        <v>1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1.91</v>
      </c>
      <c r="DM462">
        <v>0.5</v>
      </c>
      <c r="DN462" t="s">
        <v>438</v>
      </c>
      <c r="DO462">
        <v>2</v>
      </c>
      <c r="DP462" t="b">
        <v>1</v>
      </c>
      <c r="DQ462">
        <v>1758999692.714286</v>
      </c>
      <c r="DR462">
        <v>954.7884642857142</v>
      </c>
      <c r="DS462">
        <v>991.9175000000001</v>
      </c>
      <c r="DT462">
        <v>22.86650357142857</v>
      </c>
      <c r="DU462">
        <v>21.03447142857143</v>
      </c>
      <c r="DV462">
        <v>953.5624285714287</v>
      </c>
      <c r="DW462">
        <v>22.64841428571428</v>
      </c>
      <c r="DX462">
        <v>500.0044285714286</v>
      </c>
      <c r="DY462">
        <v>90.44728571428571</v>
      </c>
      <c r="DZ462">
        <v>0.05218368571428571</v>
      </c>
      <c r="EA462">
        <v>29.52010714285715</v>
      </c>
      <c r="EB462">
        <v>29.989525</v>
      </c>
      <c r="EC462">
        <v>999.9000000000002</v>
      </c>
      <c r="ED462">
        <v>0</v>
      </c>
      <c r="EE462">
        <v>0</v>
      </c>
      <c r="EF462">
        <v>10009.28964285714</v>
      </c>
      <c r="EG462">
        <v>0</v>
      </c>
      <c r="EH462">
        <v>12.0809</v>
      </c>
      <c r="EI462">
        <v>-37.12905714285715</v>
      </c>
      <c r="EJ462">
        <v>977.1321428571429</v>
      </c>
      <c r="EK462">
        <v>1013.23</v>
      </c>
      <c r="EL462">
        <v>1.832056071428572</v>
      </c>
      <c r="EM462">
        <v>991.9175000000001</v>
      </c>
      <c r="EN462">
        <v>21.03447142857143</v>
      </c>
      <c r="EO462">
        <v>2.068213571428571</v>
      </c>
      <c r="EP462">
        <v>1.902508928571429</v>
      </c>
      <c r="EQ462">
        <v>17.97646785714285</v>
      </c>
      <c r="ER462">
        <v>16.65548214285715</v>
      </c>
      <c r="ES462">
        <v>2000.001071428571</v>
      </c>
      <c r="ET462">
        <v>0.9800013928571427</v>
      </c>
      <c r="EU462">
        <v>0.01999872142857143</v>
      </c>
      <c r="EV462">
        <v>0</v>
      </c>
      <c r="EW462">
        <v>253.1202142857143</v>
      </c>
      <c r="EX462">
        <v>5.000560000000001</v>
      </c>
      <c r="EY462">
        <v>5237.168214285714</v>
      </c>
      <c r="EZ462">
        <v>17294.9</v>
      </c>
      <c r="FA462">
        <v>41.31199999999999</v>
      </c>
      <c r="FB462">
        <v>41.49099999999999</v>
      </c>
      <c r="FC462">
        <v>41.05314285714285</v>
      </c>
      <c r="FD462">
        <v>40.625</v>
      </c>
      <c r="FE462">
        <v>42.06199999999999</v>
      </c>
      <c r="FF462">
        <v>1955.101071428571</v>
      </c>
      <c r="FG462">
        <v>39.9</v>
      </c>
      <c r="FH462">
        <v>0</v>
      </c>
      <c r="FI462">
        <v>1758999709.8</v>
      </c>
      <c r="FJ462">
        <v>0</v>
      </c>
      <c r="FK462">
        <v>253.11172</v>
      </c>
      <c r="FL462">
        <v>0.5519230789090817</v>
      </c>
      <c r="FM462">
        <v>27.8300000858131</v>
      </c>
      <c r="FN462">
        <v>5237.552</v>
      </c>
      <c r="FO462">
        <v>15</v>
      </c>
      <c r="FP462">
        <v>0</v>
      </c>
      <c r="FQ462" t="s">
        <v>439</v>
      </c>
      <c r="FR462">
        <v>1747148579.5</v>
      </c>
      <c r="FS462">
        <v>1747148584.5</v>
      </c>
      <c r="FT462">
        <v>0</v>
      </c>
      <c r="FU462">
        <v>0.162</v>
      </c>
      <c r="FV462">
        <v>-0.001</v>
      </c>
      <c r="FW462">
        <v>0.139</v>
      </c>
      <c r="FX462">
        <v>0.058</v>
      </c>
      <c r="FY462">
        <v>420</v>
      </c>
      <c r="FZ462">
        <v>16</v>
      </c>
      <c r="GA462">
        <v>0.19</v>
      </c>
      <c r="GB462">
        <v>0.02</v>
      </c>
      <c r="GC462">
        <v>-37.0320512195122</v>
      </c>
      <c r="GD462">
        <v>-1.728152613240451</v>
      </c>
      <c r="GE462">
        <v>0.184175792379218</v>
      </c>
      <c r="GF462">
        <v>0</v>
      </c>
      <c r="GG462">
        <v>253.0488235294117</v>
      </c>
      <c r="GH462">
        <v>0.7532467563550901</v>
      </c>
      <c r="GI462">
        <v>0.186585017775091</v>
      </c>
      <c r="GJ462">
        <v>1</v>
      </c>
      <c r="GK462">
        <v>1.831912926829268</v>
      </c>
      <c r="GL462">
        <v>-0.006593728222997827</v>
      </c>
      <c r="GM462">
        <v>0.002204737962310025</v>
      </c>
      <c r="GN462">
        <v>1</v>
      </c>
      <c r="GO462">
        <v>2</v>
      </c>
      <c r="GP462">
        <v>3</v>
      </c>
      <c r="GQ462" t="s">
        <v>446</v>
      </c>
      <c r="GR462">
        <v>3.12774</v>
      </c>
      <c r="GS462">
        <v>2.73015</v>
      </c>
      <c r="GT462">
        <v>0.154257</v>
      </c>
      <c r="GU462">
        <v>0.159078</v>
      </c>
      <c r="GV462">
        <v>0.103378</v>
      </c>
      <c r="GW462">
        <v>0.09807630000000001</v>
      </c>
      <c r="GX462">
        <v>25360</v>
      </c>
      <c r="GY462">
        <v>24453.2</v>
      </c>
      <c r="GZ462">
        <v>30527.4</v>
      </c>
      <c r="HA462">
        <v>29334</v>
      </c>
      <c r="HB462">
        <v>37779.8</v>
      </c>
      <c r="HC462">
        <v>34809.9</v>
      </c>
      <c r="HD462">
        <v>46700.8</v>
      </c>
      <c r="HE462">
        <v>43582.9</v>
      </c>
      <c r="HF462">
        <v>1.8227</v>
      </c>
      <c r="HG462">
        <v>1.86325</v>
      </c>
      <c r="HH462">
        <v>0.115372</v>
      </c>
      <c r="HI462">
        <v>0</v>
      </c>
      <c r="HJ462">
        <v>28.1103</v>
      </c>
      <c r="HK462">
        <v>999.9</v>
      </c>
      <c r="HL462">
        <v>51.4</v>
      </c>
      <c r="HM462">
        <v>30.7</v>
      </c>
      <c r="HN462">
        <v>25.2022</v>
      </c>
      <c r="HO462">
        <v>62.777</v>
      </c>
      <c r="HP462">
        <v>16.4263</v>
      </c>
      <c r="HQ462">
        <v>1</v>
      </c>
      <c r="HR462">
        <v>0.141989</v>
      </c>
      <c r="HS462">
        <v>-0.485787</v>
      </c>
      <c r="HT462">
        <v>20.2003</v>
      </c>
      <c r="HU462">
        <v>5.22822</v>
      </c>
      <c r="HV462">
        <v>11.974</v>
      </c>
      <c r="HW462">
        <v>4.96965</v>
      </c>
      <c r="HX462">
        <v>3.28968</v>
      </c>
      <c r="HY462">
        <v>9999</v>
      </c>
      <c r="HZ462">
        <v>9999</v>
      </c>
      <c r="IA462">
        <v>9999</v>
      </c>
      <c r="IB462">
        <v>25.6</v>
      </c>
      <c r="IC462">
        <v>4.97296</v>
      </c>
      <c r="ID462">
        <v>1.87729</v>
      </c>
      <c r="IE462">
        <v>1.87534</v>
      </c>
      <c r="IF462">
        <v>1.8782</v>
      </c>
      <c r="IG462">
        <v>1.87488</v>
      </c>
      <c r="IH462">
        <v>1.8785</v>
      </c>
      <c r="II462">
        <v>1.87561</v>
      </c>
      <c r="IJ462">
        <v>1.87679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1.258</v>
      </c>
      <c r="IY462">
        <v>0.2181</v>
      </c>
      <c r="IZ462">
        <v>0.000996156149449386</v>
      </c>
      <c r="JA462">
        <v>0.001508328056841608</v>
      </c>
      <c r="JB462">
        <v>-4.279944224615399E-07</v>
      </c>
      <c r="JC462">
        <v>2.026670128534865E-10</v>
      </c>
      <c r="JD462">
        <v>-0.04486732872085866</v>
      </c>
      <c r="JE462">
        <v>-0.001179386599836408</v>
      </c>
      <c r="JF462">
        <v>0.0006983580007418804</v>
      </c>
      <c r="JG462">
        <v>-5.900263066608664E-06</v>
      </c>
      <c r="JH462">
        <v>1</v>
      </c>
      <c r="JI462">
        <v>2117</v>
      </c>
      <c r="JJ462">
        <v>1</v>
      </c>
      <c r="JK462">
        <v>26</v>
      </c>
      <c r="JL462">
        <v>197518.7</v>
      </c>
      <c r="JM462">
        <v>197518.6</v>
      </c>
      <c r="JN462">
        <v>2.28149</v>
      </c>
      <c r="JO462">
        <v>2.54761</v>
      </c>
      <c r="JP462">
        <v>1.39893</v>
      </c>
      <c r="JQ462">
        <v>2.34985</v>
      </c>
      <c r="JR462">
        <v>1.44897</v>
      </c>
      <c r="JS462">
        <v>2.52686</v>
      </c>
      <c r="JT462">
        <v>37.4819</v>
      </c>
      <c r="JU462">
        <v>23.9737</v>
      </c>
      <c r="JV462">
        <v>18</v>
      </c>
      <c r="JW462">
        <v>477.909</v>
      </c>
      <c r="JX462">
        <v>473.599</v>
      </c>
      <c r="JY462">
        <v>28.1546</v>
      </c>
      <c r="JZ462">
        <v>29.0543</v>
      </c>
      <c r="KA462">
        <v>29.9998</v>
      </c>
      <c r="KB462">
        <v>28.8126</v>
      </c>
      <c r="KC462">
        <v>28.887</v>
      </c>
      <c r="KD462">
        <v>45.7165</v>
      </c>
      <c r="KE462">
        <v>24.6558</v>
      </c>
      <c r="KF462">
        <v>100</v>
      </c>
      <c r="KG462">
        <v>28.1575</v>
      </c>
      <c r="KH462">
        <v>1041.93</v>
      </c>
      <c r="KI462">
        <v>20.9765</v>
      </c>
      <c r="KJ462">
        <v>100.923</v>
      </c>
      <c r="KK462">
        <v>100.253</v>
      </c>
    </row>
    <row r="463" spans="1:297">
      <c r="A463">
        <v>447</v>
      </c>
      <c r="B463">
        <v>1758999705.5</v>
      </c>
      <c r="C463">
        <v>12321.90000009537</v>
      </c>
      <c r="D463" t="s">
        <v>1341</v>
      </c>
      <c r="E463" t="s">
        <v>1342</v>
      </c>
      <c r="F463">
        <v>5</v>
      </c>
      <c r="G463" t="s">
        <v>1218</v>
      </c>
      <c r="H463" t="s">
        <v>436</v>
      </c>
      <c r="I463">
        <v>1758999698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1046.391628752661</v>
      </c>
      <c r="AK463">
        <v>1019.164363636363</v>
      </c>
      <c r="AL463">
        <v>3.44325173376841</v>
      </c>
      <c r="AM463">
        <v>65.24405465665834</v>
      </c>
      <c r="AN463">
        <f>(AP463 - AO463 + DY463*1E3/(8.314*(EA463+273.15)) * AR463/DX463 * AQ463) * DX463/(100*DL463) * 1000/(1000 - AP463)</f>
        <v>0</v>
      </c>
      <c r="AO463">
        <v>21.03508076143663</v>
      </c>
      <c r="AP463">
        <v>22.8613696969697</v>
      </c>
      <c r="AQ463">
        <v>-1.259751929806987E-05</v>
      </c>
      <c r="AR463">
        <v>120.0574065976635</v>
      </c>
      <c r="AS463">
        <v>3</v>
      </c>
      <c r="AT463">
        <v>1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1.91</v>
      </c>
      <c r="DM463">
        <v>0.5</v>
      </c>
      <c r="DN463" t="s">
        <v>438</v>
      </c>
      <c r="DO463">
        <v>2</v>
      </c>
      <c r="DP463" t="b">
        <v>1</v>
      </c>
      <c r="DQ463">
        <v>1758999698</v>
      </c>
      <c r="DR463">
        <v>972.4437407407407</v>
      </c>
      <c r="DS463">
        <v>1009.627851851852</v>
      </c>
      <c r="DT463">
        <v>22.8645925925926</v>
      </c>
      <c r="DU463">
        <v>21.03492592592593</v>
      </c>
      <c r="DV463">
        <v>971.1957777777778</v>
      </c>
      <c r="DW463">
        <v>22.64654074074074</v>
      </c>
      <c r="DX463">
        <v>500.0359259259259</v>
      </c>
      <c r="DY463">
        <v>90.44673333333334</v>
      </c>
      <c r="DZ463">
        <v>0.05209843333333333</v>
      </c>
      <c r="EA463">
        <v>29.51671481481481</v>
      </c>
      <c r="EB463">
        <v>29.98703703703704</v>
      </c>
      <c r="EC463">
        <v>999.9000000000001</v>
      </c>
      <c r="ED463">
        <v>0</v>
      </c>
      <c r="EE463">
        <v>0</v>
      </c>
      <c r="EF463">
        <v>10019.71481481481</v>
      </c>
      <c r="EG463">
        <v>0</v>
      </c>
      <c r="EH463">
        <v>12.0809</v>
      </c>
      <c r="EI463">
        <v>-37.18451111111111</v>
      </c>
      <c r="EJ463">
        <v>995.1992222222223</v>
      </c>
      <c r="EK463">
        <v>1031.321851851852</v>
      </c>
      <c r="EL463">
        <v>1.829682592592593</v>
      </c>
      <c r="EM463">
        <v>1009.627851851852</v>
      </c>
      <c r="EN463">
        <v>21.03492592592593</v>
      </c>
      <c r="EO463">
        <v>2.068028888888889</v>
      </c>
      <c r="EP463">
        <v>1.90253962962963</v>
      </c>
      <c r="EQ463">
        <v>17.97504074074074</v>
      </c>
      <c r="ER463">
        <v>16.65572592592592</v>
      </c>
      <c r="ES463">
        <v>1999.981111111111</v>
      </c>
      <c r="ET463">
        <v>0.980001037037037</v>
      </c>
      <c r="EU463">
        <v>0.01999899259259259</v>
      </c>
      <c r="EV463">
        <v>0</v>
      </c>
      <c r="EW463">
        <v>253.2226666666667</v>
      </c>
      <c r="EX463">
        <v>5.000560000000001</v>
      </c>
      <c r="EY463">
        <v>5239.626296296296</v>
      </c>
      <c r="EZ463">
        <v>17294.71481481482</v>
      </c>
      <c r="FA463">
        <v>41.31199999999999</v>
      </c>
      <c r="FB463">
        <v>41.49533333333333</v>
      </c>
      <c r="FC463">
        <v>41.04822222222221</v>
      </c>
      <c r="FD463">
        <v>40.62033333333333</v>
      </c>
      <c r="FE463">
        <v>42.06199999999999</v>
      </c>
      <c r="FF463">
        <v>1955.081111111112</v>
      </c>
      <c r="FG463">
        <v>39.9</v>
      </c>
      <c r="FH463">
        <v>0</v>
      </c>
      <c r="FI463">
        <v>1758999714.6</v>
      </c>
      <c r="FJ463">
        <v>0</v>
      </c>
      <c r="FK463">
        <v>253.22868</v>
      </c>
      <c r="FL463">
        <v>2.214692319090526</v>
      </c>
      <c r="FM463">
        <v>29.82846162333873</v>
      </c>
      <c r="FN463">
        <v>5239.7812</v>
      </c>
      <c r="FO463">
        <v>15</v>
      </c>
      <c r="FP463">
        <v>0</v>
      </c>
      <c r="FQ463" t="s">
        <v>439</v>
      </c>
      <c r="FR463">
        <v>1747148579.5</v>
      </c>
      <c r="FS463">
        <v>1747148584.5</v>
      </c>
      <c r="FT463">
        <v>0</v>
      </c>
      <c r="FU463">
        <v>0.162</v>
      </c>
      <c r="FV463">
        <v>-0.001</v>
      </c>
      <c r="FW463">
        <v>0.139</v>
      </c>
      <c r="FX463">
        <v>0.058</v>
      </c>
      <c r="FY463">
        <v>420</v>
      </c>
      <c r="FZ463">
        <v>16</v>
      </c>
      <c r="GA463">
        <v>0.19</v>
      </c>
      <c r="GB463">
        <v>0.02</v>
      </c>
      <c r="GC463">
        <v>-37.13536097560976</v>
      </c>
      <c r="GD463">
        <v>-0.9909031358885017</v>
      </c>
      <c r="GE463">
        <v>0.1158011328940093</v>
      </c>
      <c r="GF463">
        <v>0</v>
      </c>
      <c r="GG463">
        <v>253.1463529411764</v>
      </c>
      <c r="GH463">
        <v>1.372406419736821</v>
      </c>
      <c r="GI463">
        <v>0.2343545431672146</v>
      </c>
      <c r="GJ463">
        <v>0</v>
      </c>
      <c r="GK463">
        <v>1.83131512195122</v>
      </c>
      <c r="GL463">
        <v>-0.02584620209059557</v>
      </c>
      <c r="GM463">
        <v>0.002707935152474301</v>
      </c>
      <c r="GN463">
        <v>1</v>
      </c>
      <c r="GO463">
        <v>1</v>
      </c>
      <c r="GP463">
        <v>3</v>
      </c>
      <c r="GQ463" t="s">
        <v>451</v>
      </c>
      <c r="GR463">
        <v>3.12778</v>
      </c>
      <c r="GS463">
        <v>2.72969</v>
      </c>
      <c r="GT463">
        <v>0.155942</v>
      </c>
      <c r="GU463">
        <v>0.160723</v>
      </c>
      <c r="GV463">
        <v>0.103377</v>
      </c>
      <c r="GW463">
        <v>0.0980787</v>
      </c>
      <c r="GX463">
        <v>25310.1</v>
      </c>
      <c r="GY463">
        <v>24405.8</v>
      </c>
      <c r="GZ463">
        <v>30528.3</v>
      </c>
      <c r="HA463">
        <v>29334.6</v>
      </c>
      <c r="HB463">
        <v>37781</v>
      </c>
      <c r="HC463">
        <v>34810.7</v>
      </c>
      <c r="HD463">
        <v>46702</v>
      </c>
      <c r="HE463">
        <v>43583.9</v>
      </c>
      <c r="HF463">
        <v>1.82283</v>
      </c>
      <c r="HG463">
        <v>1.8633</v>
      </c>
      <c r="HH463">
        <v>0.115521</v>
      </c>
      <c r="HI463">
        <v>0</v>
      </c>
      <c r="HJ463">
        <v>28.1077</v>
      </c>
      <c r="HK463">
        <v>999.9</v>
      </c>
      <c r="HL463">
        <v>51.4</v>
      </c>
      <c r="HM463">
        <v>30.8</v>
      </c>
      <c r="HN463">
        <v>25.3448</v>
      </c>
      <c r="HO463">
        <v>63.267</v>
      </c>
      <c r="HP463">
        <v>16.4543</v>
      </c>
      <c r="HQ463">
        <v>1</v>
      </c>
      <c r="HR463">
        <v>0.141425</v>
      </c>
      <c r="HS463">
        <v>-0.485828</v>
      </c>
      <c r="HT463">
        <v>20.2002</v>
      </c>
      <c r="HU463">
        <v>5.22807</v>
      </c>
      <c r="HV463">
        <v>11.974</v>
      </c>
      <c r="HW463">
        <v>4.9693</v>
      </c>
      <c r="HX463">
        <v>3.28958</v>
      </c>
      <c r="HY463">
        <v>9999</v>
      </c>
      <c r="HZ463">
        <v>9999</v>
      </c>
      <c r="IA463">
        <v>9999</v>
      </c>
      <c r="IB463">
        <v>25.6</v>
      </c>
      <c r="IC463">
        <v>4.97296</v>
      </c>
      <c r="ID463">
        <v>1.87728</v>
      </c>
      <c r="IE463">
        <v>1.87531</v>
      </c>
      <c r="IF463">
        <v>1.87819</v>
      </c>
      <c r="IG463">
        <v>1.87486</v>
      </c>
      <c r="IH463">
        <v>1.87848</v>
      </c>
      <c r="II463">
        <v>1.8756</v>
      </c>
      <c r="IJ463">
        <v>1.87674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1.279</v>
      </c>
      <c r="IY463">
        <v>0.218</v>
      </c>
      <c r="IZ463">
        <v>0.000996156149449386</v>
      </c>
      <c r="JA463">
        <v>0.001508328056841608</v>
      </c>
      <c r="JB463">
        <v>-4.279944224615399E-07</v>
      </c>
      <c r="JC463">
        <v>2.026670128534865E-10</v>
      </c>
      <c r="JD463">
        <v>-0.04486732872085866</v>
      </c>
      <c r="JE463">
        <v>-0.001179386599836408</v>
      </c>
      <c r="JF463">
        <v>0.0006983580007418804</v>
      </c>
      <c r="JG463">
        <v>-5.900263066608664E-06</v>
      </c>
      <c r="JH463">
        <v>1</v>
      </c>
      <c r="JI463">
        <v>2117</v>
      </c>
      <c r="JJ463">
        <v>1</v>
      </c>
      <c r="JK463">
        <v>26</v>
      </c>
      <c r="JL463">
        <v>197518.8</v>
      </c>
      <c r="JM463">
        <v>197518.7</v>
      </c>
      <c r="JN463">
        <v>2.31323</v>
      </c>
      <c r="JO463">
        <v>2.54761</v>
      </c>
      <c r="JP463">
        <v>1.39893</v>
      </c>
      <c r="JQ463">
        <v>2.34985</v>
      </c>
      <c r="JR463">
        <v>1.44897</v>
      </c>
      <c r="JS463">
        <v>2.49756</v>
      </c>
      <c r="JT463">
        <v>37.4819</v>
      </c>
      <c r="JU463">
        <v>23.9737</v>
      </c>
      <c r="JV463">
        <v>18</v>
      </c>
      <c r="JW463">
        <v>477.953</v>
      </c>
      <c r="JX463">
        <v>473.606</v>
      </c>
      <c r="JY463">
        <v>28.1644</v>
      </c>
      <c r="JZ463">
        <v>29.0505</v>
      </c>
      <c r="KA463">
        <v>29.9998</v>
      </c>
      <c r="KB463">
        <v>28.8088</v>
      </c>
      <c r="KC463">
        <v>28.8838</v>
      </c>
      <c r="KD463">
        <v>46.3554</v>
      </c>
      <c r="KE463">
        <v>24.6558</v>
      </c>
      <c r="KF463">
        <v>100</v>
      </c>
      <c r="KG463">
        <v>28.1656</v>
      </c>
      <c r="KH463">
        <v>1055.3</v>
      </c>
      <c r="KI463">
        <v>20.9773</v>
      </c>
      <c r="KJ463">
        <v>100.926</v>
      </c>
      <c r="KK463">
        <v>100.256</v>
      </c>
    </row>
    <row r="464" spans="1:297">
      <c r="A464">
        <v>448</v>
      </c>
      <c r="B464">
        <v>1758999710.5</v>
      </c>
      <c r="C464">
        <v>12326.90000009537</v>
      </c>
      <c r="D464" t="s">
        <v>1343</v>
      </c>
      <c r="E464" t="s">
        <v>1344</v>
      </c>
      <c r="F464">
        <v>5</v>
      </c>
      <c r="G464" t="s">
        <v>1218</v>
      </c>
      <c r="H464" t="s">
        <v>436</v>
      </c>
      <c r="I464">
        <v>1758999702.714286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1063.574856677299</v>
      </c>
      <c r="AK464">
        <v>1036.236303030303</v>
      </c>
      <c r="AL464">
        <v>3.416809823622224</v>
      </c>
      <c r="AM464">
        <v>65.24405465665834</v>
      </c>
      <c r="AN464">
        <f>(AP464 - AO464 + DY464*1E3/(8.314*(EA464+273.15)) * AR464/DX464 * AQ464) * DX464/(100*DL464) * 1000/(1000 - AP464)</f>
        <v>0</v>
      </c>
      <c r="AO464">
        <v>21.0339220250864</v>
      </c>
      <c r="AP464">
        <v>22.86323151515152</v>
      </c>
      <c r="AQ464">
        <v>5.170546065636966E-06</v>
      </c>
      <c r="AR464">
        <v>120.0574065976635</v>
      </c>
      <c r="AS464">
        <v>3</v>
      </c>
      <c r="AT464">
        <v>1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1.91</v>
      </c>
      <c r="DM464">
        <v>0.5</v>
      </c>
      <c r="DN464" t="s">
        <v>438</v>
      </c>
      <c r="DO464">
        <v>2</v>
      </c>
      <c r="DP464" t="b">
        <v>1</v>
      </c>
      <c r="DQ464">
        <v>1758999702.714286</v>
      </c>
      <c r="DR464">
        <v>988.1869642857145</v>
      </c>
      <c r="DS464">
        <v>1025.442571428571</v>
      </c>
      <c r="DT464">
        <v>22.86306428571429</v>
      </c>
      <c r="DU464">
        <v>21.03456071428571</v>
      </c>
      <c r="DV464">
        <v>986.9188571428574</v>
      </c>
      <c r="DW464">
        <v>22.64503928571428</v>
      </c>
      <c r="DX464">
        <v>500.0202142857144</v>
      </c>
      <c r="DY464">
        <v>90.44678214285715</v>
      </c>
      <c r="DZ464">
        <v>0.05200696785714286</v>
      </c>
      <c r="EA464">
        <v>29.51551428571428</v>
      </c>
      <c r="EB464">
        <v>29.9888</v>
      </c>
      <c r="EC464">
        <v>999.9000000000002</v>
      </c>
      <c r="ED464">
        <v>0</v>
      </c>
      <c r="EE464">
        <v>0</v>
      </c>
      <c r="EF464">
        <v>10016.77785714286</v>
      </c>
      <c r="EG464">
        <v>0</v>
      </c>
      <c r="EH464">
        <v>12.0809</v>
      </c>
      <c r="EI464">
        <v>-37.25642142857142</v>
      </c>
      <c r="EJ464">
        <v>1011.309142857143</v>
      </c>
      <c r="EK464">
        <v>1047.476785714286</v>
      </c>
      <c r="EL464">
        <v>1.828517857142857</v>
      </c>
      <c r="EM464">
        <v>1025.442571428571</v>
      </c>
      <c r="EN464">
        <v>21.03456071428571</v>
      </c>
      <c r="EO464">
        <v>2.067891785714286</v>
      </c>
      <c r="EP464">
        <v>1.902506785714286</v>
      </c>
      <c r="EQ464">
        <v>17.97398928571429</v>
      </c>
      <c r="ER464">
        <v>16.65546785714286</v>
      </c>
      <c r="ES464">
        <v>1999.995714285714</v>
      </c>
      <c r="ET464">
        <v>0.9800010357142857</v>
      </c>
      <c r="EU464">
        <v>0.01999894642857143</v>
      </c>
      <c r="EV464">
        <v>0</v>
      </c>
      <c r="EW464">
        <v>253.3043928571428</v>
      </c>
      <c r="EX464">
        <v>5.000560000000001</v>
      </c>
      <c r="EY464">
        <v>5241.922142857143</v>
      </c>
      <c r="EZ464">
        <v>17294.83928571429</v>
      </c>
      <c r="FA464">
        <v>41.31199999999999</v>
      </c>
      <c r="FB464">
        <v>41.4955</v>
      </c>
      <c r="FC464">
        <v>41.04871428571428</v>
      </c>
      <c r="FD464">
        <v>40.6205</v>
      </c>
      <c r="FE464">
        <v>42.06199999999999</v>
      </c>
      <c r="FF464">
        <v>1955.095714285715</v>
      </c>
      <c r="FG464">
        <v>39.9</v>
      </c>
      <c r="FH464">
        <v>0</v>
      </c>
      <c r="FI464">
        <v>1758999720</v>
      </c>
      <c r="FJ464">
        <v>0</v>
      </c>
      <c r="FK464">
        <v>253.3351153846154</v>
      </c>
      <c r="FL464">
        <v>1.862051276911392</v>
      </c>
      <c r="FM464">
        <v>28.86017091877549</v>
      </c>
      <c r="FN464">
        <v>5242.192307692308</v>
      </c>
      <c r="FO464">
        <v>15</v>
      </c>
      <c r="FP464">
        <v>0</v>
      </c>
      <c r="FQ464" t="s">
        <v>439</v>
      </c>
      <c r="FR464">
        <v>1747148579.5</v>
      </c>
      <c r="FS464">
        <v>1747148584.5</v>
      </c>
      <c r="FT464">
        <v>0</v>
      </c>
      <c r="FU464">
        <v>0.162</v>
      </c>
      <c r="FV464">
        <v>-0.001</v>
      </c>
      <c r="FW464">
        <v>0.139</v>
      </c>
      <c r="FX464">
        <v>0.058</v>
      </c>
      <c r="FY464">
        <v>420</v>
      </c>
      <c r="FZ464">
        <v>16</v>
      </c>
      <c r="GA464">
        <v>0.19</v>
      </c>
      <c r="GB464">
        <v>0.02</v>
      </c>
      <c r="GC464">
        <v>-37.21951219512195</v>
      </c>
      <c r="GD464">
        <v>-0.7802195121951861</v>
      </c>
      <c r="GE464">
        <v>0.1093147819766203</v>
      </c>
      <c r="GF464">
        <v>0</v>
      </c>
      <c r="GG464">
        <v>253.257205882353</v>
      </c>
      <c r="GH464">
        <v>1.645637890916346</v>
      </c>
      <c r="GI464">
        <v>0.2627762165139729</v>
      </c>
      <c r="GJ464">
        <v>0</v>
      </c>
      <c r="GK464">
        <v>1.829704634146341</v>
      </c>
      <c r="GL464">
        <v>-0.01847999999999407</v>
      </c>
      <c r="GM464">
        <v>0.002403048975436475</v>
      </c>
      <c r="GN464">
        <v>1</v>
      </c>
      <c r="GO464">
        <v>1</v>
      </c>
      <c r="GP464">
        <v>3</v>
      </c>
      <c r="GQ464" t="s">
        <v>451</v>
      </c>
      <c r="GR464">
        <v>3.12777</v>
      </c>
      <c r="GS464">
        <v>2.72966</v>
      </c>
      <c r="GT464">
        <v>0.157603</v>
      </c>
      <c r="GU464">
        <v>0.162378</v>
      </c>
      <c r="GV464">
        <v>0.103381</v>
      </c>
      <c r="GW464">
        <v>0.0980815</v>
      </c>
      <c r="GX464">
        <v>25260.3</v>
      </c>
      <c r="GY464">
        <v>24357.8</v>
      </c>
      <c r="GZ464">
        <v>30528.3</v>
      </c>
      <c r="HA464">
        <v>29334.7</v>
      </c>
      <c r="HB464">
        <v>37781</v>
      </c>
      <c r="HC464">
        <v>34811.2</v>
      </c>
      <c r="HD464">
        <v>46702.1</v>
      </c>
      <c r="HE464">
        <v>43584.5</v>
      </c>
      <c r="HF464">
        <v>1.82292</v>
      </c>
      <c r="HG464">
        <v>1.86325</v>
      </c>
      <c r="HH464">
        <v>0.114664</v>
      </c>
      <c r="HI464">
        <v>0</v>
      </c>
      <c r="HJ464">
        <v>28.1053</v>
      </c>
      <c r="HK464">
        <v>999.9</v>
      </c>
      <c r="HL464">
        <v>51.4</v>
      </c>
      <c r="HM464">
        <v>30.8</v>
      </c>
      <c r="HN464">
        <v>25.3463</v>
      </c>
      <c r="HO464">
        <v>62.977</v>
      </c>
      <c r="HP464">
        <v>16.6106</v>
      </c>
      <c r="HQ464">
        <v>1</v>
      </c>
      <c r="HR464">
        <v>0.1414</v>
      </c>
      <c r="HS464">
        <v>-0.490278</v>
      </c>
      <c r="HT464">
        <v>20.2004</v>
      </c>
      <c r="HU464">
        <v>5.22837</v>
      </c>
      <c r="HV464">
        <v>11.974</v>
      </c>
      <c r="HW464">
        <v>4.96945</v>
      </c>
      <c r="HX464">
        <v>3.28955</v>
      </c>
      <c r="HY464">
        <v>9999</v>
      </c>
      <c r="HZ464">
        <v>9999</v>
      </c>
      <c r="IA464">
        <v>9999</v>
      </c>
      <c r="IB464">
        <v>25.6</v>
      </c>
      <c r="IC464">
        <v>4.97297</v>
      </c>
      <c r="ID464">
        <v>1.87729</v>
      </c>
      <c r="IE464">
        <v>1.87537</v>
      </c>
      <c r="IF464">
        <v>1.8782</v>
      </c>
      <c r="IG464">
        <v>1.87494</v>
      </c>
      <c r="IH464">
        <v>1.87851</v>
      </c>
      <c r="II464">
        <v>1.87561</v>
      </c>
      <c r="IJ464">
        <v>1.8768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1.3</v>
      </c>
      <c r="IY464">
        <v>0.2181</v>
      </c>
      <c r="IZ464">
        <v>0.000996156149449386</v>
      </c>
      <c r="JA464">
        <v>0.001508328056841608</v>
      </c>
      <c r="JB464">
        <v>-4.279944224615399E-07</v>
      </c>
      <c r="JC464">
        <v>2.026670128534865E-10</v>
      </c>
      <c r="JD464">
        <v>-0.04486732872085866</v>
      </c>
      <c r="JE464">
        <v>-0.001179386599836408</v>
      </c>
      <c r="JF464">
        <v>0.0006983580007418804</v>
      </c>
      <c r="JG464">
        <v>-5.900263066608664E-06</v>
      </c>
      <c r="JH464">
        <v>1</v>
      </c>
      <c r="JI464">
        <v>2117</v>
      </c>
      <c r="JJ464">
        <v>1</v>
      </c>
      <c r="JK464">
        <v>26</v>
      </c>
      <c r="JL464">
        <v>197518.9</v>
      </c>
      <c r="JM464">
        <v>197518.8</v>
      </c>
      <c r="JN464">
        <v>2.34131</v>
      </c>
      <c r="JO464">
        <v>2.54028</v>
      </c>
      <c r="JP464">
        <v>1.39893</v>
      </c>
      <c r="JQ464">
        <v>2.34985</v>
      </c>
      <c r="JR464">
        <v>1.44897</v>
      </c>
      <c r="JS464">
        <v>2.51953</v>
      </c>
      <c r="JT464">
        <v>37.4819</v>
      </c>
      <c r="JU464">
        <v>23.9824</v>
      </c>
      <c r="JV464">
        <v>18</v>
      </c>
      <c r="JW464">
        <v>477.988</v>
      </c>
      <c r="JX464">
        <v>473.54</v>
      </c>
      <c r="JY464">
        <v>28.172</v>
      </c>
      <c r="JZ464">
        <v>29.0468</v>
      </c>
      <c r="KA464">
        <v>29.9999</v>
      </c>
      <c r="KB464">
        <v>28.8058</v>
      </c>
      <c r="KC464">
        <v>28.8796</v>
      </c>
      <c r="KD464">
        <v>46.9045</v>
      </c>
      <c r="KE464">
        <v>24.6558</v>
      </c>
      <c r="KF464">
        <v>100</v>
      </c>
      <c r="KG464">
        <v>28.1731</v>
      </c>
      <c r="KH464">
        <v>1075.33</v>
      </c>
      <c r="KI464">
        <v>20.9768</v>
      </c>
      <c r="KJ464">
        <v>100.926</v>
      </c>
      <c r="KK464">
        <v>100.257</v>
      </c>
    </row>
    <row r="465" spans="1:297">
      <c r="A465">
        <v>449</v>
      </c>
      <c r="B465">
        <v>1758999715.5</v>
      </c>
      <c r="C465">
        <v>12331.90000009537</v>
      </c>
      <c r="D465" t="s">
        <v>1345</v>
      </c>
      <c r="E465" t="s">
        <v>1346</v>
      </c>
      <c r="F465">
        <v>5</v>
      </c>
      <c r="G465" t="s">
        <v>1218</v>
      </c>
      <c r="H465" t="s">
        <v>436</v>
      </c>
      <c r="I465">
        <v>1758999708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1080.646763210623</v>
      </c>
      <c r="AK465">
        <v>1053.450303030303</v>
      </c>
      <c r="AL465">
        <v>3.44152195480107</v>
      </c>
      <c r="AM465">
        <v>65.24405465665834</v>
      </c>
      <c r="AN465">
        <f>(AP465 - AO465 + DY465*1E3/(8.314*(EA465+273.15)) * AR465/DX465 * AQ465) * DX465/(100*DL465) * 1000/(1000 - AP465)</f>
        <v>0</v>
      </c>
      <c r="AO465">
        <v>21.0341287603013</v>
      </c>
      <c r="AP465">
        <v>22.86194181818182</v>
      </c>
      <c r="AQ465">
        <v>-6.203037375976781E-06</v>
      </c>
      <c r="AR465">
        <v>120.0574065976635</v>
      </c>
      <c r="AS465">
        <v>3</v>
      </c>
      <c r="AT465">
        <v>1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1.91</v>
      </c>
      <c r="DM465">
        <v>0.5</v>
      </c>
      <c r="DN465" t="s">
        <v>438</v>
      </c>
      <c r="DO465">
        <v>2</v>
      </c>
      <c r="DP465" t="b">
        <v>1</v>
      </c>
      <c r="DQ465">
        <v>1758999708</v>
      </c>
      <c r="DR465">
        <v>1005.884</v>
      </c>
      <c r="DS465">
        <v>1043.172592592593</v>
      </c>
      <c r="DT465">
        <v>22.86231851851851</v>
      </c>
      <c r="DU465">
        <v>21.03443703703704</v>
      </c>
      <c r="DV465">
        <v>1004.594777777778</v>
      </c>
      <c r="DW465">
        <v>22.64431111111112</v>
      </c>
      <c r="DX465">
        <v>499.9992962962963</v>
      </c>
      <c r="DY465">
        <v>90.44685925925927</v>
      </c>
      <c r="DZ465">
        <v>0.05195171111111111</v>
      </c>
      <c r="EA465">
        <v>29.51557407407406</v>
      </c>
      <c r="EB465">
        <v>29.98483333333333</v>
      </c>
      <c r="EC465">
        <v>999.9000000000001</v>
      </c>
      <c r="ED465">
        <v>0</v>
      </c>
      <c r="EE465">
        <v>0</v>
      </c>
      <c r="EF465">
        <v>10008.59851851852</v>
      </c>
      <c r="EG465">
        <v>0</v>
      </c>
      <c r="EH465">
        <v>12.0809</v>
      </c>
      <c r="EI465">
        <v>-37.28922222222222</v>
      </c>
      <c r="EJ465">
        <v>1029.41962962963</v>
      </c>
      <c r="EK465">
        <v>1065.587777777778</v>
      </c>
      <c r="EL465">
        <v>1.827877407407407</v>
      </c>
      <c r="EM465">
        <v>1043.172592592593</v>
      </c>
      <c r="EN465">
        <v>21.03443703703704</v>
      </c>
      <c r="EO465">
        <v>2.067825555555556</v>
      </c>
      <c r="EP465">
        <v>1.902499259259259</v>
      </c>
      <c r="EQ465">
        <v>17.97347037037037</v>
      </c>
      <c r="ER465">
        <v>16.6554</v>
      </c>
      <c r="ES465">
        <v>1999.984444444445</v>
      </c>
      <c r="ET465">
        <v>0.9800008148148147</v>
      </c>
      <c r="EU465">
        <v>0.01999911111111111</v>
      </c>
      <c r="EV465">
        <v>0</v>
      </c>
      <c r="EW465">
        <v>253.4934814814815</v>
      </c>
      <c r="EX465">
        <v>5.000560000000001</v>
      </c>
      <c r="EY465">
        <v>5244.260740740741</v>
      </c>
      <c r="EZ465">
        <v>17294.74444444444</v>
      </c>
      <c r="FA465">
        <v>41.31199999999999</v>
      </c>
      <c r="FB465">
        <v>41.5</v>
      </c>
      <c r="FC465">
        <v>41.04592592592592</v>
      </c>
      <c r="FD465">
        <v>40.611</v>
      </c>
      <c r="FE465">
        <v>42.06199999999999</v>
      </c>
      <c r="FF465">
        <v>1955.084444444445</v>
      </c>
      <c r="FG465">
        <v>39.9</v>
      </c>
      <c r="FH465">
        <v>0</v>
      </c>
      <c r="FI465">
        <v>1758999724.8</v>
      </c>
      <c r="FJ465">
        <v>0</v>
      </c>
      <c r="FK465">
        <v>253.4922307692308</v>
      </c>
      <c r="FL465">
        <v>1.475897431567376</v>
      </c>
      <c r="FM465">
        <v>24.56239317316633</v>
      </c>
      <c r="FN465">
        <v>5244.344230769231</v>
      </c>
      <c r="FO465">
        <v>15</v>
      </c>
      <c r="FP465">
        <v>0</v>
      </c>
      <c r="FQ465" t="s">
        <v>439</v>
      </c>
      <c r="FR465">
        <v>1747148579.5</v>
      </c>
      <c r="FS465">
        <v>1747148584.5</v>
      </c>
      <c r="FT465">
        <v>0</v>
      </c>
      <c r="FU465">
        <v>0.162</v>
      </c>
      <c r="FV465">
        <v>-0.001</v>
      </c>
      <c r="FW465">
        <v>0.139</v>
      </c>
      <c r="FX465">
        <v>0.058</v>
      </c>
      <c r="FY465">
        <v>420</v>
      </c>
      <c r="FZ465">
        <v>16</v>
      </c>
      <c r="GA465">
        <v>0.19</v>
      </c>
      <c r="GB465">
        <v>0.02</v>
      </c>
      <c r="GC465">
        <v>-37.25493902439025</v>
      </c>
      <c r="GD465">
        <v>-0.5445135888501967</v>
      </c>
      <c r="GE465">
        <v>0.0986771895900448</v>
      </c>
      <c r="GF465">
        <v>0</v>
      </c>
      <c r="GG465">
        <v>253.3574705882353</v>
      </c>
      <c r="GH465">
        <v>1.991993885760056</v>
      </c>
      <c r="GI465">
        <v>0.2885410802941255</v>
      </c>
      <c r="GJ465">
        <v>0</v>
      </c>
      <c r="GK465">
        <v>1.828504634146342</v>
      </c>
      <c r="GL465">
        <v>-0.009264041811850218</v>
      </c>
      <c r="GM465">
        <v>0.001613833638418955</v>
      </c>
      <c r="GN465">
        <v>1</v>
      </c>
      <c r="GO465">
        <v>1</v>
      </c>
      <c r="GP465">
        <v>3</v>
      </c>
      <c r="GQ465" t="s">
        <v>451</v>
      </c>
      <c r="GR465">
        <v>3.1277</v>
      </c>
      <c r="GS465">
        <v>2.72998</v>
      </c>
      <c r="GT465">
        <v>0.159255</v>
      </c>
      <c r="GU465">
        <v>0.16401</v>
      </c>
      <c r="GV465">
        <v>0.103376</v>
      </c>
      <c r="GW465">
        <v>0.09807399999999999</v>
      </c>
      <c r="GX465">
        <v>25210.8</v>
      </c>
      <c r="GY465">
        <v>24310.2</v>
      </c>
      <c r="GZ465">
        <v>30528.3</v>
      </c>
      <c r="HA465">
        <v>29334.6</v>
      </c>
      <c r="HB465">
        <v>37781.6</v>
      </c>
      <c r="HC465">
        <v>34811.2</v>
      </c>
      <c r="HD465">
        <v>46702.4</v>
      </c>
      <c r="HE465">
        <v>43584</v>
      </c>
      <c r="HF465">
        <v>1.8228</v>
      </c>
      <c r="HG465">
        <v>1.86357</v>
      </c>
      <c r="HH465">
        <v>0.11573</v>
      </c>
      <c r="HI465">
        <v>0</v>
      </c>
      <c r="HJ465">
        <v>28.1053</v>
      </c>
      <c r="HK465">
        <v>999.9</v>
      </c>
      <c r="HL465">
        <v>51.4</v>
      </c>
      <c r="HM465">
        <v>30.8</v>
      </c>
      <c r="HN465">
        <v>25.3467</v>
      </c>
      <c r="HO465">
        <v>63.317</v>
      </c>
      <c r="HP465">
        <v>16.6146</v>
      </c>
      <c r="HQ465">
        <v>1</v>
      </c>
      <c r="HR465">
        <v>0.140861</v>
      </c>
      <c r="HS465">
        <v>-0.501985</v>
      </c>
      <c r="HT465">
        <v>20.2004</v>
      </c>
      <c r="HU465">
        <v>5.22837</v>
      </c>
      <c r="HV465">
        <v>11.974</v>
      </c>
      <c r="HW465">
        <v>4.96965</v>
      </c>
      <c r="HX465">
        <v>3.2896</v>
      </c>
      <c r="HY465">
        <v>9999</v>
      </c>
      <c r="HZ465">
        <v>9999</v>
      </c>
      <c r="IA465">
        <v>9999</v>
      </c>
      <c r="IB465">
        <v>25.6</v>
      </c>
      <c r="IC465">
        <v>4.97296</v>
      </c>
      <c r="ID465">
        <v>1.87729</v>
      </c>
      <c r="IE465">
        <v>1.87536</v>
      </c>
      <c r="IF465">
        <v>1.8782</v>
      </c>
      <c r="IG465">
        <v>1.87493</v>
      </c>
      <c r="IH465">
        <v>1.87851</v>
      </c>
      <c r="II465">
        <v>1.87561</v>
      </c>
      <c r="IJ465">
        <v>1.87679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1.32</v>
      </c>
      <c r="IY465">
        <v>0.218</v>
      </c>
      <c r="IZ465">
        <v>0.000996156149449386</v>
      </c>
      <c r="JA465">
        <v>0.001508328056841608</v>
      </c>
      <c r="JB465">
        <v>-4.279944224615399E-07</v>
      </c>
      <c r="JC465">
        <v>2.026670128534865E-10</v>
      </c>
      <c r="JD465">
        <v>-0.04486732872085866</v>
      </c>
      <c r="JE465">
        <v>-0.001179386599836408</v>
      </c>
      <c r="JF465">
        <v>0.0006983580007418804</v>
      </c>
      <c r="JG465">
        <v>-5.900263066608664E-06</v>
      </c>
      <c r="JH465">
        <v>1</v>
      </c>
      <c r="JI465">
        <v>2117</v>
      </c>
      <c r="JJ465">
        <v>1</v>
      </c>
      <c r="JK465">
        <v>26</v>
      </c>
      <c r="JL465">
        <v>197518.9</v>
      </c>
      <c r="JM465">
        <v>197518.9</v>
      </c>
      <c r="JN465">
        <v>2.37183</v>
      </c>
      <c r="JO465">
        <v>2.53296</v>
      </c>
      <c r="JP465">
        <v>1.39893</v>
      </c>
      <c r="JQ465">
        <v>2.34985</v>
      </c>
      <c r="JR465">
        <v>1.44897</v>
      </c>
      <c r="JS465">
        <v>2.5647</v>
      </c>
      <c r="JT465">
        <v>37.4819</v>
      </c>
      <c r="JU465">
        <v>23.9737</v>
      </c>
      <c r="JV465">
        <v>18</v>
      </c>
      <c r="JW465">
        <v>477.891</v>
      </c>
      <c r="JX465">
        <v>473.728</v>
      </c>
      <c r="JY465">
        <v>28.1808</v>
      </c>
      <c r="JZ465">
        <v>29.043</v>
      </c>
      <c r="KA465">
        <v>29.9998</v>
      </c>
      <c r="KB465">
        <v>28.8014</v>
      </c>
      <c r="KC465">
        <v>28.8764</v>
      </c>
      <c r="KD465">
        <v>47.5273</v>
      </c>
      <c r="KE465">
        <v>24.6558</v>
      </c>
      <c r="KF465">
        <v>100</v>
      </c>
      <c r="KG465">
        <v>28.1829</v>
      </c>
      <c r="KH465">
        <v>1088.69</v>
      </c>
      <c r="KI465">
        <v>20.9763</v>
      </c>
      <c r="KJ465">
        <v>100.926</v>
      </c>
      <c r="KK465">
        <v>100.256</v>
      </c>
    </row>
    <row r="466" spans="1:297">
      <c r="A466">
        <v>450</v>
      </c>
      <c r="B466">
        <v>1758999720.5</v>
      </c>
      <c r="C466">
        <v>12336.90000009537</v>
      </c>
      <c r="D466" t="s">
        <v>1347</v>
      </c>
      <c r="E466" t="s">
        <v>1348</v>
      </c>
      <c r="F466">
        <v>5</v>
      </c>
      <c r="G466" t="s">
        <v>1218</v>
      </c>
      <c r="H466" t="s">
        <v>436</v>
      </c>
      <c r="I466">
        <v>1758999712.714286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1097.783970534814</v>
      </c>
      <c r="AK466">
        <v>1070.506545454545</v>
      </c>
      <c r="AL466">
        <v>3.40945333829497</v>
      </c>
      <c r="AM466">
        <v>65.24405465665834</v>
      </c>
      <c r="AN466">
        <f>(AP466 - AO466 + DY466*1E3/(8.314*(EA466+273.15)) * AR466/DX466 * AQ466) * DX466/(100*DL466) * 1000/(1000 - AP466)</f>
        <v>0</v>
      </c>
      <c r="AO466">
        <v>21.0327578098567</v>
      </c>
      <c r="AP466">
        <v>22.85712909090908</v>
      </c>
      <c r="AQ466">
        <v>-2.945344942985989E-05</v>
      </c>
      <c r="AR466">
        <v>120.0574065976635</v>
      </c>
      <c r="AS466">
        <v>3</v>
      </c>
      <c r="AT466">
        <v>1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1.91</v>
      </c>
      <c r="DM466">
        <v>0.5</v>
      </c>
      <c r="DN466" t="s">
        <v>438</v>
      </c>
      <c r="DO466">
        <v>2</v>
      </c>
      <c r="DP466" t="b">
        <v>1</v>
      </c>
      <c r="DQ466">
        <v>1758999712.714286</v>
      </c>
      <c r="DR466">
        <v>1021.667071428571</v>
      </c>
      <c r="DS466">
        <v>1058.99</v>
      </c>
      <c r="DT466">
        <v>22.86127857142857</v>
      </c>
      <c r="DU466">
        <v>21.033875</v>
      </c>
      <c r="DV466">
        <v>1020.358214285714</v>
      </c>
      <c r="DW466">
        <v>22.64328214285715</v>
      </c>
      <c r="DX466">
        <v>499.9899285714285</v>
      </c>
      <c r="DY466">
        <v>90.44618571428573</v>
      </c>
      <c r="DZ466">
        <v>0.05199882142857142</v>
      </c>
      <c r="EA466">
        <v>29.51749999999999</v>
      </c>
      <c r="EB466">
        <v>29.98812142857143</v>
      </c>
      <c r="EC466">
        <v>999.9000000000002</v>
      </c>
      <c r="ED466">
        <v>0</v>
      </c>
      <c r="EE466">
        <v>0</v>
      </c>
      <c r="EF466">
        <v>10011.22178571428</v>
      </c>
      <c r="EG466">
        <v>0</v>
      </c>
      <c r="EH466">
        <v>12.0809</v>
      </c>
      <c r="EI466">
        <v>-37.32298214285714</v>
      </c>
      <c r="EJ466">
        <v>1045.570357142857</v>
      </c>
      <c r="EK466">
        <v>1081.744285714286</v>
      </c>
      <c r="EL466">
        <v>1.827389642857143</v>
      </c>
      <c r="EM466">
        <v>1058.99</v>
      </c>
      <c r="EN466">
        <v>21.033875</v>
      </c>
      <c r="EO466">
        <v>2.067715</v>
      </c>
      <c r="EP466">
        <v>1.902434285714286</v>
      </c>
      <c r="EQ466">
        <v>17.97261785714286</v>
      </c>
      <c r="ER466">
        <v>16.65486428571429</v>
      </c>
      <c r="ES466">
        <v>1999.995357142857</v>
      </c>
      <c r="ET466">
        <v>0.980000857142857</v>
      </c>
      <c r="EU466">
        <v>0.01999906071428572</v>
      </c>
      <c r="EV466">
        <v>0</v>
      </c>
      <c r="EW466">
        <v>253.60625</v>
      </c>
      <c r="EX466">
        <v>5.000560000000001</v>
      </c>
      <c r="EY466">
        <v>5246.188214285715</v>
      </c>
      <c r="EZ466">
        <v>17294.84642857143</v>
      </c>
      <c r="FA466">
        <v>41.31199999999999</v>
      </c>
      <c r="FB466">
        <v>41.4955</v>
      </c>
      <c r="FC466">
        <v>41.03985714285714</v>
      </c>
      <c r="FD466">
        <v>40.60474999999999</v>
      </c>
      <c r="FE466">
        <v>42.05757142857141</v>
      </c>
      <c r="FF466">
        <v>1955.095357142857</v>
      </c>
      <c r="FG466">
        <v>39.9</v>
      </c>
      <c r="FH466">
        <v>0</v>
      </c>
      <c r="FI466">
        <v>1758999729.6</v>
      </c>
      <c r="FJ466">
        <v>0</v>
      </c>
      <c r="FK466">
        <v>253.5892307692308</v>
      </c>
      <c r="FL466">
        <v>1.972376060122891</v>
      </c>
      <c r="FM466">
        <v>22.96957263592346</v>
      </c>
      <c r="FN466">
        <v>5246.35</v>
      </c>
      <c r="FO466">
        <v>15</v>
      </c>
      <c r="FP466">
        <v>0</v>
      </c>
      <c r="FQ466" t="s">
        <v>439</v>
      </c>
      <c r="FR466">
        <v>1747148579.5</v>
      </c>
      <c r="FS466">
        <v>1747148584.5</v>
      </c>
      <c r="FT466">
        <v>0</v>
      </c>
      <c r="FU466">
        <v>0.162</v>
      </c>
      <c r="FV466">
        <v>-0.001</v>
      </c>
      <c r="FW466">
        <v>0.139</v>
      </c>
      <c r="FX466">
        <v>0.058</v>
      </c>
      <c r="FY466">
        <v>420</v>
      </c>
      <c r="FZ466">
        <v>16</v>
      </c>
      <c r="GA466">
        <v>0.19</v>
      </c>
      <c r="GB466">
        <v>0.02</v>
      </c>
      <c r="GC466">
        <v>-37.29769268292683</v>
      </c>
      <c r="GD466">
        <v>-0.2908703832752458</v>
      </c>
      <c r="GE466">
        <v>0.08459350545977257</v>
      </c>
      <c r="GF466">
        <v>1</v>
      </c>
      <c r="GG466">
        <v>253.535</v>
      </c>
      <c r="GH466">
        <v>1.528892282290333</v>
      </c>
      <c r="GI466">
        <v>0.2489652704341578</v>
      </c>
      <c r="GJ466">
        <v>0</v>
      </c>
      <c r="GK466">
        <v>1.827399512195122</v>
      </c>
      <c r="GL466">
        <v>-0.006019442508711364</v>
      </c>
      <c r="GM466">
        <v>0.001353193064334661</v>
      </c>
      <c r="GN466">
        <v>1</v>
      </c>
      <c r="GO466">
        <v>2</v>
      </c>
      <c r="GP466">
        <v>3</v>
      </c>
      <c r="GQ466" t="s">
        <v>446</v>
      </c>
      <c r="GR466">
        <v>3.12789</v>
      </c>
      <c r="GS466">
        <v>2.73002</v>
      </c>
      <c r="GT466">
        <v>0.160885</v>
      </c>
      <c r="GU466">
        <v>0.165624</v>
      </c>
      <c r="GV466">
        <v>0.103366</v>
      </c>
      <c r="GW466">
        <v>0.09807390000000001</v>
      </c>
      <c r="GX466">
        <v>25162.4</v>
      </c>
      <c r="GY466">
        <v>24263.8</v>
      </c>
      <c r="GZ466">
        <v>30529</v>
      </c>
      <c r="HA466">
        <v>29335.2</v>
      </c>
      <c r="HB466">
        <v>37782.8</v>
      </c>
      <c r="HC466">
        <v>34812</v>
      </c>
      <c r="HD466">
        <v>46703.2</v>
      </c>
      <c r="HE466">
        <v>43584.9</v>
      </c>
      <c r="HF466">
        <v>1.8233</v>
      </c>
      <c r="HG466">
        <v>1.86315</v>
      </c>
      <c r="HH466">
        <v>0.116453</v>
      </c>
      <c r="HI466">
        <v>0</v>
      </c>
      <c r="HJ466">
        <v>28.1053</v>
      </c>
      <c r="HK466">
        <v>999.9</v>
      </c>
      <c r="HL466">
        <v>51.4</v>
      </c>
      <c r="HM466">
        <v>30.8</v>
      </c>
      <c r="HN466">
        <v>25.3439</v>
      </c>
      <c r="HO466">
        <v>62.877</v>
      </c>
      <c r="HP466">
        <v>16.4904</v>
      </c>
      <c r="HQ466">
        <v>1</v>
      </c>
      <c r="HR466">
        <v>0.140818</v>
      </c>
      <c r="HS466">
        <v>-0.5340009999999999</v>
      </c>
      <c r="HT466">
        <v>20.2002</v>
      </c>
      <c r="HU466">
        <v>5.22747</v>
      </c>
      <c r="HV466">
        <v>11.974</v>
      </c>
      <c r="HW466">
        <v>4.96965</v>
      </c>
      <c r="HX466">
        <v>3.28965</v>
      </c>
      <c r="HY466">
        <v>9999</v>
      </c>
      <c r="HZ466">
        <v>9999</v>
      </c>
      <c r="IA466">
        <v>9999</v>
      </c>
      <c r="IB466">
        <v>25.6</v>
      </c>
      <c r="IC466">
        <v>4.97296</v>
      </c>
      <c r="ID466">
        <v>1.87729</v>
      </c>
      <c r="IE466">
        <v>1.87534</v>
      </c>
      <c r="IF466">
        <v>1.8782</v>
      </c>
      <c r="IG466">
        <v>1.87491</v>
      </c>
      <c r="IH466">
        <v>1.87851</v>
      </c>
      <c r="II466">
        <v>1.8756</v>
      </c>
      <c r="IJ466">
        <v>1.87675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1.34</v>
      </c>
      <c r="IY466">
        <v>0.2179</v>
      </c>
      <c r="IZ466">
        <v>0.000996156149449386</v>
      </c>
      <c r="JA466">
        <v>0.001508328056841608</v>
      </c>
      <c r="JB466">
        <v>-4.279944224615399E-07</v>
      </c>
      <c r="JC466">
        <v>2.026670128534865E-10</v>
      </c>
      <c r="JD466">
        <v>-0.04486732872085866</v>
      </c>
      <c r="JE466">
        <v>-0.001179386599836408</v>
      </c>
      <c r="JF466">
        <v>0.0006983580007418804</v>
      </c>
      <c r="JG466">
        <v>-5.900263066608664E-06</v>
      </c>
      <c r="JH466">
        <v>1</v>
      </c>
      <c r="JI466">
        <v>2117</v>
      </c>
      <c r="JJ466">
        <v>1</v>
      </c>
      <c r="JK466">
        <v>26</v>
      </c>
      <c r="JL466">
        <v>197519</v>
      </c>
      <c r="JM466">
        <v>197518.9</v>
      </c>
      <c r="JN466">
        <v>2.3999</v>
      </c>
      <c r="JO466">
        <v>2.53052</v>
      </c>
      <c r="JP466">
        <v>1.39893</v>
      </c>
      <c r="JQ466">
        <v>2.34985</v>
      </c>
      <c r="JR466">
        <v>1.44897</v>
      </c>
      <c r="JS466">
        <v>2.58545</v>
      </c>
      <c r="JT466">
        <v>37.4819</v>
      </c>
      <c r="JU466">
        <v>23.9737</v>
      </c>
      <c r="JV466">
        <v>18</v>
      </c>
      <c r="JW466">
        <v>478.141</v>
      </c>
      <c r="JX466">
        <v>473.415</v>
      </c>
      <c r="JY466">
        <v>28.1917</v>
      </c>
      <c r="JZ466">
        <v>29.0394</v>
      </c>
      <c r="KA466">
        <v>29.9999</v>
      </c>
      <c r="KB466">
        <v>28.7978</v>
      </c>
      <c r="KC466">
        <v>28.8722</v>
      </c>
      <c r="KD466">
        <v>48.0767</v>
      </c>
      <c r="KE466">
        <v>24.6558</v>
      </c>
      <c r="KF466">
        <v>100</v>
      </c>
      <c r="KG466">
        <v>28.197</v>
      </c>
      <c r="KH466">
        <v>1108.73</v>
      </c>
      <c r="KI466">
        <v>20.9763</v>
      </c>
      <c r="KJ466">
        <v>100.928</v>
      </c>
      <c r="KK466">
        <v>100.258</v>
      </c>
    </row>
    <row r="467" spans="1:297">
      <c r="A467">
        <v>451</v>
      </c>
      <c r="B467">
        <v>1758999725.5</v>
      </c>
      <c r="C467">
        <v>12341.90000009537</v>
      </c>
      <c r="D467" t="s">
        <v>1349</v>
      </c>
      <c r="E467" t="s">
        <v>1350</v>
      </c>
      <c r="F467">
        <v>5</v>
      </c>
      <c r="G467" t="s">
        <v>1218</v>
      </c>
      <c r="H467" t="s">
        <v>436</v>
      </c>
      <c r="I467">
        <v>1758999718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1114.748029957307</v>
      </c>
      <c r="AK467">
        <v>1087.613090909091</v>
      </c>
      <c r="AL467">
        <v>3.423401949839427</v>
      </c>
      <c r="AM467">
        <v>65.24405465665834</v>
      </c>
      <c r="AN467">
        <f>(AP467 - AO467 + DY467*1E3/(8.314*(EA467+273.15)) * AR467/DX467 * AQ467) * DX467/(100*DL467) * 1000/(1000 - AP467)</f>
        <v>0</v>
      </c>
      <c r="AO467">
        <v>21.03234699327399</v>
      </c>
      <c r="AP467">
        <v>22.85683090909091</v>
      </c>
      <c r="AQ467">
        <v>-1.254922374442253E-05</v>
      </c>
      <c r="AR467">
        <v>120.0574065976635</v>
      </c>
      <c r="AS467">
        <v>3</v>
      </c>
      <c r="AT467">
        <v>1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1.91</v>
      </c>
      <c r="DM467">
        <v>0.5</v>
      </c>
      <c r="DN467" t="s">
        <v>438</v>
      </c>
      <c r="DO467">
        <v>2</v>
      </c>
      <c r="DP467" t="b">
        <v>1</v>
      </c>
      <c r="DQ467">
        <v>1758999718</v>
      </c>
      <c r="DR467">
        <v>1039.361111111111</v>
      </c>
      <c r="DS467">
        <v>1076.663703703704</v>
      </c>
      <c r="DT467">
        <v>22.85944444444445</v>
      </c>
      <c r="DU467">
        <v>21.03333333333333</v>
      </c>
      <c r="DV467">
        <v>1038.03</v>
      </c>
      <c r="DW467">
        <v>22.64148518518518</v>
      </c>
      <c r="DX467">
        <v>499.9959999999999</v>
      </c>
      <c r="DY467">
        <v>90.44706666666669</v>
      </c>
      <c r="DZ467">
        <v>0.05208885185185186</v>
      </c>
      <c r="EA467">
        <v>29.52045925925927</v>
      </c>
      <c r="EB467">
        <v>29.98836666666666</v>
      </c>
      <c r="EC467">
        <v>999.9000000000001</v>
      </c>
      <c r="ED467">
        <v>0</v>
      </c>
      <c r="EE467">
        <v>0</v>
      </c>
      <c r="EF467">
        <v>10007.79185185185</v>
      </c>
      <c r="EG467">
        <v>0</v>
      </c>
      <c r="EH467">
        <v>12.0809</v>
      </c>
      <c r="EI467">
        <v>-37.3022962962963</v>
      </c>
      <c r="EJ467">
        <v>1063.676296296296</v>
      </c>
      <c r="EK467">
        <v>1099.796296296297</v>
      </c>
      <c r="EL467">
        <v>1.826092222222222</v>
      </c>
      <c r="EM467">
        <v>1076.663703703704</v>
      </c>
      <c r="EN467">
        <v>21.03333333333333</v>
      </c>
      <c r="EO467">
        <v>2.067568518518518</v>
      </c>
      <c r="EP467">
        <v>1.902404074074074</v>
      </c>
      <c r="EQ467">
        <v>17.97149259259259</v>
      </c>
      <c r="ER467">
        <v>16.65461851851852</v>
      </c>
      <c r="ES467">
        <v>1999.99037037037</v>
      </c>
      <c r="ET467">
        <v>0.9800008148148147</v>
      </c>
      <c r="EU467">
        <v>0.01999911481481482</v>
      </c>
      <c r="EV467">
        <v>0</v>
      </c>
      <c r="EW467">
        <v>253.7685555555556</v>
      </c>
      <c r="EX467">
        <v>5.000560000000001</v>
      </c>
      <c r="EY467">
        <v>5248.402592592593</v>
      </c>
      <c r="EZ467">
        <v>17294.8</v>
      </c>
      <c r="FA467">
        <v>41.31199999999999</v>
      </c>
      <c r="FB467">
        <v>41.486</v>
      </c>
      <c r="FC467">
        <v>41.02755555555555</v>
      </c>
      <c r="FD467">
        <v>40.58766666666666</v>
      </c>
      <c r="FE467">
        <v>42.0574074074074</v>
      </c>
      <c r="FF467">
        <v>1955.09037037037</v>
      </c>
      <c r="FG467">
        <v>39.9</v>
      </c>
      <c r="FH467">
        <v>0</v>
      </c>
      <c r="FI467">
        <v>1758999735</v>
      </c>
      <c r="FJ467">
        <v>0</v>
      </c>
      <c r="FK467">
        <v>253.76304</v>
      </c>
      <c r="FL467">
        <v>1.327846157977671</v>
      </c>
      <c r="FM467">
        <v>25.81923073393724</v>
      </c>
      <c r="FN467">
        <v>5248.698399999999</v>
      </c>
      <c r="FO467">
        <v>15</v>
      </c>
      <c r="FP467">
        <v>0</v>
      </c>
      <c r="FQ467" t="s">
        <v>439</v>
      </c>
      <c r="FR467">
        <v>1747148579.5</v>
      </c>
      <c r="FS467">
        <v>1747148584.5</v>
      </c>
      <c r="FT467">
        <v>0</v>
      </c>
      <c r="FU467">
        <v>0.162</v>
      </c>
      <c r="FV467">
        <v>-0.001</v>
      </c>
      <c r="FW467">
        <v>0.139</v>
      </c>
      <c r="FX467">
        <v>0.058</v>
      </c>
      <c r="FY467">
        <v>420</v>
      </c>
      <c r="FZ467">
        <v>16</v>
      </c>
      <c r="GA467">
        <v>0.19</v>
      </c>
      <c r="GB467">
        <v>0.02</v>
      </c>
      <c r="GC467">
        <v>-37.30442682926829</v>
      </c>
      <c r="GD467">
        <v>0.03267595818813627</v>
      </c>
      <c r="GE467">
        <v>0.0707513716988121</v>
      </c>
      <c r="GF467">
        <v>1</v>
      </c>
      <c r="GG467">
        <v>253.6568823529412</v>
      </c>
      <c r="GH467">
        <v>1.856501143588271</v>
      </c>
      <c r="GI467">
        <v>0.2745073410253665</v>
      </c>
      <c r="GJ467">
        <v>0</v>
      </c>
      <c r="GK467">
        <v>1.826829512195122</v>
      </c>
      <c r="GL467">
        <v>-0.01356209059233677</v>
      </c>
      <c r="GM467">
        <v>0.001667467703595535</v>
      </c>
      <c r="GN467">
        <v>1</v>
      </c>
      <c r="GO467">
        <v>2</v>
      </c>
      <c r="GP467">
        <v>3</v>
      </c>
      <c r="GQ467" t="s">
        <v>446</v>
      </c>
      <c r="GR467">
        <v>3.12766</v>
      </c>
      <c r="GS467">
        <v>2.72986</v>
      </c>
      <c r="GT467">
        <v>0.162512</v>
      </c>
      <c r="GU467">
        <v>0.167244</v>
      </c>
      <c r="GV467">
        <v>0.103368</v>
      </c>
      <c r="GW467">
        <v>0.0980796</v>
      </c>
      <c r="GX467">
        <v>25113.4</v>
      </c>
      <c r="GY467">
        <v>24216.7</v>
      </c>
      <c r="GZ467">
        <v>30528.6</v>
      </c>
      <c r="HA467">
        <v>29335.2</v>
      </c>
      <c r="HB467">
        <v>37782.6</v>
      </c>
      <c r="HC467">
        <v>34812</v>
      </c>
      <c r="HD467">
        <v>46703</v>
      </c>
      <c r="HE467">
        <v>43585</v>
      </c>
      <c r="HF467">
        <v>1.82295</v>
      </c>
      <c r="HG467">
        <v>1.8637</v>
      </c>
      <c r="HH467">
        <v>0.115581</v>
      </c>
      <c r="HI467">
        <v>0</v>
      </c>
      <c r="HJ467">
        <v>28.1053</v>
      </c>
      <c r="HK467">
        <v>999.9</v>
      </c>
      <c r="HL467">
        <v>51.4</v>
      </c>
      <c r="HM467">
        <v>30.8</v>
      </c>
      <c r="HN467">
        <v>25.3461</v>
      </c>
      <c r="HO467">
        <v>62.977</v>
      </c>
      <c r="HP467">
        <v>16.5785</v>
      </c>
      <c r="HQ467">
        <v>1</v>
      </c>
      <c r="HR467">
        <v>0.140432</v>
      </c>
      <c r="HS467">
        <v>-0.494929</v>
      </c>
      <c r="HT467">
        <v>20.2003</v>
      </c>
      <c r="HU467">
        <v>5.22777</v>
      </c>
      <c r="HV467">
        <v>11.974</v>
      </c>
      <c r="HW467">
        <v>4.96985</v>
      </c>
      <c r="HX467">
        <v>3.28968</v>
      </c>
      <c r="HY467">
        <v>9999</v>
      </c>
      <c r="HZ467">
        <v>9999</v>
      </c>
      <c r="IA467">
        <v>9999</v>
      </c>
      <c r="IB467">
        <v>25.6</v>
      </c>
      <c r="IC467">
        <v>4.97295</v>
      </c>
      <c r="ID467">
        <v>1.87729</v>
      </c>
      <c r="IE467">
        <v>1.87537</v>
      </c>
      <c r="IF467">
        <v>1.87821</v>
      </c>
      <c r="IG467">
        <v>1.87493</v>
      </c>
      <c r="IH467">
        <v>1.87851</v>
      </c>
      <c r="II467">
        <v>1.87561</v>
      </c>
      <c r="IJ467">
        <v>1.87676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1.37</v>
      </c>
      <c r="IY467">
        <v>0.2179</v>
      </c>
      <c r="IZ467">
        <v>0.000996156149449386</v>
      </c>
      <c r="JA467">
        <v>0.001508328056841608</v>
      </c>
      <c r="JB467">
        <v>-4.279944224615399E-07</v>
      </c>
      <c r="JC467">
        <v>2.026670128534865E-10</v>
      </c>
      <c r="JD467">
        <v>-0.04486732872085866</v>
      </c>
      <c r="JE467">
        <v>-0.001179386599836408</v>
      </c>
      <c r="JF467">
        <v>0.0006983580007418804</v>
      </c>
      <c r="JG467">
        <v>-5.900263066608664E-06</v>
      </c>
      <c r="JH467">
        <v>1</v>
      </c>
      <c r="JI467">
        <v>2117</v>
      </c>
      <c r="JJ467">
        <v>1</v>
      </c>
      <c r="JK467">
        <v>26</v>
      </c>
      <c r="JL467">
        <v>197519.1</v>
      </c>
      <c r="JM467">
        <v>197519</v>
      </c>
      <c r="JN467">
        <v>2.43042</v>
      </c>
      <c r="JO467">
        <v>2.53418</v>
      </c>
      <c r="JP467">
        <v>1.39893</v>
      </c>
      <c r="JQ467">
        <v>2.34985</v>
      </c>
      <c r="JR467">
        <v>1.44897</v>
      </c>
      <c r="JS467">
        <v>2.60986</v>
      </c>
      <c r="JT467">
        <v>37.4819</v>
      </c>
      <c r="JU467">
        <v>23.9737</v>
      </c>
      <c r="JV467">
        <v>18</v>
      </c>
      <c r="JW467">
        <v>477.925</v>
      </c>
      <c r="JX467">
        <v>473.746</v>
      </c>
      <c r="JY467">
        <v>28.2002</v>
      </c>
      <c r="JZ467">
        <v>29.0355</v>
      </c>
      <c r="KA467">
        <v>29.9998</v>
      </c>
      <c r="KB467">
        <v>28.794</v>
      </c>
      <c r="KC467">
        <v>28.8684</v>
      </c>
      <c r="KD467">
        <v>48.6998</v>
      </c>
      <c r="KE467">
        <v>24.6558</v>
      </c>
      <c r="KF467">
        <v>100</v>
      </c>
      <c r="KG467">
        <v>28.1973</v>
      </c>
      <c r="KH467">
        <v>1122.16</v>
      </c>
      <c r="KI467">
        <v>20.9763</v>
      </c>
      <c r="KJ467">
        <v>100.928</v>
      </c>
      <c r="KK467">
        <v>100.258</v>
      </c>
    </row>
    <row r="468" spans="1:297">
      <c r="A468">
        <v>452</v>
      </c>
      <c r="B468">
        <v>1758999730.5</v>
      </c>
      <c r="C468">
        <v>12346.90000009537</v>
      </c>
      <c r="D468" t="s">
        <v>1351</v>
      </c>
      <c r="E468" t="s">
        <v>1352</v>
      </c>
      <c r="F468">
        <v>5</v>
      </c>
      <c r="G468" t="s">
        <v>1218</v>
      </c>
      <c r="H468" t="s">
        <v>436</v>
      </c>
      <c r="I468">
        <v>1758999722.714286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1132.083702021354</v>
      </c>
      <c r="AK468">
        <v>1104.765272727272</v>
      </c>
      <c r="AL468">
        <v>3.433943527076789</v>
      </c>
      <c r="AM468">
        <v>65.24405465665834</v>
      </c>
      <c r="AN468">
        <f>(AP468 - AO468 + DY468*1E3/(8.314*(EA468+273.15)) * AR468/DX468 * AQ468) * DX468/(100*DL468) * 1000/(1000 - AP468)</f>
        <v>0</v>
      </c>
      <c r="AO468">
        <v>21.02880519232747</v>
      </c>
      <c r="AP468">
        <v>22.85313393939393</v>
      </c>
      <c r="AQ468">
        <v>-2.324673175187699E-05</v>
      </c>
      <c r="AR468">
        <v>120.0574065976635</v>
      </c>
      <c r="AS468">
        <v>3</v>
      </c>
      <c r="AT468">
        <v>1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1.91</v>
      </c>
      <c r="DM468">
        <v>0.5</v>
      </c>
      <c r="DN468" t="s">
        <v>438</v>
      </c>
      <c r="DO468">
        <v>2</v>
      </c>
      <c r="DP468" t="b">
        <v>1</v>
      </c>
      <c r="DQ468">
        <v>1758999722.714286</v>
      </c>
      <c r="DR468">
        <v>1055.128214285714</v>
      </c>
      <c r="DS468">
        <v>1092.4825</v>
      </c>
      <c r="DT468">
        <v>22.85706071428572</v>
      </c>
      <c r="DU468">
        <v>21.03190357142858</v>
      </c>
      <c r="DV468">
        <v>1053.776428571429</v>
      </c>
      <c r="DW468">
        <v>22.63915357142857</v>
      </c>
      <c r="DX468">
        <v>499.9919285714286</v>
      </c>
      <c r="DY468">
        <v>90.4485535714286</v>
      </c>
      <c r="DZ468">
        <v>0.05210157142857143</v>
      </c>
      <c r="EA468">
        <v>29.52361071428572</v>
      </c>
      <c r="EB468">
        <v>29.99277857142857</v>
      </c>
      <c r="EC468">
        <v>999.9000000000002</v>
      </c>
      <c r="ED468">
        <v>0</v>
      </c>
      <c r="EE468">
        <v>0</v>
      </c>
      <c r="EF468">
        <v>10009.1</v>
      </c>
      <c r="EG468">
        <v>0</v>
      </c>
      <c r="EH468">
        <v>12.0809</v>
      </c>
      <c r="EI468">
        <v>-37.35439642857143</v>
      </c>
      <c r="EJ468">
        <v>1079.809285714286</v>
      </c>
      <c r="EK468">
        <v>1115.953214285714</v>
      </c>
      <c r="EL468">
        <v>1.825148928571428</v>
      </c>
      <c r="EM468">
        <v>1092.4825</v>
      </c>
      <c r="EN468">
        <v>21.03190357142858</v>
      </c>
      <c r="EO468">
        <v>2.0673875</v>
      </c>
      <c r="EP468">
        <v>1.902305714285714</v>
      </c>
      <c r="EQ468">
        <v>17.97010714285714</v>
      </c>
      <c r="ER468">
        <v>16.65380357142857</v>
      </c>
      <c r="ES468">
        <v>2000.006071428571</v>
      </c>
      <c r="ET468">
        <v>0.9800009999999999</v>
      </c>
      <c r="EU468">
        <v>0.01999895</v>
      </c>
      <c r="EV468">
        <v>0</v>
      </c>
      <c r="EW468">
        <v>253.8412142857143</v>
      </c>
      <c r="EX468">
        <v>5.000560000000001</v>
      </c>
      <c r="EY468">
        <v>5250.663571428572</v>
      </c>
      <c r="EZ468">
        <v>17294.93928571428</v>
      </c>
      <c r="FA468">
        <v>41.31199999999999</v>
      </c>
      <c r="FB468">
        <v>41.47299999999999</v>
      </c>
      <c r="FC468">
        <v>41.02435714285713</v>
      </c>
      <c r="FD468">
        <v>40.57774999999999</v>
      </c>
      <c r="FE468">
        <v>42.04428571428571</v>
      </c>
      <c r="FF468">
        <v>1955.106071428571</v>
      </c>
      <c r="FG468">
        <v>39.9</v>
      </c>
      <c r="FH468">
        <v>0</v>
      </c>
      <c r="FI468">
        <v>1758999739.8</v>
      </c>
      <c r="FJ468">
        <v>0</v>
      </c>
      <c r="FK468">
        <v>253.8718</v>
      </c>
      <c r="FL468">
        <v>1.712000010172019</v>
      </c>
      <c r="FM468">
        <v>27.61923083115965</v>
      </c>
      <c r="FN468">
        <v>5250.9076</v>
      </c>
      <c r="FO468">
        <v>15</v>
      </c>
      <c r="FP468">
        <v>0</v>
      </c>
      <c r="FQ468" t="s">
        <v>439</v>
      </c>
      <c r="FR468">
        <v>1747148579.5</v>
      </c>
      <c r="FS468">
        <v>1747148584.5</v>
      </c>
      <c r="FT468">
        <v>0</v>
      </c>
      <c r="FU468">
        <v>0.162</v>
      </c>
      <c r="FV468">
        <v>-0.001</v>
      </c>
      <c r="FW468">
        <v>0.139</v>
      </c>
      <c r="FX468">
        <v>0.058</v>
      </c>
      <c r="FY468">
        <v>420</v>
      </c>
      <c r="FZ468">
        <v>16</v>
      </c>
      <c r="GA468">
        <v>0.19</v>
      </c>
      <c r="GB468">
        <v>0.02</v>
      </c>
      <c r="GC468">
        <v>-37.34217804878048</v>
      </c>
      <c r="GD468">
        <v>-0.2504947735191675</v>
      </c>
      <c r="GE468">
        <v>0.07966904565273224</v>
      </c>
      <c r="GF468">
        <v>1</v>
      </c>
      <c r="GG468">
        <v>253.764</v>
      </c>
      <c r="GH468">
        <v>1.427776929299214</v>
      </c>
      <c r="GI468">
        <v>0.2484271700590137</v>
      </c>
      <c r="GJ468">
        <v>0</v>
      </c>
      <c r="GK468">
        <v>1.825821707317073</v>
      </c>
      <c r="GL468">
        <v>-0.01661268292682822</v>
      </c>
      <c r="GM468">
        <v>0.001810674180383487</v>
      </c>
      <c r="GN468">
        <v>1</v>
      </c>
      <c r="GO468">
        <v>2</v>
      </c>
      <c r="GP468">
        <v>3</v>
      </c>
      <c r="GQ468" t="s">
        <v>446</v>
      </c>
      <c r="GR468">
        <v>3.12786</v>
      </c>
      <c r="GS468">
        <v>2.72977</v>
      </c>
      <c r="GT468">
        <v>0.164116</v>
      </c>
      <c r="GU468">
        <v>0.16884</v>
      </c>
      <c r="GV468">
        <v>0.103351</v>
      </c>
      <c r="GW468">
        <v>0.0980318</v>
      </c>
      <c r="GX468">
        <v>25065.6</v>
      </c>
      <c r="GY468">
        <v>24170.5</v>
      </c>
      <c r="GZ468">
        <v>30529</v>
      </c>
      <c r="HA468">
        <v>29335.5</v>
      </c>
      <c r="HB468">
        <v>37783.8</v>
      </c>
      <c r="HC468">
        <v>34814</v>
      </c>
      <c r="HD468">
        <v>46703.4</v>
      </c>
      <c r="HE468">
        <v>43585.1</v>
      </c>
      <c r="HF468">
        <v>1.82342</v>
      </c>
      <c r="HG468">
        <v>1.86355</v>
      </c>
      <c r="HH468">
        <v>0.115633</v>
      </c>
      <c r="HI468">
        <v>0</v>
      </c>
      <c r="HJ468">
        <v>28.107</v>
      </c>
      <c r="HK468">
        <v>999.9</v>
      </c>
      <c r="HL468">
        <v>51.4</v>
      </c>
      <c r="HM468">
        <v>30.8</v>
      </c>
      <c r="HN468">
        <v>25.3439</v>
      </c>
      <c r="HO468">
        <v>62.927</v>
      </c>
      <c r="HP468">
        <v>16.5505</v>
      </c>
      <c r="HQ468">
        <v>1</v>
      </c>
      <c r="HR468">
        <v>0.140249</v>
      </c>
      <c r="HS468">
        <v>-0.505983</v>
      </c>
      <c r="HT468">
        <v>20.2003</v>
      </c>
      <c r="HU468">
        <v>5.22747</v>
      </c>
      <c r="HV468">
        <v>11.974</v>
      </c>
      <c r="HW468">
        <v>4.9698</v>
      </c>
      <c r="HX468">
        <v>3.28953</v>
      </c>
      <c r="HY468">
        <v>9999</v>
      </c>
      <c r="HZ468">
        <v>9999</v>
      </c>
      <c r="IA468">
        <v>9999</v>
      </c>
      <c r="IB468">
        <v>25.6</v>
      </c>
      <c r="IC468">
        <v>4.97298</v>
      </c>
      <c r="ID468">
        <v>1.87729</v>
      </c>
      <c r="IE468">
        <v>1.87538</v>
      </c>
      <c r="IF468">
        <v>1.8782</v>
      </c>
      <c r="IG468">
        <v>1.87494</v>
      </c>
      <c r="IH468">
        <v>1.87851</v>
      </c>
      <c r="II468">
        <v>1.87561</v>
      </c>
      <c r="IJ468">
        <v>1.8768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1.38</v>
      </c>
      <c r="IY468">
        <v>0.2177</v>
      </c>
      <c r="IZ468">
        <v>0.000996156149449386</v>
      </c>
      <c r="JA468">
        <v>0.001508328056841608</v>
      </c>
      <c r="JB468">
        <v>-4.279944224615399E-07</v>
      </c>
      <c r="JC468">
        <v>2.026670128534865E-10</v>
      </c>
      <c r="JD468">
        <v>-0.04486732872085866</v>
      </c>
      <c r="JE468">
        <v>-0.001179386599836408</v>
      </c>
      <c r="JF468">
        <v>0.0006983580007418804</v>
      </c>
      <c r="JG468">
        <v>-5.900263066608664E-06</v>
      </c>
      <c r="JH468">
        <v>1</v>
      </c>
      <c r="JI468">
        <v>2117</v>
      </c>
      <c r="JJ468">
        <v>1</v>
      </c>
      <c r="JK468">
        <v>26</v>
      </c>
      <c r="JL468">
        <v>197519.2</v>
      </c>
      <c r="JM468">
        <v>197519.1</v>
      </c>
      <c r="JN468">
        <v>2.4585</v>
      </c>
      <c r="JO468">
        <v>2.5415</v>
      </c>
      <c r="JP468">
        <v>1.39893</v>
      </c>
      <c r="JQ468">
        <v>2.34985</v>
      </c>
      <c r="JR468">
        <v>1.44897</v>
      </c>
      <c r="JS468">
        <v>2.60132</v>
      </c>
      <c r="JT468">
        <v>37.4819</v>
      </c>
      <c r="JU468">
        <v>23.9737</v>
      </c>
      <c r="JV468">
        <v>18</v>
      </c>
      <c r="JW468">
        <v>478.162</v>
      </c>
      <c r="JX468">
        <v>473.618</v>
      </c>
      <c r="JY468">
        <v>28.2043</v>
      </c>
      <c r="JZ468">
        <v>29.0319</v>
      </c>
      <c r="KA468">
        <v>29.9999</v>
      </c>
      <c r="KB468">
        <v>28.7904</v>
      </c>
      <c r="KC468">
        <v>28.8648</v>
      </c>
      <c r="KD468">
        <v>49.2452</v>
      </c>
      <c r="KE468">
        <v>24.9281</v>
      </c>
      <c r="KF468">
        <v>100</v>
      </c>
      <c r="KG468">
        <v>28.2046</v>
      </c>
      <c r="KH468">
        <v>1142.2</v>
      </c>
      <c r="KI468">
        <v>20.9763</v>
      </c>
      <c r="KJ468">
        <v>100.929</v>
      </c>
      <c r="KK468">
        <v>100.258</v>
      </c>
    </row>
    <row r="469" spans="1:297">
      <c r="A469">
        <v>453</v>
      </c>
      <c r="B469">
        <v>1758999735.5</v>
      </c>
      <c r="C469">
        <v>12351.90000009537</v>
      </c>
      <c r="D469" t="s">
        <v>1353</v>
      </c>
      <c r="E469" t="s">
        <v>1354</v>
      </c>
      <c r="F469">
        <v>5</v>
      </c>
      <c r="G469" t="s">
        <v>1218</v>
      </c>
      <c r="H469" t="s">
        <v>436</v>
      </c>
      <c r="I469">
        <v>1758999728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1149.088326644186</v>
      </c>
      <c r="AK469">
        <v>1121.841454545454</v>
      </c>
      <c r="AL469">
        <v>3.412763519634356</v>
      </c>
      <c r="AM469">
        <v>65.24405465665834</v>
      </c>
      <c r="AN469">
        <f>(AP469 - AO469 + DY469*1E3/(8.314*(EA469+273.15)) * AR469/DX469 * AQ469) * DX469/(100*DL469) * 1000/(1000 - AP469)</f>
        <v>0</v>
      </c>
      <c r="AO469">
        <v>20.98882261044866</v>
      </c>
      <c r="AP469">
        <v>22.83828181818181</v>
      </c>
      <c r="AQ469">
        <v>-9.846178775645634E-05</v>
      </c>
      <c r="AR469">
        <v>120.0574065976635</v>
      </c>
      <c r="AS469">
        <v>3</v>
      </c>
      <c r="AT469">
        <v>1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1.91</v>
      </c>
      <c r="DM469">
        <v>0.5</v>
      </c>
      <c r="DN469" t="s">
        <v>438</v>
      </c>
      <c r="DO469">
        <v>2</v>
      </c>
      <c r="DP469" t="b">
        <v>1</v>
      </c>
      <c r="DQ469">
        <v>1758999728</v>
      </c>
      <c r="DR469">
        <v>1072.80962962963</v>
      </c>
      <c r="DS469">
        <v>1110.187777777778</v>
      </c>
      <c r="DT469">
        <v>22.85224074074073</v>
      </c>
      <c r="DU469">
        <v>21.01977037037037</v>
      </c>
      <c r="DV469">
        <v>1071.434444444445</v>
      </c>
      <c r="DW469">
        <v>22.63444444444444</v>
      </c>
      <c r="DX469">
        <v>500.0134444444444</v>
      </c>
      <c r="DY469">
        <v>90.45023703703703</v>
      </c>
      <c r="DZ469">
        <v>0.05202334074074074</v>
      </c>
      <c r="EA469">
        <v>29.52624444444445</v>
      </c>
      <c r="EB469">
        <v>29.99441481481481</v>
      </c>
      <c r="EC469">
        <v>999.9000000000001</v>
      </c>
      <c r="ED469">
        <v>0</v>
      </c>
      <c r="EE469">
        <v>0</v>
      </c>
      <c r="EF469">
        <v>10000.39074074074</v>
      </c>
      <c r="EG469">
        <v>0</v>
      </c>
      <c r="EH469">
        <v>12.0809</v>
      </c>
      <c r="EI469">
        <v>-37.37881111111111</v>
      </c>
      <c r="EJ469">
        <v>1097.898148148148</v>
      </c>
      <c r="EK469">
        <v>1134.024444444444</v>
      </c>
      <c r="EL469">
        <v>1.83247</v>
      </c>
      <c r="EM469">
        <v>1110.187777777778</v>
      </c>
      <c r="EN469">
        <v>21.01977037037037</v>
      </c>
      <c r="EO469">
        <v>2.06699037037037</v>
      </c>
      <c r="EP469">
        <v>1.901243703703704</v>
      </c>
      <c r="EQ469">
        <v>17.96706296296296</v>
      </c>
      <c r="ER469">
        <v>16.64501481481481</v>
      </c>
      <c r="ES469">
        <v>2000.001851851852</v>
      </c>
      <c r="ET469">
        <v>0.9800008888888888</v>
      </c>
      <c r="EU469">
        <v>0.01999901111111111</v>
      </c>
      <c r="EV469">
        <v>0</v>
      </c>
      <c r="EW469">
        <v>254.0001851851852</v>
      </c>
      <c r="EX469">
        <v>5.000560000000001</v>
      </c>
      <c r="EY469">
        <v>5252.994814814815</v>
      </c>
      <c r="EZ469">
        <v>17294.9</v>
      </c>
      <c r="FA469">
        <v>41.31199999999999</v>
      </c>
      <c r="FB469">
        <v>41.46033333333332</v>
      </c>
      <c r="FC469">
        <v>41.01837037037038</v>
      </c>
      <c r="FD469">
        <v>40.56666666666666</v>
      </c>
      <c r="FE469">
        <v>42.03903703703703</v>
      </c>
      <c r="FF469">
        <v>1955.101851851852</v>
      </c>
      <c r="FG469">
        <v>39.9</v>
      </c>
      <c r="FH469">
        <v>0</v>
      </c>
      <c r="FI469">
        <v>1758999744.6</v>
      </c>
      <c r="FJ469">
        <v>0</v>
      </c>
      <c r="FK469">
        <v>254.00132</v>
      </c>
      <c r="FL469">
        <v>1.685000012095937</v>
      </c>
      <c r="FM469">
        <v>23.95461540196479</v>
      </c>
      <c r="FN469">
        <v>5252.983600000001</v>
      </c>
      <c r="FO469">
        <v>15</v>
      </c>
      <c r="FP469">
        <v>0</v>
      </c>
      <c r="FQ469" t="s">
        <v>439</v>
      </c>
      <c r="FR469">
        <v>1747148579.5</v>
      </c>
      <c r="FS469">
        <v>1747148584.5</v>
      </c>
      <c r="FT469">
        <v>0</v>
      </c>
      <c r="FU469">
        <v>0.162</v>
      </c>
      <c r="FV469">
        <v>-0.001</v>
      </c>
      <c r="FW469">
        <v>0.139</v>
      </c>
      <c r="FX469">
        <v>0.058</v>
      </c>
      <c r="FY469">
        <v>420</v>
      </c>
      <c r="FZ469">
        <v>16</v>
      </c>
      <c r="GA469">
        <v>0.19</v>
      </c>
      <c r="GB469">
        <v>0.02</v>
      </c>
      <c r="GC469">
        <v>-37.3673875</v>
      </c>
      <c r="GD469">
        <v>-0.5077046904315452</v>
      </c>
      <c r="GE469">
        <v>0.08484434037547876</v>
      </c>
      <c r="GF469">
        <v>0</v>
      </c>
      <c r="GG469">
        <v>253.9133235294118</v>
      </c>
      <c r="GH469">
        <v>1.842429338517166</v>
      </c>
      <c r="GI469">
        <v>0.264067919136261</v>
      </c>
      <c r="GJ469">
        <v>0</v>
      </c>
      <c r="GK469">
        <v>1.8298815</v>
      </c>
      <c r="GL469">
        <v>0.06372360225140261</v>
      </c>
      <c r="GM469">
        <v>0.009355801555719306</v>
      </c>
      <c r="GN469">
        <v>1</v>
      </c>
      <c r="GO469">
        <v>1</v>
      </c>
      <c r="GP469">
        <v>3</v>
      </c>
      <c r="GQ469" t="s">
        <v>451</v>
      </c>
      <c r="GR469">
        <v>3.12776</v>
      </c>
      <c r="GS469">
        <v>2.72962</v>
      </c>
      <c r="GT469">
        <v>0.165707</v>
      </c>
      <c r="GU469">
        <v>0.170403</v>
      </c>
      <c r="GV469">
        <v>0.103305</v>
      </c>
      <c r="GW469">
        <v>0.09792869999999999</v>
      </c>
      <c r="GX469">
        <v>25018</v>
      </c>
      <c r="GY469">
        <v>24125</v>
      </c>
      <c r="GZ469">
        <v>30529.2</v>
      </c>
      <c r="HA469">
        <v>29335.5</v>
      </c>
      <c r="HB469">
        <v>37785.8</v>
      </c>
      <c r="HC469">
        <v>34818.3</v>
      </c>
      <c r="HD469">
        <v>46703.3</v>
      </c>
      <c r="HE469">
        <v>43585.3</v>
      </c>
      <c r="HF469">
        <v>1.82283</v>
      </c>
      <c r="HG469">
        <v>1.86395</v>
      </c>
      <c r="HH469">
        <v>0.11678</v>
      </c>
      <c r="HI469">
        <v>0</v>
      </c>
      <c r="HJ469">
        <v>28.1077</v>
      </c>
      <c r="HK469">
        <v>999.9</v>
      </c>
      <c r="HL469">
        <v>51.4</v>
      </c>
      <c r="HM469">
        <v>30.8</v>
      </c>
      <c r="HN469">
        <v>25.3476</v>
      </c>
      <c r="HO469">
        <v>63.057</v>
      </c>
      <c r="HP469">
        <v>16.3742</v>
      </c>
      <c r="HQ469">
        <v>1</v>
      </c>
      <c r="HR469">
        <v>0.140135</v>
      </c>
      <c r="HS469">
        <v>-0.511019</v>
      </c>
      <c r="HT469">
        <v>20.2002</v>
      </c>
      <c r="HU469">
        <v>5.22657</v>
      </c>
      <c r="HV469">
        <v>11.974</v>
      </c>
      <c r="HW469">
        <v>4.96985</v>
      </c>
      <c r="HX469">
        <v>3.28958</v>
      </c>
      <c r="HY469">
        <v>9999</v>
      </c>
      <c r="HZ469">
        <v>9999</v>
      </c>
      <c r="IA469">
        <v>9999</v>
      </c>
      <c r="IB469">
        <v>25.6</v>
      </c>
      <c r="IC469">
        <v>4.97296</v>
      </c>
      <c r="ID469">
        <v>1.8773</v>
      </c>
      <c r="IE469">
        <v>1.87542</v>
      </c>
      <c r="IF469">
        <v>1.87821</v>
      </c>
      <c r="IG469">
        <v>1.87493</v>
      </c>
      <c r="IH469">
        <v>1.87851</v>
      </c>
      <c r="II469">
        <v>1.87561</v>
      </c>
      <c r="IJ469">
        <v>1.87682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1.41</v>
      </c>
      <c r="IY469">
        <v>0.2174</v>
      </c>
      <c r="IZ469">
        <v>0.000996156149449386</v>
      </c>
      <c r="JA469">
        <v>0.001508328056841608</v>
      </c>
      <c r="JB469">
        <v>-4.279944224615399E-07</v>
      </c>
      <c r="JC469">
        <v>2.026670128534865E-10</v>
      </c>
      <c r="JD469">
        <v>-0.04486732872085866</v>
      </c>
      <c r="JE469">
        <v>-0.001179386599836408</v>
      </c>
      <c r="JF469">
        <v>0.0006983580007418804</v>
      </c>
      <c r="JG469">
        <v>-5.900263066608664E-06</v>
      </c>
      <c r="JH469">
        <v>1</v>
      </c>
      <c r="JI469">
        <v>2117</v>
      </c>
      <c r="JJ469">
        <v>1</v>
      </c>
      <c r="JK469">
        <v>26</v>
      </c>
      <c r="JL469">
        <v>197519.3</v>
      </c>
      <c r="JM469">
        <v>197519.2</v>
      </c>
      <c r="JN469">
        <v>2.48901</v>
      </c>
      <c r="JO469">
        <v>2.54395</v>
      </c>
      <c r="JP469">
        <v>1.39893</v>
      </c>
      <c r="JQ469">
        <v>2.34985</v>
      </c>
      <c r="JR469">
        <v>1.44897</v>
      </c>
      <c r="JS469">
        <v>2.5769</v>
      </c>
      <c r="JT469">
        <v>37.4578</v>
      </c>
      <c r="JU469">
        <v>23.9649</v>
      </c>
      <c r="JV469">
        <v>18</v>
      </c>
      <c r="JW469">
        <v>477.809</v>
      </c>
      <c r="JX469">
        <v>473.846</v>
      </c>
      <c r="JY469">
        <v>28.2107</v>
      </c>
      <c r="JZ469">
        <v>29.0281</v>
      </c>
      <c r="KA469">
        <v>29.9998</v>
      </c>
      <c r="KB469">
        <v>28.7866</v>
      </c>
      <c r="KC469">
        <v>28.8604</v>
      </c>
      <c r="KD469">
        <v>49.8673</v>
      </c>
      <c r="KE469">
        <v>24.9281</v>
      </c>
      <c r="KF469">
        <v>100</v>
      </c>
      <c r="KG469">
        <v>28.2115</v>
      </c>
      <c r="KH469">
        <v>1155.58</v>
      </c>
      <c r="KI469">
        <v>20.9763</v>
      </c>
      <c r="KJ469">
        <v>100.929</v>
      </c>
      <c r="KK469">
        <v>100.259</v>
      </c>
    </row>
    <row r="470" spans="1:297">
      <c r="A470">
        <v>454</v>
      </c>
      <c r="B470">
        <v>1758999740.5</v>
      </c>
      <c r="C470">
        <v>12356.90000009537</v>
      </c>
      <c r="D470" t="s">
        <v>1355</v>
      </c>
      <c r="E470" t="s">
        <v>1356</v>
      </c>
      <c r="F470">
        <v>5</v>
      </c>
      <c r="G470" t="s">
        <v>1218</v>
      </c>
      <c r="H470" t="s">
        <v>436</v>
      </c>
      <c r="I470">
        <v>1758999732.714286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1166.198370929479</v>
      </c>
      <c r="AK470">
        <v>1138.857757575757</v>
      </c>
      <c r="AL470">
        <v>3.407168999031314</v>
      </c>
      <c r="AM470">
        <v>65.24405465665834</v>
      </c>
      <c r="AN470">
        <f>(AP470 - AO470 + DY470*1E3/(8.314*(EA470+273.15)) * AR470/DX470 * AQ470) * DX470/(100*DL470) * 1000/(1000 - AP470)</f>
        <v>0</v>
      </c>
      <c r="AO470">
        <v>20.98282791878389</v>
      </c>
      <c r="AP470">
        <v>22.82336060606061</v>
      </c>
      <c r="AQ470">
        <v>-7.558702154454364E-05</v>
      </c>
      <c r="AR470">
        <v>120.0574065976635</v>
      </c>
      <c r="AS470">
        <v>3</v>
      </c>
      <c r="AT470">
        <v>1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1.91</v>
      </c>
      <c r="DM470">
        <v>0.5</v>
      </c>
      <c r="DN470" t="s">
        <v>438</v>
      </c>
      <c r="DO470">
        <v>2</v>
      </c>
      <c r="DP470" t="b">
        <v>1</v>
      </c>
      <c r="DQ470">
        <v>1758999732.714286</v>
      </c>
      <c r="DR470">
        <v>1088.567857142857</v>
      </c>
      <c r="DS470">
        <v>1126.026428571429</v>
      </c>
      <c r="DT470">
        <v>22.84323571428571</v>
      </c>
      <c r="DU470">
        <v>21.00458928571429</v>
      </c>
      <c r="DV470">
        <v>1087.173214285714</v>
      </c>
      <c r="DW470">
        <v>22.62563214285714</v>
      </c>
      <c r="DX470">
        <v>500.0126785714286</v>
      </c>
      <c r="DY470">
        <v>90.45021785714286</v>
      </c>
      <c r="DZ470">
        <v>0.05193010714285715</v>
      </c>
      <c r="EA470">
        <v>29.52805</v>
      </c>
      <c r="EB470">
        <v>29.99982857142857</v>
      </c>
      <c r="EC470">
        <v>999.9000000000002</v>
      </c>
      <c r="ED470">
        <v>0</v>
      </c>
      <c r="EE470">
        <v>0</v>
      </c>
      <c r="EF470">
        <v>9997.654285714287</v>
      </c>
      <c r="EG470">
        <v>0</v>
      </c>
      <c r="EH470">
        <v>12.0809</v>
      </c>
      <c r="EI470">
        <v>-37.4583</v>
      </c>
      <c r="EJ470">
        <v>1114.015</v>
      </c>
      <c r="EK470">
        <v>1150.185</v>
      </c>
      <c r="EL470">
        <v>1.838652857142857</v>
      </c>
      <c r="EM470">
        <v>1126.026428571429</v>
      </c>
      <c r="EN470">
        <v>21.00458928571429</v>
      </c>
      <c r="EO470">
        <v>2.066175714285714</v>
      </c>
      <c r="EP470">
        <v>1.899870357142857</v>
      </c>
      <c r="EQ470">
        <v>17.96079642857143</v>
      </c>
      <c r="ER470">
        <v>16.63363571428571</v>
      </c>
      <c r="ES470">
        <v>1999.9825</v>
      </c>
      <c r="ET470">
        <v>0.9800005357142857</v>
      </c>
      <c r="EU470">
        <v>0.01999928214285715</v>
      </c>
      <c r="EV470">
        <v>0</v>
      </c>
      <c r="EW470">
        <v>254.1158214285714</v>
      </c>
      <c r="EX470">
        <v>5.000560000000001</v>
      </c>
      <c r="EY470">
        <v>5255.005714285714</v>
      </c>
      <c r="EZ470">
        <v>17294.73214285714</v>
      </c>
      <c r="FA470">
        <v>41.30757142857141</v>
      </c>
      <c r="FB470">
        <v>41.44824999999999</v>
      </c>
      <c r="FC470">
        <v>41.0155</v>
      </c>
      <c r="FD470">
        <v>40.56424999999999</v>
      </c>
      <c r="FE470">
        <v>42.01992857142857</v>
      </c>
      <c r="FF470">
        <v>1955.0825</v>
      </c>
      <c r="FG470">
        <v>39.9</v>
      </c>
      <c r="FH470">
        <v>0</v>
      </c>
      <c r="FI470">
        <v>1758999750</v>
      </c>
      <c r="FJ470">
        <v>0</v>
      </c>
      <c r="FK470">
        <v>254.1192307692307</v>
      </c>
      <c r="FL470">
        <v>1.519726504248801</v>
      </c>
      <c r="FM470">
        <v>24.65641020247221</v>
      </c>
      <c r="FN470">
        <v>5255.272307692308</v>
      </c>
      <c r="FO470">
        <v>15</v>
      </c>
      <c r="FP470">
        <v>0</v>
      </c>
      <c r="FQ470" t="s">
        <v>439</v>
      </c>
      <c r="FR470">
        <v>1747148579.5</v>
      </c>
      <c r="FS470">
        <v>1747148584.5</v>
      </c>
      <c r="FT470">
        <v>0</v>
      </c>
      <c r="FU470">
        <v>0.162</v>
      </c>
      <c r="FV470">
        <v>-0.001</v>
      </c>
      <c r="FW470">
        <v>0.139</v>
      </c>
      <c r="FX470">
        <v>0.058</v>
      </c>
      <c r="FY470">
        <v>420</v>
      </c>
      <c r="FZ470">
        <v>16</v>
      </c>
      <c r="GA470">
        <v>0.19</v>
      </c>
      <c r="GB470">
        <v>0.02</v>
      </c>
      <c r="GC470">
        <v>-37.41165853658536</v>
      </c>
      <c r="GD470">
        <v>-0.7214822299652255</v>
      </c>
      <c r="GE470">
        <v>0.09804131527217277</v>
      </c>
      <c r="GF470">
        <v>0</v>
      </c>
      <c r="GG470">
        <v>254.0440588235294</v>
      </c>
      <c r="GH470">
        <v>1.48314744755762</v>
      </c>
      <c r="GI470">
        <v>0.2563366285337051</v>
      </c>
      <c r="GJ470">
        <v>0</v>
      </c>
      <c r="GK470">
        <v>1.835113902439024</v>
      </c>
      <c r="GL470">
        <v>0.09491979094076268</v>
      </c>
      <c r="GM470">
        <v>0.01133813269739125</v>
      </c>
      <c r="GN470">
        <v>1</v>
      </c>
      <c r="GO470">
        <v>1</v>
      </c>
      <c r="GP470">
        <v>3</v>
      </c>
      <c r="GQ470" t="s">
        <v>451</v>
      </c>
      <c r="GR470">
        <v>3.12768</v>
      </c>
      <c r="GS470">
        <v>2.72948</v>
      </c>
      <c r="GT470">
        <v>0.167281</v>
      </c>
      <c r="GU470">
        <v>0.171971</v>
      </c>
      <c r="GV470">
        <v>0.103263</v>
      </c>
      <c r="GW470">
        <v>0.09791759999999999</v>
      </c>
      <c r="GX470">
        <v>24970.8</v>
      </c>
      <c r="GY470">
        <v>24079.8</v>
      </c>
      <c r="GZ470">
        <v>30529.2</v>
      </c>
      <c r="HA470">
        <v>29336</v>
      </c>
      <c r="HB470">
        <v>37787.9</v>
      </c>
      <c r="HC470">
        <v>34819.4</v>
      </c>
      <c r="HD470">
        <v>46703.6</v>
      </c>
      <c r="HE470">
        <v>43586</v>
      </c>
      <c r="HF470">
        <v>1.82323</v>
      </c>
      <c r="HG470">
        <v>1.864</v>
      </c>
      <c r="HH470">
        <v>0.116274</v>
      </c>
      <c r="HI470">
        <v>0</v>
      </c>
      <c r="HJ470">
        <v>28.1077</v>
      </c>
      <c r="HK470">
        <v>999.9</v>
      </c>
      <c r="HL470">
        <v>51.4</v>
      </c>
      <c r="HM470">
        <v>30.8</v>
      </c>
      <c r="HN470">
        <v>25.3448</v>
      </c>
      <c r="HO470">
        <v>62.977</v>
      </c>
      <c r="HP470">
        <v>16.6146</v>
      </c>
      <c r="HQ470">
        <v>1</v>
      </c>
      <c r="HR470">
        <v>0.139657</v>
      </c>
      <c r="HS470">
        <v>-0.303352</v>
      </c>
      <c r="HT470">
        <v>20.2007</v>
      </c>
      <c r="HU470">
        <v>5.22642</v>
      </c>
      <c r="HV470">
        <v>11.974</v>
      </c>
      <c r="HW470">
        <v>4.96975</v>
      </c>
      <c r="HX470">
        <v>3.28958</v>
      </c>
      <c r="HY470">
        <v>9999</v>
      </c>
      <c r="HZ470">
        <v>9999</v>
      </c>
      <c r="IA470">
        <v>9999</v>
      </c>
      <c r="IB470">
        <v>25.6</v>
      </c>
      <c r="IC470">
        <v>4.97295</v>
      </c>
      <c r="ID470">
        <v>1.87728</v>
      </c>
      <c r="IE470">
        <v>1.87533</v>
      </c>
      <c r="IF470">
        <v>1.8782</v>
      </c>
      <c r="IG470">
        <v>1.87486</v>
      </c>
      <c r="IH470">
        <v>1.8785</v>
      </c>
      <c r="II470">
        <v>1.87558</v>
      </c>
      <c r="IJ470">
        <v>1.87675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1.43</v>
      </c>
      <c r="IY470">
        <v>0.2171</v>
      </c>
      <c r="IZ470">
        <v>0.000996156149449386</v>
      </c>
      <c r="JA470">
        <v>0.001508328056841608</v>
      </c>
      <c r="JB470">
        <v>-4.279944224615399E-07</v>
      </c>
      <c r="JC470">
        <v>2.026670128534865E-10</v>
      </c>
      <c r="JD470">
        <v>-0.04486732872085866</v>
      </c>
      <c r="JE470">
        <v>-0.001179386599836408</v>
      </c>
      <c r="JF470">
        <v>0.0006983580007418804</v>
      </c>
      <c r="JG470">
        <v>-5.900263066608664E-06</v>
      </c>
      <c r="JH470">
        <v>1</v>
      </c>
      <c r="JI470">
        <v>2117</v>
      </c>
      <c r="JJ470">
        <v>1</v>
      </c>
      <c r="JK470">
        <v>26</v>
      </c>
      <c r="JL470">
        <v>197519.4</v>
      </c>
      <c r="JM470">
        <v>197519.3</v>
      </c>
      <c r="JN470">
        <v>2.51831</v>
      </c>
      <c r="JO470">
        <v>2.54639</v>
      </c>
      <c r="JP470">
        <v>1.39893</v>
      </c>
      <c r="JQ470">
        <v>2.34985</v>
      </c>
      <c r="JR470">
        <v>1.44897</v>
      </c>
      <c r="JS470">
        <v>2.56714</v>
      </c>
      <c r="JT470">
        <v>37.4578</v>
      </c>
      <c r="JU470">
        <v>23.9649</v>
      </c>
      <c r="JV470">
        <v>18</v>
      </c>
      <c r="JW470">
        <v>478</v>
      </c>
      <c r="JX470">
        <v>473.854</v>
      </c>
      <c r="JY470">
        <v>28.1884</v>
      </c>
      <c r="JZ470">
        <v>29.025</v>
      </c>
      <c r="KA470">
        <v>29.9999</v>
      </c>
      <c r="KB470">
        <v>28.7823</v>
      </c>
      <c r="KC470">
        <v>28.8574</v>
      </c>
      <c r="KD470">
        <v>50.4095</v>
      </c>
      <c r="KE470">
        <v>24.9281</v>
      </c>
      <c r="KF470">
        <v>100</v>
      </c>
      <c r="KG470">
        <v>28.1621</v>
      </c>
      <c r="KH470">
        <v>1175.61</v>
      </c>
      <c r="KI470">
        <v>20.9763</v>
      </c>
      <c r="KJ470">
        <v>100.929</v>
      </c>
      <c r="KK470">
        <v>100.26</v>
      </c>
    </row>
    <row r="471" spans="1:297">
      <c r="A471">
        <v>455</v>
      </c>
      <c r="B471">
        <v>1758999745.5</v>
      </c>
      <c r="C471">
        <v>12361.90000009537</v>
      </c>
      <c r="D471" t="s">
        <v>1357</v>
      </c>
      <c r="E471" t="s">
        <v>1358</v>
      </c>
      <c r="F471">
        <v>5</v>
      </c>
      <c r="G471" t="s">
        <v>1218</v>
      </c>
      <c r="H471" t="s">
        <v>436</v>
      </c>
      <c r="I471">
        <v>1758999738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1183.296117969444</v>
      </c>
      <c r="AK471">
        <v>1155.854727272728</v>
      </c>
      <c r="AL471">
        <v>3.394506281660381</v>
      </c>
      <c r="AM471">
        <v>65.24405465665834</v>
      </c>
      <c r="AN471">
        <f>(AP471 - AO471 + DY471*1E3/(8.314*(EA471+273.15)) * AR471/DX471 * AQ471) * DX471/(100*DL471) * 1000/(1000 - AP471)</f>
        <v>0</v>
      </c>
      <c r="AO471">
        <v>20.98133942672148</v>
      </c>
      <c r="AP471">
        <v>22.81066969696969</v>
      </c>
      <c r="AQ471">
        <v>-6.8946475592202E-05</v>
      </c>
      <c r="AR471">
        <v>120.0574065976635</v>
      </c>
      <c r="AS471">
        <v>3</v>
      </c>
      <c r="AT471">
        <v>1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1.91</v>
      </c>
      <c r="DM471">
        <v>0.5</v>
      </c>
      <c r="DN471" t="s">
        <v>438</v>
      </c>
      <c r="DO471">
        <v>2</v>
      </c>
      <c r="DP471" t="b">
        <v>1</v>
      </c>
      <c r="DQ471">
        <v>1758999738</v>
      </c>
      <c r="DR471">
        <v>1106.202962962963</v>
      </c>
      <c r="DS471">
        <v>1143.721111111111</v>
      </c>
      <c r="DT471">
        <v>22.82984074074074</v>
      </c>
      <c r="DU471">
        <v>20.98732222222222</v>
      </c>
      <c r="DV471">
        <v>1104.784444444444</v>
      </c>
      <c r="DW471">
        <v>22.61251111111111</v>
      </c>
      <c r="DX471">
        <v>500.0118888888889</v>
      </c>
      <c r="DY471">
        <v>90.45025185185186</v>
      </c>
      <c r="DZ471">
        <v>0.05181762222222222</v>
      </c>
      <c r="EA471">
        <v>29.53015185185184</v>
      </c>
      <c r="EB471">
        <v>30.00500370370371</v>
      </c>
      <c r="EC471">
        <v>999.9000000000001</v>
      </c>
      <c r="ED471">
        <v>0</v>
      </c>
      <c r="EE471">
        <v>0</v>
      </c>
      <c r="EF471">
        <v>9994.489259259261</v>
      </c>
      <c r="EG471">
        <v>0</v>
      </c>
      <c r="EH471">
        <v>12.0809</v>
      </c>
      <c r="EI471">
        <v>-37.51774074074074</v>
      </c>
      <c r="EJ471">
        <v>1132.046666666667</v>
      </c>
      <c r="EK471">
        <v>1168.237407407407</v>
      </c>
      <c r="EL471">
        <v>1.842521481481481</v>
      </c>
      <c r="EM471">
        <v>1143.721111111111</v>
      </c>
      <c r="EN471">
        <v>20.98732222222222</v>
      </c>
      <c r="EO471">
        <v>2.064964444444444</v>
      </c>
      <c r="EP471">
        <v>1.898309629629629</v>
      </c>
      <c r="EQ471">
        <v>17.95147777777778</v>
      </c>
      <c r="ER471">
        <v>16.62071481481481</v>
      </c>
      <c r="ES471">
        <v>1999.962962962963</v>
      </c>
      <c r="ET471">
        <v>0.9800001851851851</v>
      </c>
      <c r="EU471">
        <v>0.01999957407407407</v>
      </c>
      <c r="EV471">
        <v>0</v>
      </c>
      <c r="EW471">
        <v>254.2605925925925</v>
      </c>
      <c r="EX471">
        <v>5.000560000000001</v>
      </c>
      <c r="EY471">
        <v>5257.152222222222</v>
      </c>
      <c r="EZ471">
        <v>17294.54814814815</v>
      </c>
      <c r="FA471">
        <v>41.29822222222221</v>
      </c>
      <c r="FB471">
        <v>41.44166666666666</v>
      </c>
      <c r="FC471">
        <v>41.00688888888889</v>
      </c>
      <c r="FD471">
        <v>40.56199999999999</v>
      </c>
      <c r="FE471">
        <v>42.01148148148148</v>
      </c>
      <c r="FF471">
        <v>1955.062962962963</v>
      </c>
      <c r="FG471">
        <v>39.9</v>
      </c>
      <c r="FH471">
        <v>0</v>
      </c>
      <c r="FI471">
        <v>1758999754.8</v>
      </c>
      <c r="FJ471">
        <v>0</v>
      </c>
      <c r="FK471">
        <v>254.2253846153846</v>
      </c>
      <c r="FL471">
        <v>0.4845128327632296</v>
      </c>
      <c r="FM471">
        <v>28.58017092559193</v>
      </c>
      <c r="FN471">
        <v>5257.374230769231</v>
      </c>
      <c r="FO471">
        <v>15</v>
      </c>
      <c r="FP471">
        <v>0</v>
      </c>
      <c r="FQ471" t="s">
        <v>439</v>
      </c>
      <c r="FR471">
        <v>1747148579.5</v>
      </c>
      <c r="FS471">
        <v>1747148584.5</v>
      </c>
      <c r="FT471">
        <v>0</v>
      </c>
      <c r="FU471">
        <v>0.162</v>
      </c>
      <c r="FV471">
        <v>-0.001</v>
      </c>
      <c r="FW471">
        <v>0.139</v>
      </c>
      <c r="FX471">
        <v>0.058</v>
      </c>
      <c r="FY471">
        <v>420</v>
      </c>
      <c r="FZ471">
        <v>16</v>
      </c>
      <c r="GA471">
        <v>0.19</v>
      </c>
      <c r="GB471">
        <v>0.02</v>
      </c>
      <c r="GC471">
        <v>-37.47494634146341</v>
      </c>
      <c r="GD471">
        <v>-0.7254627177701258</v>
      </c>
      <c r="GE471">
        <v>0.09847201186510561</v>
      </c>
      <c r="GF471">
        <v>0</v>
      </c>
      <c r="GG471">
        <v>254.139794117647</v>
      </c>
      <c r="GH471">
        <v>1.139816657355085</v>
      </c>
      <c r="GI471">
        <v>0.2243538145052232</v>
      </c>
      <c r="GJ471">
        <v>0</v>
      </c>
      <c r="GK471">
        <v>1.837263170731707</v>
      </c>
      <c r="GL471">
        <v>0.05530871080139409</v>
      </c>
      <c r="GM471">
        <v>0.01028032372058969</v>
      </c>
      <c r="GN471">
        <v>1</v>
      </c>
      <c r="GO471">
        <v>1</v>
      </c>
      <c r="GP471">
        <v>3</v>
      </c>
      <c r="GQ471" t="s">
        <v>451</v>
      </c>
      <c r="GR471">
        <v>3.12771</v>
      </c>
      <c r="GS471">
        <v>2.72968</v>
      </c>
      <c r="GT471">
        <v>0.168838</v>
      </c>
      <c r="GU471">
        <v>0.173531</v>
      </c>
      <c r="GV471">
        <v>0.103226</v>
      </c>
      <c r="GW471">
        <v>0.0979131</v>
      </c>
      <c r="GX471">
        <v>24924</v>
      </c>
      <c r="GY471">
        <v>24034.4</v>
      </c>
      <c r="GZ471">
        <v>30529.1</v>
      </c>
      <c r="HA471">
        <v>29336</v>
      </c>
      <c r="HB471">
        <v>37789.7</v>
      </c>
      <c r="HC471">
        <v>34819.6</v>
      </c>
      <c r="HD471">
        <v>46703.7</v>
      </c>
      <c r="HE471">
        <v>43586</v>
      </c>
      <c r="HF471">
        <v>1.82305</v>
      </c>
      <c r="HG471">
        <v>1.86418</v>
      </c>
      <c r="HH471">
        <v>0.116788</v>
      </c>
      <c r="HI471">
        <v>0</v>
      </c>
      <c r="HJ471">
        <v>28.1077</v>
      </c>
      <c r="HK471">
        <v>999.9</v>
      </c>
      <c r="HL471">
        <v>51.4</v>
      </c>
      <c r="HM471">
        <v>30.8</v>
      </c>
      <c r="HN471">
        <v>25.3481</v>
      </c>
      <c r="HO471">
        <v>62.987</v>
      </c>
      <c r="HP471">
        <v>16.4944</v>
      </c>
      <c r="HQ471">
        <v>1</v>
      </c>
      <c r="HR471">
        <v>0.139614</v>
      </c>
      <c r="HS471">
        <v>-0.377484</v>
      </c>
      <c r="HT471">
        <v>20.2006</v>
      </c>
      <c r="HU471">
        <v>5.22613</v>
      </c>
      <c r="HV471">
        <v>11.974</v>
      </c>
      <c r="HW471">
        <v>4.96965</v>
      </c>
      <c r="HX471">
        <v>3.28958</v>
      </c>
      <c r="HY471">
        <v>9999</v>
      </c>
      <c r="HZ471">
        <v>9999</v>
      </c>
      <c r="IA471">
        <v>9999</v>
      </c>
      <c r="IB471">
        <v>25.6</v>
      </c>
      <c r="IC471">
        <v>4.97294</v>
      </c>
      <c r="ID471">
        <v>1.87728</v>
      </c>
      <c r="IE471">
        <v>1.87533</v>
      </c>
      <c r="IF471">
        <v>1.87819</v>
      </c>
      <c r="IG471">
        <v>1.87489</v>
      </c>
      <c r="IH471">
        <v>1.87849</v>
      </c>
      <c r="II471">
        <v>1.8756</v>
      </c>
      <c r="IJ471">
        <v>1.87673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1.45</v>
      </c>
      <c r="IY471">
        <v>0.2169</v>
      </c>
      <c r="IZ471">
        <v>0.000996156149449386</v>
      </c>
      <c r="JA471">
        <v>0.001508328056841608</v>
      </c>
      <c r="JB471">
        <v>-4.279944224615399E-07</v>
      </c>
      <c r="JC471">
        <v>2.026670128534865E-10</v>
      </c>
      <c r="JD471">
        <v>-0.04486732872085866</v>
      </c>
      <c r="JE471">
        <v>-0.001179386599836408</v>
      </c>
      <c r="JF471">
        <v>0.0006983580007418804</v>
      </c>
      <c r="JG471">
        <v>-5.900263066608664E-06</v>
      </c>
      <c r="JH471">
        <v>1</v>
      </c>
      <c r="JI471">
        <v>2117</v>
      </c>
      <c r="JJ471">
        <v>1</v>
      </c>
      <c r="JK471">
        <v>26</v>
      </c>
      <c r="JL471">
        <v>197519.4</v>
      </c>
      <c r="JM471">
        <v>197519.4</v>
      </c>
      <c r="JN471">
        <v>2.54639</v>
      </c>
      <c r="JO471">
        <v>2.54395</v>
      </c>
      <c r="JP471">
        <v>1.39893</v>
      </c>
      <c r="JQ471">
        <v>2.34985</v>
      </c>
      <c r="JR471">
        <v>1.44897</v>
      </c>
      <c r="JS471">
        <v>2.47925</v>
      </c>
      <c r="JT471">
        <v>37.4819</v>
      </c>
      <c r="JU471">
        <v>23.9649</v>
      </c>
      <c r="JV471">
        <v>18</v>
      </c>
      <c r="JW471">
        <v>477.884</v>
      </c>
      <c r="JX471">
        <v>473.939</v>
      </c>
      <c r="JY471">
        <v>28.156</v>
      </c>
      <c r="JZ471">
        <v>29.0206</v>
      </c>
      <c r="KA471">
        <v>29.9999</v>
      </c>
      <c r="KB471">
        <v>28.7792</v>
      </c>
      <c r="KC471">
        <v>28.8536</v>
      </c>
      <c r="KD471">
        <v>51.0268</v>
      </c>
      <c r="KE471">
        <v>24.9281</v>
      </c>
      <c r="KF471">
        <v>100</v>
      </c>
      <c r="KG471">
        <v>28.1553</v>
      </c>
      <c r="KH471">
        <v>1188.98</v>
      </c>
      <c r="KI471">
        <v>20.9763</v>
      </c>
      <c r="KJ471">
        <v>100.929</v>
      </c>
      <c r="KK471">
        <v>100.26</v>
      </c>
    </row>
    <row r="472" spans="1:297">
      <c r="A472">
        <v>456</v>
      </c>
      <c r="B472">
        <v>1758999750.5</v>
      </c>
      <c r="C472">
        <v>12366.90000009537</v>
      </c>
      <c r="D472" t="s">
        <v>1359</v>
      </c>
      <c r="E472" t="s">
        <v>1360</v>
      </c>
      <c r="F472">
        <v>5</v>
      </c>
      <c r="G472" t="s">
        <v>1218</v>
      </c>
      <c r="H472" t="s">
        <v>436</v>
      </c>
      <c r="I472">
        <v>1758999742.714286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1200.420741323528</v>
      </c>
      <c r="AK472">
        <v>1173.117515151515</v>
      </c>
      <c r="AL472">
        <v>3.461425101833546</v>
      </c>
      <c r="AM472">
        <v>65.24405465665834</v>
      </c>
      <c r="AN472">
        <f>(AP472 - AO472 + DY472*1E3/(8.314*(EA472+273.15)) * AR472/DX472 * AQ472) * DX472/(100*DL472) * 1000/(1000 - AP472)</f>
        <v>0</v>
      </c>
      <c r="AO472">
        <v>20.97916191739817</v>
      </c>
      <c r="AP472">
        <v>22.80427454545453</v>
      </c>
      <c r="AQ472">
        <v>-2.034708613078467E-05</v>
      </c>
      <c r="AR472">
        <v>120.0574065976635</v>
      </c>
      <c r="AS472">
        <v>3</v>
      </c>
      <c r="AT472">
        <v>1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1.91</v>
      </c>
      <c r="DM472">
        <v>0.5</v>
      </c>
      <c r="DN472" t="s">
        <v>438</v>
      </c>
      <c r="DO472">
        <v>2</v>
      </c>
      <c r="DP472" t="b">
        <v>1</v>
      </c>
      <c r="DQ472">
        <v>1758999742.714286</v>
      </c>
      <c r="DR472">
        <v>1121.932142857143</v>
      </c>
      <c r="DS472">
        <v>1159.5175</v>
      </c>
      <c r="DT472">
        <v>22.81772142857143</v>
      </c>
      <c r="DU472">
        <v>20.98174642857143</v>
      </c>
      <c r="DV472">
        <v>1120.493214285714</v>
      </c>
      <c r="DW472">
        <v>22.60064285714286</v>
      </c>
      <c r="DX472">
        <v>499.99375</v>
      </c>
      <c r="DY472">
        <v>90.4507</v>
      </c>
      <c r="DZ472">
        <v>0.05183303214285714</v>
      </c>
      <c r="EA472">
        <v>29.53105714285714</v>
      </c>
      <c r="EB472">
        <v>30.00618214285714</v>
      </c>
      <c r="EC472">
        <v>999.9000000000002</v>
      </c>
      <c r="ED472">
        <v>0</v>
      </c>
      <c r="EE472">
        <v>0</v>
      </c>
      <c r="EF472">
        <v>9997.806071428571</v>
      </c>
      <c r="EG472">
        <v>0</v>
      </c>
      <c r="EH472">
        <v>12.0809</v>
      </c>
      <c r="EI472">
        <v>-37.58526071428571</v>
      </c>
      <c r="EJ472">
        <v>1148.129642857143</v>
      </c>
      <c r="EK472">
        <v>1184.366428571429</v>
      </c>
      <c r="EL472">
        <v>1.835978571428571</v>
      </c>
      <c r="EM472">
        <v>1159.5175</v>
      </c>
      <c r="EN472">
        <v>20.98174642857143</v>
      </c>
      <c r="EO472">
        <v>2.063878928571429</v>
      </c>
      <c r="EP472">
        <v>1.897815</v>
      </c>
      <c r="EQ472">
        <v>17.94311785714286</v>
      </c>
      <c r="ER472">
        <v>16.61660714285714</v>
      </c>
      <c r="ES472">
        <v>1999.960714285714</v>
      </c>
      <c r="ET472">
        <v>0.9800001785714284</v>
      </c>
      <c r="EU472">
        <v>0.01999960714285715</v>
      </c>
      <c r="EV472">
        <v>0</v>
      </c>
      <c r="EW472">
        <v>254.3073928571428</v>
      </c>
      <c r="EX472">
        <v>5.000560000000001</v>
      </c>
      <c r="EY472">
        <v>5259.176785714285</v>
      </c>
      <c r="EZ472">
        <v>17294.525</v>
      </c>
      <c r="FA472">
        <v>41.28542857142856</v>
      </c>
      <c r="FB472">
        <v>41.43699999999999</v>
      </c>
      <c r="FC472">
        <v>41.00221428571428</v>
      </c>
      <c r="FD472">
        <v>40.56199999999999</v>
      </c>
      <c r="FE472">
        <v>42.00221428571428</v>
      </c>
      <c r="FF472">
        <v>1955.060714285715</v>
      </c>
      <c r="FG472">
        <v>39.9</v>
      </c>
      <c r="FH472">
        <v>0</v>
      </c>
      <c r="FI472">
        <v>1758999760.2</v>
      </c>
      <c r="FJ472">
        <v>0</v>
      </c>
      <c r="FK472">
        <v>254.29568</v>
      </c>
      <c r="FL472">
        <v>0.6240769353283868</v>
      </c>
      <c r="FM472">
        <v>23.00615383020019</v>
      </c>
      <c r="FN472">
        <v>5259.854399999999</v>
      </c>
      <c r="FO472">
        <v>15</v>
      </c>
      <c r="FP472">
        <v>0</v>
      </c>
      <c r="FQ472" t="s">
        <v>439</v>
      </c>
      <c r="FR472">
        <v>1747148579.5</v>
      </c>
      <c r="FS472">
        <v>1747148584.5</v>
      </c>
      <c r="FT472">
        <v>0</v>
      </c>
      <c r="FU472">
        <v>0.162</v>
      </c>
      <c r="FV472">
        <v>-0.001</v>
      </c>
      <c r="FW472">
        <v>0.139</v>
      </c>
      <c r="FX472">
        <v>0.058</v>
      </c>
      <c r="FY472">
        <v>420</v>
      </c>
      <c r="FZ472">
        <v>16</v>
      </c>
      <c r="GA472">
        <v>0.19</v>
      </c>
      <c r="GB472">
        <v>0.02</v>
      </c>
      <c r="GC472">
        <v>-37.53856097560976</v>
      </c>
      <c r="GD472">
        <v>-0.9391087108015085</v>
      </c>
      <c r="GE472">
        <v>0.1097745358496195</v>
      </c>
      <c r="GF472">
        <v>0</v>
      </c>
      <c r="GG472">
        <v>254.2270294117647</v>
      </c>
      <c r="GH472">
        <v>0.8003208609189697</v>
      </c>
      <c r="GI472">
        <v>0.199056670218502</v>
      </c>
      <c r="GJ472">
        <v>1</v>
      </c>
      <c r="GK472">
        <v>1.838298048780488</v>
      </c>
      <c r="GL472">
        <v>-0.04794209059233405</v>
      </c>
      <c r="GM472">
        <v>0.009022214919098357</v>
      </c>
      <c r="GN472">
        <v>1</v>
      </c>
      <c r="GO472">
        <v>2</v>
      </c>
      <c r="GP472">
        <v>3</v>
      </c>
      <c r="GQ472" t="s">
        <v>446</v>
      </c>
      <c r="GR472">
        <v>3.1277</v>
      </c>
      <c r="GS472">
        <v>2.72971</v>
      </c>
      <c r="GT472">
        <v>0.170403</v>
      </c>
      <c r="GU472">
        <v>0.175068</v>
      </c>
      <c r="GV472">
        <v>0.103206</v>
      </c>
      <c r="GW472">
        <v>0.09790939999999999</v>
      </c>
      <c r="GX472">
        <v>24876.9</v>
      </c>
      <c r="GY472">
        <v>23990.1</v>
      </c>
      <c r="GZ472">
        <v>30529</v>
      </c>
      <c r="HA472">
        <v>29336.5</v>
      </c>
      <c r="HB472">
        <v>37790.4</v>
      </c>
      <c r="HC472">
        <v>34820.7</v>
      </c>
      <c r="HD472">
        <v>46703.3</v>
      </c>
      <c r="HE472">
        <v>43587</v>
      </c>
      <c r="HF472">
        <v>1.82307</v>
      </c>
      <c r="HG472">
        <v>1.86397</v>
      </c>
      <c r="HH472">
        <v>0.115842</v>
      </c>
      <c r="HI472">
        <v>0</v>
      </c>
      <c r="HJ472">
        <v>28.1095</v>
      </c>
      <c r="HK472">
        <v>999.9</v>
      </c>
      <c r="HL472">
        <v>51.4</v>
      </c>
      <c r="HM472">
        <v>30.8</v>
      </c>
      <c r="HN472">
        <v>25.3467</v>
      </c>
      <c r="HO472">
        <v>63.327</v>
      </c>
      <c r="HP472">
        <v>16.5986</v>
      </c>
      <c r="HQ472">
        <v>1</v>
      </c>
      <c r="HR472">
        <v>0.139258</v>
      </c>
      <c r="HS472">
        <v>-0.402549</v>
      </c>
      <c r="HT472">
        <v>20.2007</v>
      </c>
      <c r="HU472">
        <v>5.22568</v>
      </c>
      <c r="HV472">
        <v>11.974</v>
      </c>
      <c r="HW472">
        <v>4.96975</v>
      </c>
      <c r="HX472">
        <v>3.28963</v>
      </c>
      <c r="HY472">
        <v>9999</v>
      </c>
      <c r="HZ472">
        <v>9999</v>
      </c>
      <c r="IA472">
        <v>9999</v>
      </c>
      <c r="IB472">
        <v>25.6</v>
      </c>
      <c r="IC472">
        <v>4.97296</v>
      </c>
      <c r="ID472">
        <v>1.87729</v>
      </c>
      <c r="IE472">
        <v>1.87533</v>
      </c>
      <c r="IF472">
        <v>1.8782</v>
      </c>
      <c r="IG472">
        <v>1.87491</v>
      </c>
      <c r="IH472">
        <v>1.87851</v>
      </c>
      <c r="II472">
        <v>1.87561</v>
      </c>
      <c r="IJ472">
        <v>1.87675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1.48</v>
      </c>
      <c r="IY472">
        <v>0.2167</v>
      </c>
      <c r="IZ472">
        <v>0.000996156149449386</v>
      </c>
      <c r="JA472">
        <v>0.001508328056841608</v>
      </c>
      <c r="JB472">
        <v>-4.279944224615399E-07</v>
      </c>
      <c r="JC472">
        <v>2.026670128534865E-10</v>
      </c>
      <c r="JD472">
        <v>-0.04486732872085866</v>
      </c>
      <c r="JE472">
        <v>-0.001179386599836408</v>
      </c>
      <c r="JF472">
        <v>0.0006983580007418804</v>
      </c>
      <c r="JG472">
        <v>-5.900263066608664E-06</v>
      </c>
      <c r="JH472">
        <v>1</v>
      </c>
      <c r="JI472">
        <v>2117</v>
      </c>
      <c r="JJ472">
        <v>1</v>
      </c>
      <c r="JK472">
        <v>26</v>
      </c>
      <c r="JL472">
        <v>197519.5</v>
      </c>
      <c r="JM472">
        <v>197519.4</v>
      </c>
      <c r="JN472">
        <v>2.57568</v>
      </c>
      <c r="JO472">
        <v>2.54272</v>
      </c>
      <c r="JP472">
        <v>1.39893</v>
      </c>
      <c r="JQ472">
        <v>2.34985</v>
      </c>
      <c r="JR472">
        <v>1.44897</v>
      </c>
      <c r="JS472">
        <v>2.47314</v>
      </c>
      <c r="JT472">
        <v>37.4578</v>
      </c>
      <c r="JU472">
        <v>23.9649</v>
      </c>
      <c r="JV472">
        <v>18</v>
      </c>
      <c r="JW472">
        <v>477.87</v>
      </c>
      <c r="JX472">
        <v>473.779</v>
      </c>
      <c r="JY472">
        <v>28.1468</v>
      </c>
      <c r="JZ472">
        <v>29.0175</v>
      </c>
      <c r="KA472">
        <v>29.9998</v>
      </c>
      <c r="KB472">
        <v>28.7749</v>
      </c>
      <c r="KC472">
        <v>28.85</v>
      </c>
      <c r="KD472">
        <v>51.566</v>
      </c>
      <c r="KE472">
        <v>24.9281</v>
      </c>
      <c r="KF472">
        <v>100</v>
      </c>
      <c r="KG472">
        <v>28.1497</v>
      </c>
      <c r="KH472">
        <v>1209.02</v>
      </c>
      <c r="KI472">
        <v>20.9785</v>
      </c>
      <c r="KJ472">
        <v>100.929</v>
      </c>
      <c r="KK472">
        <v>100.262</v>
      </c>
    </row>
    <row r="473" spans="1:297">
      <c r="A473">
        <v>457</v>
      </c>
      <c r="B473">
        <v>1758999755.5</v>
      </c>
      <c r="C473">
        <v>12371.90000009537</v>
      </c>
      <c r="D473" t="s">
        <v>1361</v>
      </c>
      <c r="E473" t="s">
        <v>1362</v>
      </c>
      <c r="F473">
        <v>5</v>
      </c>
      <c r="G473" t="s">
        <v>1218</v>
      </c>
      <c r="H473" t="s">
        <v>436</v>
      </c>
      <c r="I473">
        <v>1758999748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1217.472818678992</v>
      </c>
      <c r="AK473">
        <v>1190.171151515151</v>
      </c>
      <c r="AL473">
        <v>3.408063532038432</v>
      </c>
      <c r="AM473">
        <v>65.24405465665834</v>
      </c>
      <c r="AN473">
        <f>(AP473 - AO473 + DY473*1E3/(8.314*(EA473+273.15)) * AR473/DX473 * AQ473) * DX473/(100*DL473) * 1000/(1000 - AP473)</f>
        <v>0</v>
      </c>
      <c r="AO473">
        <v>20.97727122168819</v>
      </c>
      <c r="AP473">
        <v>22.79602848484848</v>
      </c>
      <c r="AQ473">
        <v>-3.867147561838292E-05</v>
      </c>
      <c r="AR473">
        <v>120.0574065976635</v>
      </c>
      <c r="AS473">
        <v>3</v>
      </c>
      <c r="AT473">
        <v>1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1.91</v>
      </c>
      <c r="DM473">
        <v>0.5</v>
      </c>
      <c r="DN473" t="s">
        <v>438</v>
      </c>
      <c r="DO473">
        <v>2</v>
      </c>
      <c r="DP473" t="b">
        <v>1</v>
      </c>
      <c r="DQ473">
        <v>1758999748</v>
      </c>
      <c r="DR473">
        <v>1139.604444444445</v>
      </c>
      <c r="DS473">
        <v>1177.215185185185</v>
      </c>
      <c r="DT473">
        <v>22.80712222222222</v>
      </c>
      <c r="DU473">
        <v>20.97954444444445</v>
      </c>
      <c r="DV473">
        <v>1138.142962962963</v>
      </c>
      <c r="DW473">
        <v>22.59026296296297</v>
      </c>
      <c r="DX473">
        <v>500.0067407407407</v>
      </c>
      <c r="DY473">
        <v>90.4509074074074</v>
      </c>
      <c r="DZ473">
        <v>0.05188938888888889</v>
      </c>
      <c r="EA473">
        <v>29.53112222222223</v>
      </c>
      <c r="EB473">
        <v>30.00483333333333</v>
      </c>
      <c r="EC473">
        <v>999.9000000000001</v>
      </c>
      <c r="ED473">
        <v>0</v>
      </c>
      <c r="EE473">
        <v>0</v>
      </c>
      <c r="EF473">
        <v>10000.50518518519</v>
      </c>
      <c r="EG473">
        <v>0</v>
      </c>
      <c r="EH473">
        <v>12.0809</v>
      </c>
      <c r="EI473">
        <v>-37.61051111111111</v>
      </c>
      <c r="EJ473">
        <v>1166.202222222222</v>
      </c>
      <c r="EK473">
        <v>1202.441111111111</v>
      </c>
      <c r="EL473">
        <v>1.827582592592593</v>
      </c>
      <c r="EM473">
        <v>1177.215185185185</v>
      </c>
      <c r="EN473">
        <v>20.97954444444445</v>
      </c>
      <c r="EO473">
        <v>2.062925185185185</v>
      </c>
      <c r="EP473">
        <v>1.89762</v>
      </c>
      <c r="EQ473">
        <v>17.93576666666667</v>
      </c>
      <c r="ER473">
        <v>16.61498888888888</v>
      </c>
      <c r="ES473">
        <v>1999.961111111111</v>
      </c>
      <c r="ET473">
        <v>0.9800002222222221</v>
      </c>
      <c r="EU473">
        <v>0.01999957407407408</v>
      </c>
      <c r="EV473">
        <v>0</v>
      </c>
      <c r="EW473">
        <v>254.351</v>
      </c>
      <c r="EX473">
        <v>5.000560000000001</v>
      </c>
      <c r="EY473">
        <v>5261.348888888891</v>
      </c>
      <c r="EZ473">
        <v>17294.53703703704</v>
      </c>
      <c r="FA473">
        <v>41.27296296296296</v>
      </c>
      <c r="FB473">
        <v>41.43699999999999</v>
      </c>
      <c r="FC473">
        <v>41</v>
      </c>
      <c r="FD473">
        <v>40.56199999999999</v>
      </c>
      <c r="FE473">
        <v>42</v>
      </c>
      <c r="FF473">
        <v>1955.061111111111</v>
      </c>
      <c r="FG473">
        <v>39.9</v>
      </c>
      <c r="FH473">
        <v>0</v>
      </c>
      <c r="FI473">
        <v>1758999765</v>
      </c>
      <c r="FJ473">
        <v>0</v>
      </c>
      <c r="FK473">
        <v>254.36112</v>
      </c>
      <c r="FL473">
        <v>1.024307694464075</v>
      </c>
      <c r="FM473">
        <v>22.24461534178724</v>
      </c>
      <c r="FN473">
        <v>5261.7808</v>
      </c>
      <c r="FO473">
        <v>15</v>
      </c>
      <c r="FP473">
        <v>0</v>
      </c>
      <c r="FQ473" t="s">
        <v>439</v>
      </c>
      <c r="FR473">
        <v>1747148579.5</v>
      </c>
      <c r="FS473">
        <v>1747148584.5</v>
      </c>
      <c r="FT473">
        <v>0</v>
      </c>
      <c r="FU473">
        <v>0.162</v>
      </c>
      <c r="FV473">
        <v>-0.001</v>
      </c>
      <c r="FW473">
        <v>0.139</v>
      </c>
      <c r="FX473">
        <v>0.058</v>
      </c>
      <c r="FY473">
        <v>420</v>
      </c>
      <c r="FZ473">
        <v>16</v>
      </c>
      <c r="GA473">
        <v>0.19</v>
      </c>
      <c r="GB473">
        <v>0.02</v>
      </c>
      <c r="GC473">
        <v>-37.5788625</v>
      </c>
      <c r="GD473">
        <v>-0.3833909943715058</v>
      </c>
      <c r="GE473">
        <v>0.08218692015004581</v>
      </c>
      <c r="GF473">
        <v>1</v>
      </c>
      <c r="GG473">
        <v>254.2984705882353</v>
      </c>
      <c r="GH473">
        <v>0.7641864077995555</v>
      </c>
      <c r="GI473">
        <v>0.1817895090634665</v>
      </c>
      <c r="GJ473">
        <v>1</v>
      </c>
      <c r="GK473">
        <v>1.83315775</v>
      </c>
      <c r="GL473">
        <v>-0.09746487804878685</v>
      </c>
      <c r="GM473">
        <v>0.009523254298689075</v>
      </c>
      <c r="GN473">
        <v>1</v>
      </c>
      <c r="GO473">
        <v>3</v>
      </c>
      <c r="GP473">
        <v>3</v>
      </c>
      <c r="GQ473" t="s">
        <v>440</v>
      </c>
      <c r="GR473">
        <v>3.12789</v>
      </c>
      <c r="GS473">
        <v>2.72957</v>
      </c>
      <c r="GT473">
        <v>0.171938</v>
      </c>
      <c r="GU473">
        <v>0.176587</v>
      </c>
      <c r="GV473">
        <v>0.10318</v>
      </c>
      <c r="GW473">
        <v>0.0978986</v>
      </c>
      <c r="GX473">
        <v>24831.3</v>
      </c>
      <c r="GY473">
        <v>23946.1</v>
      </c>
      <c r="GZ473">
        <v>30529.5</v>
      </c>
      <c r="HA473">
        <v>29336.7</v>
      </c>
      <c r="HB473">
        <v>37792.2</v>
      </c>
      <c r="HC473">
        <v>34821.3</v>
      </c>
      <c r="HD473">
        <v>46704.1</v>
      </c>
      <c r="HE473">
        <v>43587.1</v>
      </c>
      <c r="HF473">
        <v>1.82367</v>
      </c>
      <c r="HG473">
        <v>1.86425</v>
      </c>
      <c r="HH473">
        <v>0.117078</v>
      </c>
      <c r="HI473">
        <v>0</v>
      </c>
      <c r="HJ473">
        <v>28.1101</v>
      </c>
      <c r="HK473">
        <v>999.9</v>
      </c>
      <c r="HL473">
        <v>51.3</v>
      </c>
      <c r="HM473">
        <v>30.8</v>
      </c>
      <c r="HN473">
        <v>25.2951</v>
      </c>
      <c r="HO473">
        <v>63.007</v>
      </c>
      <c r="HP473">
        <v>16.5825</v>
      </c>
      <c r="HQ473">
        <v>1</v>
      </c>
      <c r="HR473">
        <v>0.139017</v>
      </c>
      <c r="HS473">
        <v>-0.423284</v>
      </c>
      <c r="HT473">
        <v>20.2008</v>
      </c>
      <c r="HU473">
        <v>5.22717</v>
      </c>
      <c r="HV473">
        <v>11.974</v>
      </c>
      <c r="HW473">
        <v>4.96985</v>
      </c>
      <c r="HX473">
        <v>3.28982</v>
      </c>
      <c r="HY473">
        <v>9999</v>
      </c>
      <c r="HZ473">
        <v>9999</v>
      </c>
      <c r="IA473">
        <v>9999</v>
      </c>
      <c r="IB473">
        <v>25.6</v>
      </c>
      <c r="IC473">
        <v>4.97295</v>
      </c>
      <c r="ID473">
        <v>1.87729</v>
      </c>
      <c r="IE473">
        <v>1.87537</v>
      </c>
      <c r="IF473">
        <v>1.8782</v>
      </c>
      <c r="IG473">
        <v>1.87492</v>
      </c>
      <c r="IH473">
        <v>1.87851</v>
      </c>
      <c r="II473">
        <v>1.87561</v>
      </c>
      <c r="IJ473">
        <v>1.87678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1.5</v>
      </c>
      <c r="IY473">
        <v>0.2166</v>
      </c>
      <c r="IZ473">
        <v>0.000996156149449386</v>
      </c>
      <c r="JA473">
        <v>0.001508328056841608</v>
      </c>
      <c r="JB473">
        <v>-4.279944224615399E-07</v>
      </c>
      <c r="JC473">
        <v>2.026670128534865E-10</v>
      </c>
      <c r="JD473">
        <v>-0.04486732872085866</v>
      </c>
      <c r="JE473">
        <v>-0.001179386599836408</v>
      </c>
      <c r="JF473">
        <v>0.0006983580007418804</v>
      </c>
      <c r="JG473">
        <v>-5.900263066608664E-06</v>
      </c>
      <c r="JH473">
        <v>1</v>
      </c>
      <c r="JI473">
        <v>2117</v>
      </c>
      <c r="JJ473">
        <v>1</v>
      </c>
      <c r="JK473">
        <v>26</v>
      </c>
      <c r="JL473">
        <v>197519.6</v>
      </c>
      <c r="JM473">
        <v>197519.5</v>
      </c>
      <c r="JN473">
        <v>2.60376</v>
      </c>
      <c r="JO473">
        <v>2.52808</v>
      </c>
      <c r="JP473">
        <v>1.39893</v>
      </c>
      <c r="JQ473">
        <v>2.34985</v>
      </c>
      <c r="JR473">
        <v>1.44897</v>
      </c>
      <c r="JS473">
        <v>2.5354</v>
      </c>
      <c r="JT473">
        <v>37.4578</v>
      </c>
      <c r="JU473">
        <v>23.9737</v>
      </c>
      <c r="JV473">
        <v>18</v>
      </c>
      <c r="JW473">
        <v>478.178</v>
      </c>
      <c r="JX473">
        <v>473.929</v>
      </c>
      <c r="JY473">
        <v>28.1423</v>
      </c>
      <c r="JZ473">
        <v>29.0137</v>
      </c>
      <c r="KA473">
        <v>29.9999</v>
      </c>
      <c r="KB473">
        <v>28.7718</v>
      </c>
      <c r="KC473">
        <v>28.8462</v>
      </c>
      <c r="KD473">
        <v>52.1764</v>
      </c>
      <c r="KE473">
        <v>24.9281</v>
      </c>
      <c r="KF473">
        <v>100</v>
      </c>
      <c r="KG473">
        <v>28.1462</v>
      </c>
      <c r="KH473">
        <v>1222.39</v>
      </c>
      <c r="KI473">
        <v>20.9828</v>
      </c>
      <c r="KJ473">
        <v>100.93</v>
      </c>
      <c r="KK473">
        <v>100.263</v>
      </c>
    </row>
    <row r="474" spans="1:297">
      <c r="A474">
        <v>458</v>
      </c>
      <c r="B474">
        <v>1758999760.5</v>
      </c>
      <c r="C474">
        <v>12376.90000009537</v>
      </c>
      <c r="D474" t="s">
        <v>1363</v>
      </c>
      <c r="E474" t="s">
        <v>1364</v>
      </c>
      <c r="F474">
        <v>5</v>
      </c>
      <c r="G474" t="s">
        <v>1218</v>
      </c>
      <c r="H474" t="s">
        <v>436</v>
      </c>
      <c r="I474">
        <v>1758999752.714286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1234.69673644664</v>
      </c>
      <c r="AK474">
        <v>1207.278303030303</v>
      </c>
      <c r="AL474">
        <v>3.421414932898122</v>
      </c>
      <c r="AM474">
        <v>65.24405465665834</v>
      </c>
      <c r="AN474">
        <f>(AP474 - AO474 + DY474*1E3/(8.314*(EA474+273.15)) * AR474/DX474 * AQ474) * DX474/(100*DL474) * 1000/(1000 - AP474)</f>
        <v>0</v>
      </c>
      <c r="AO474">
        <v>20.97363727643272</v>
      </c>
      <c r="AP474">
        <v>22.79161212121212</v>
      </c>
      <c r="AQ474">
        <v>-1.082072664444417E-05</v>
      </c>
      <c r="AR474">
        <v>120.0574065976635</v>
      </c>
      <c r="AS474">
        <v>3</v>
      </c>
      <c r="AT474">
        <v>1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1.91</v>
      </c>
      <c r="DM474">
        <v>0.5</v>
      </c>
      <c r="DN474" t="s">
        <v>438</v>
      </c>
      <c r="DO474">
        <v>2</v>
      </c>
      <c r="DP474" t="b">
        <v>1</v>
      </c>
      <c r="DQ474">
        <v>1758999752.714286</v>
      </c>
      <c r="DR474">
        <v>1155.383214285714</v>
      </c>
      <c r="DS474">
        <v>1193.024285714286</v>
      </c>
      <c r="DT474">
        <v>22.79980357142857</v>
      </c>
      <c r="DU474">
        <v>20.97726785714286</v>
      </c>
      <c r="DV474">
        <v>1153.901071428572</v>
      </c>
      <c r="DW474">
        <v>22.5831</v>
      </c>
      <c r="DX474">
        <v>500.0149642857144</v>
      </c>
      <c r="DY474">
        <v>90.45031785714286</v>
      </c>
      <c r="DZ474">
        <v>0.05196017142857142</v>
      </c>
      <c r="EA474">
        <v>29.53207142857142</v>
      </c>
      <c r="EB474">
        <v>30.00672857142857</v>
      </c>
      <c r="EC474">
        <v>999.9000000000002</v>
      </c>
      <c r="ED474">
        <v>0</v>
      </c>
      <c r="EE474">
        <v>0</v>
      </c>
      <c r="EF474">
        <v>9993.437142857143</v>
      </c>
      <c r="EG474">
        <v>0</v>
      </c>
      <c r="EH474">
        <v>12.0809</v>
      </c>
      <c r="EI474">
        <v>-37.64105714285715</v>
      </c>
      <c r="EJ474">
        <v>1182.339285714286</v>
      </c>
      <c r="EK474">
        <v>1218.586428571429</v>
      </c>
      <c r="EL474">
        <v>1.822538214285714</v>
      </c>
      <c r="EM474">
        <v>1193.024285714286</v>
      </c>
      <c r="EN474">
        <v>20.97726785714286</v>
      </c>
      <c r="EO474">
        <v>2.062249642857143</v>
      </c>
      <c r="EP474">
        <v>1.897400714285714</v>
      </c>
      <c r="EQ474">
        <v>17.93056071428571</v>
      </c>
      <c r="ER474">
        <v>16.61317499999999</v>
      </c>
      <c r="ES474">
        <v>1999.956071428571</v>
      </c>
      <c r="ET474">
        <v>0.9800001785714284</v>
      </c>
      <c r="EU474">
        <v>0.01999961071428571</v>
      </c>
      <c r="EV474">
        <v>0</v>
      </c>
      <c r="EW474">
        <v>254.4412142857143</v>
      </c>
      <c r="EX474">
        <v>5.000560000000001</v>
      </c>
      <c r="EY474">
        <v>5263.062499999999</v>
      </c>
      <c r="EZ474">
        <v>17294.5</v>
      </c>
      <c r="FA474">
        <v>41.26328571428571</v>
      </c>
      <c r="FB474">
        <v>41.43699999999999</v>
      </c>
      <c r="FC474">
        <v>41</v>
      </c>
      <c r="FD474">
        <v>40.55314285714285</v>
      </c>
      <c r="FE474">
        <v>42</v>
      </c>
      <c r="FF474">
        <v>1955.056071428571</v>
      </c>
      <c r="FG474">
        <v>39.9</v>
      </c>
      <c r="FH474">
        <v>0</v>
      </c>
      <c r="FI474">
        <v>1758999769.8</v>
      </c>
      <c r="FJ474">
        <v>0</v>
      </c>
      <c r="FK474">
        <v>254.46756</v>
      </c>
      <c r="FL474">
        <v>1.567846153216691</v>
      </c>
      <c r="FM474">
        <v>22.78692306674384</v>
      </c>
      <c r="FN474">
        <v>5263.5</v>
      </c>
      <c r="FO474">
        <v>15</v>
      </c>
      <c r="FP474">
        <v>0</v>
      </c>
      <c r="FQ474" t="s">
        <v>439</v>
      </c>
      <c r="FR474">
        <v>1747148579.5</v>
      </c>
      <c r="FS474">
        <v>1747148584.5</v>
      </c>
      <c r="FT474">
        <v>0</v>
      </c>
      <c r="FU474">
        <v>0.162</v>
      </c>
      <c r="FV474">
        <v>-0.001</v>
      </c>
      <c r="FW474">
        <v>0.139</v>
      </c>
      <c r="FX474">
        <v>0.058</v>
      </c>
      <c r="FY474">
        <v>420</v>
      </c>
      <c r="FZ474">
        <v>16</v>
      </c>
      <c r="GA474">
        <v>0.19</v>
      </c>
      <c r="GB474">
        <v>0.02</v>
      </c>
      <c r="GC474">
        <v>-37.63240731707317</v>
      </c>
      <c r="GD474">
        <v>-0.2636885017422224</v>
      </c>
      <c r="GE474">
        <v>0.07747072268470015</v>
      </c>
      <c r="GF474">
        <v>1</v>
      </c>
      <c r="GG474">
        <v>254.4064411764706</v>
      </c>
      <c r="GH474">
        <v>0.9939954167867028</v>
      </c>
      <c r="GI474">
        <v>0.189987335673363</v>
      </c>
      <c r="GJ474">
        <v>1</v>
      </c>
      <c r="GK474">
        <v>1.825959024390244</v>
      </c>
      <c r="GL474">
        <v>-0.06725560975609753</v>
      </c>
      <c r="GM474">
        <v>0.006846266137377007</v>
      </c>
      <c r="GN474">
        <v>1</v>
      </c>
      <c r="GO474">
        <v>3</v>
      </c>
      <c r="GP474">
        <v>3</v>
      </c>
      <c r="GQ474" t="s">
        <v>440</v>
      </c>
      <c r="GR474">
        <v>3.12774</v>
      </c>
      <c r="GS474">
        <v>2.72975</v>
      </c>
      <c r="GT474">
        <v>0.173467</v>
      </c>
      <c r="GU474">
        <v>0.178106</v>
      </c>
      <c r="GV474">
        <v>0.103167</v>
      </c>
      <c r="GW474">
        <v>0.0978947</v>
      </c>
      <c r="GX474">
        <v>24785.7</v>
      </c>
      <c r="GY474">
        <v>23901.8</v>
      </c>
      <c r="GZ474">
        <v>30529.8</v>
      </c>
      <c r="HA474">
        <v>29336.6</v>
      </c>
      <c r="HB474">
        <v>37793.2</v>
      </c>
      <c r="HC474">
        <v>34821.3</v>
      </c>
      <c r="HD474">
        <v>46704.6</v>
      </c>
      <c r="HE474">
        <v>43586.8</v>
      </c>
      <c r="HF474">
        <v>1.82313</v>
      </c>
      <c r="HG474">
        <v>1.8645</v>
      </c>
      <c r="HH474">
        <v>0.116374</v>
      </c>
      <c r="HI474">
        <v>0</v>
      </c>
      <c r="HJ474">
        <v>28.1119</v>
      </c>
      <c r="HK474">
        <v>999.9</v>
      </c>
      <c r="HL474">
        <v>51.3</v>
      </c>
      <c r="HM474">
        <v>30.8</v>
      </c>
      <c r="HN474">
        <v>25.2957</v>
      </c>
      <c r="HO474">
        <v>63.047</v>
      </c>
      <c r="HP474">
        <v>16.5224</v>
      </c>
      <c r="HQ474">
        <v>1</v>
      </c>
      <c r="HR474">
        <v>0.138841</v>
      </c>
      <c r="HS474">
        <v>-0.41814</v>
      </c>
      <c r="HT474">
        <v>20.2007</v>
      </c>
      <c r="HU474">
        <v>5.22687</v>
      </c>
      <c r="HV474">
        <v>11.974</v>
      </c>
      <c r="HW474">
        <v>4.96975</v>
      </c>
      <c r="HX474">
        <v>3.28988</v>
      </c>
      <c r="HY474">
        <v>9999</v>
      </c>
      <c r="HZ474">
        <v>9999</v>
      </c>
      <c r="IA474">
        <v>9999</v>
      </c>
      <c r="IB474">
        <v>25.7</v>
      </c>
      <c r="IC474">
        <v>4.97293</v>
      </c>
      <c r="ID474">
        <v>1.8773</v>
      </c>
      <c r="IE474">
        <v>1.87543</v>
      </c>
      <c r="IF474">
        <v>1.87821</v>
      </c>
      <c r="IG474">
        <v>1.87494</v>
      </c>
      <c r="IH474">
        <v>1.87851</v>
      </c>
      <c r="II474">
        <v>1.87561</v>
      </c>
      <c r="IJ474">
        <v>1.87682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1.52</v>
      </c>
      <c r="IY474">
        <v>0.2165</v>
      </c>
      <c r="IZ474">
        <v>0.000996156149449386</v>
      </c>
      <c r="JA474">
        <v>0.001508328056841608</v>
      </c>
      <c r="JB474">
        <v>-4.279944224615399E-07</v>
      </c>
      <c r="JC474">
        <v>2.026670128534865E-10</v>
      </c>
      <c r="JD474">
        <v>-0.04486732872085866</v>
      </c>
      <c r="JE474">
        <v>-0.001179386599836408</v>
      </c>
      <c r="JF474">
        <v>0.0006983580007418804</v>
      </c>
      <c r="JG474">
        <v>-5.900263066608664E-06</v>
      </c>
      <c r="JH474">
        <v>1</v>
      </c>
      <c r="JI474">
        <v>2117</v>
      </c>
      <c r="JJ474">
        <v>1</v>
      </c>
      <c r="JK474">
        <v>26</v>
      </c>
      <c r="JL474">
        <v>197519.7</v>
      </c>
      <c r="JM474">
        <v>197519.6</v>
      </c>
      <c r="JN474">
        <v>2.63306</v>
      </c>
      <c r="JO474">
        <v>2.5293</v>
      </c>
      <c r="JP474">
        <v>1.39893</v>
      </c>
      <c r="JQ474">
        <v>2.34985</v>
      </c>
      <c r="JR474">
        <v>1.44897</v>
      </c>
      <c r="JS474">
        <v>2.57324</v>
      </c>
      <c r="JT474">
        <v>37.4578</v>
      </c>
      <c r="JU474">
        <v>23.9737</v>
      </c>
      <c r="JV474">
        <v>18</v>
      </c>
      <c r="JW474">
        <v>477.85</v>
      </c>
      <c r="JX474">
        <v>474.065</v>
      </c>
      <c r="JY474">
        <v>28.137</v>
      </c>
      <c r="JZ474">
        <v>29.0101</v>
      </c>
      <c r="KA474">
        <v>29.9998</v>
      </c>
      <c r="KB474">
        <v>28.7675</v>
      </c>
      <c r="KC474">
        <v>28.8426</v>
      </c>
      <c r="KD474">
        <v>52.7096</v>
      </c>
      <c r="KE474">
        <v>24.9281</v>
      </c>
      <c r="KF474">
        <v>100</v>
      </c>
      <c r="KG474">
        <v>28.1381</v>
      </c>
      <c r="KH474">
        <v>1242.43</v>
      </c>
      <c r="KI474">
        <v>20.99</v>
      </c>
      <c r="KJ474">
        <v>100.931</v>
      </c>
      <c r="KK474">
        <v>100.262</v>
      </c>
    </row>
    <row r="475" spans="1:297">
      <c r="A475">
        <v>459</v>
      </c>
      <c r="B475">
        <v>1758999765.5</v>
      </c>
      <c r="C475">
        <v>12381.90000009537</v>
      </c>
      <c r="D475" t="s">
        <v>1365</v>
      </c>
      <c r="E475" t="s">
        <v>1366</v>
      </c>
      <c r="F475">
        <v>5</v>
      </c>
      <c r="G475" t="s">
        <v>1218</v>
      </c>
      <c r="H475" t="s">
        <v>436</v>
      </c>
      <c r="I475">
        <v>1758999758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1251.712091922952</v>
      </c>
      <c r="AK475">
        <v>1224.361151515151</v>
      </c>
      <c r="AL475">
        <v>3.413180007442412</v>
      </c>
      <c r="AM475">
        <v>65.24405465665834</v>
      </c>
      <c r="AN475">
        <f>(AP475 - AO475 + DY475*1E3/(8.314*(EA475+273.15)) * AR475/DX475 * AQ475) * DX475/(100*DL475) * 1000/(1000 - AP475)</f>
        <v>0</v>
      </c>
      <c r="AO475">
        <v>20.97297555885818</v>
      </c>
      <c r="AP475">
        <v>22.78408242424242</v>
      </c>
      <c r="AQ475">
        <v>-2.681461410846015E-05</v>
      </c>
      <c r="AR475">
        <v>120.0574065976635</v>
      </c>
      <c r="AS475">
        <v>3</v>
      </c>
      <c r="AT475">
        <v>1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1.91</v>
      </c>
      <c r="DM475">
        <v>0.5</v>
      </c>
      <c r="DN475" t="s">
        <v>438</v>
      </c>
      <c r="DO475">
        <v>2</v>
      </c>
      <c r="DP475" t="b">
        <v>1</v>
      </c>
      <c r="DQ475">
        <v>1758999758</v>
      </c>
      <c r="DR475">
        <v>1173.071481481481</v>
      </c>
      <c r="DS475">
        <v>1210.739259259259</v>
      </c>
      <c r="DT475">
        <v>22.79296666666666</v>
      </c>
      <c r="DU475">
        <v>20.97517407407408</v>
      </c>
      <c r="DV475">
        <v>1171.565925925926</v>
      </c>
      <c r="DW475">
        <v>22.57639629629629</v>
      </c>
      <c r="DX475">
        <v>500.0038518518519</v>
      </c>
      <c r="DY475">
        <v>90.44948888888888</v>
      </c>
      <c r="DZ475">
        <v>0.05195426666666667</v>
      </c>
      <c r="EA475">
        <v>29.53409629629629</v>
      </c>
      <c r="EB475">
        <v>30.00673333333333</v>
      </c>
      <c r="EC475">
        <v>999.9000000000001</v>
      </c>
      <c r="ED475">
        <v>0</v>
      </c>
      <c r="EE475">
        <v>0</v>
      </c>
      <c r="EF475">
        <v>9990.768518518518</v>
      </c>
      <c r="EG475">
        <v>0</v>
      </c>
      <c r="EH475">
        <v>12.0809</v>
      </c>
      <c r="EI475">
        <v>-37.66843703703704</v>
      </c>
      <c r="EJ475">
        <v>1200.432962962963</v>
      </c>
      <c r="EK475">
        <v>1236.678888888889</v>
      </c>
      <c r="EL475">
        <v>1.81778074074074</v>
      </c>
      <c r="EM475">
        <v>1210.739259259259</v>
      </c>
      <c r="EN475">
        <v>20.97517407407408</v>
      </c>
      <c r="EO475">
        <v>2.061611111111112</v>
      </c>
      <c r="EP475">
        <v>1.897193703703703</v>
      </c>
      <c r="EQ475">
        <v>17.92563703703704</v>
      </c>
      <c r="ER475">
        <v>16.61146666666667</v>
      </c>
      <c r="ES475">
        <v>1999.995185185185</v>
      </c>
      <c r="ET475">
        <v>0.9800006296296296</v>
      </c>
      <c r="EU475">
        <v>0.01999923333333333</v>
      </c>
      <c r="EV475">
        <v>0</v>
      </c>
      <c r="EW475">
        <v>254.4965185185185</v>
      </c>
      <c r="EX475">
        <v>5.000560000000001</v>
      </c>
      <c r="EY475">
        <v>5265.141111111111</v>
      </c>
      <c r="EZ475">
        <v>17294.84814814815</v>
      </c>
      <c r="FA475">
        <v>41.25459259259259</v>
      </c>
      <c r="FB475">
        <v>41.43699999999999</v>
      </c>
      <c r="FC475">
        <v>41</v>
      </c>
      <c r="FD475">
        <v>40.54822222222223</v>
      </c>
      <c r="FE475">
        <v>42</v>
      </c>
      <c r="FF475">
        <v>1955.095185185185</v>
      </c>
      <c r="FG475">
        <v>39.9</v>
      </c>
      <c r="FH475">
        <v>0</v>
      </c>
      <c r="FI475">
        <v>1758999774.6</v>
      </c>
      <c r="FJ475">
        <v>0</v>
      </c>
      <c r="FK475">
        <v>254.50176</v>
      </c>
      <c r="FL475">
        <v>0.5039999988452345</v>
      </c>
      <c r="FM475">
        <v>20.38615384097859</v>
      </c>
      <c r="FN475">
        <v>5265.246000000001</v>
      </c>
      <c r="FO475">
        <v>15</v>
      </c>
      <c r="FP475">
        <v>0</v>
      </c>
      <c r="FQ475" t="s">
        <v>439</v>
      </c>
      <c r="FR475">
        <v>1747148579.5</v>
      </c>
      <c r="FS475">
        <v>1747148584.5</v>
      </c>
      <c r="FT475">
        <v>0</v>
      </c>
      <c r="FU475">
        <v>0.162</v>
      </c>
      <c r="FV475">
        <v>-0.001</v>
      </c>
      <c r="FW475">
        <v>0.139</v>
      </c>
      <c r="FX475">
        <v>0.058</v>
      </c>
      <c r="FY475">
        <v>420</v>
      </c>
      <c r="FZ475">
        <v>16</v>
      </c>
      <c r="GA475">
        <v>0.19</v>
      </c>
      <c r="GB475">
        <v>0.02</v>
      </c>
      <c r="GC475">
        <v>-37.65165609756098</v>
      </c>
      <c r="GD475">
        <v>-0.2228362369337917</v>
      </c>
      <c r="GE475">
        <v>0.07535322366347895</v>
      </c>
      <c r="GF475">
        <v>1</v>
      </c>
      <c r="GG475">
        <v>254.4464117647059</v>
      </c>
      <c r="GH475">
        <v>0.9185332304273895</v>
      </c>
      <c r="GI475">
        <v>0.1950001685741445</v>
      </c>
      <c r="GJ475">
        <v>1</v>
      </c>
      <c r="GK475">
        <v>1.821401951219512</v>
      </c>
      <c r="GL475">
        <v>-0.05415763066201985</v>
      </c>
      <c r="GM475">
        <v>0.005396937803621328</v>
      </c>
      <c r="GN475">
        <v>1</v>
      </c>
      <c r="GO475">
        <v>3</v>
      </c>
      <c r="GP475">
        <v>3</v>
      </c>
      <c r="GQ475" t="s">
        <v>440</v>
      </c>
      <c r="GR475">
        <v>3.12773</v>
      </c>
      <c r="GS475">
        <v>2.72986</v>
      </c>
      <c r="GT475">
        <v>0.174984</v>
      </c>
      <c r="GU475">
        <v>0.179621</v>
      </c>
      <c r="GV475">
        <v>0.103147</v>
      </c>
      <c r="GW475">
        <v>0.09788620000000001</v>
      </c>
      <c r="GX475">
        <v>24740.4</v>
      </c>
      <c r="GY475">
        <v>23857.9</v>
      </c>
      <c r="GZ475">
        <v>30530.1</v>
      </c>
      <c r="HA475">
        <v>29336.9</v>
      </c>
      <c r="HB475">
        <v>37794.4</v>
      </c>
      <c r="HC475">
        <v>34821.8</v>
      </c>
      <c r="HD475">
        <v>46704.9</v>
      </c>
      <c r="HE475">
        <v>43586.9</v>
      </c>
      <c r="HF475">
        <v>1.82327</v>
      </c>
      <c r="HG475">
        <v>1.8644</v>
      </c>
      <c r="HH475">
        <v>0.115909</v>
      </c>
      <c r="HI475">
        <v>0</v>
      </c>
      <c r="HJ475">
        <v>28.1143</v>
      </c>
      <c r="HK475">
        <v>999.9</v>
      </c>
      <c r="HL475">
        <v>51.3</v>
      </c>
      <c r="HM475">
        <v>30.8</v>
      </c>
      <c r="HN475">
        <v>25.2979</v>
      </c>
      <c r="HO475">
        <v>62.877</v>
      </c>
      <c r="HP475">
        <v>16.5585</v>
      </c>
      <c r="HQ475">
        <v>1</v>
      </c>
      <c r="HR475">
        <v>0.138333</v>
      </c>
      <c r="HS475">
        <v>-0.410054</v>
      </c>
      <c r="HT475">
        <v>20.2007</v>
      </c>
      <c r="HU475">
        <v>5.22747</v>
      </c>
      <c r="HV475">
        <v>11.974</v>
      </c>
      <c r="HW475">
        <v>4.96985</v>
      </c>
      <c r="HX475">
        <v>3.2898</v>
      </c>
      <c r="HY475">
        <v>9999</v>
      </c>
      <c r="HZ475">
        <v>9999</v>
      </c>
      <c r="IA475">
        <v>9999</v>
      </c>
      <c r="IB475">
        <v>25.7</v>
      </c>
      <c r="IC475">
        <v>4.97294</v>
      </c>
      <c r="ID475">
        <v>1.87736</v>
      </c>
      <c r="IE475">
        <v>1.87546</v>
      </c>
      <c r="IF475">
        <v>1.87828</v>
      </c>
      <c r="IG475">
        <v>1.875</v>
      </c>
      <c r="IH475">
        <v>1.87853</v>
      </c>
      <c r="II475">
        <v>1.87565</v>
      </c>
      <c r="IJ475">
        <v>1.87683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1.54</v>
      </c>
      <c r="IY475">
        <v>0.2164</v>
      </c>
      <c r="IZ475">
        <v>0.000996156149449386</v>
      </c>
      <c r="JA475">
        <v>0.001508328056841608</v>
      </c>
      <c r="JB475">
        <v>-4.279944224615399E-07</v>
      </c>
      <c r="JC475">
        <v>2.026670128534865E-10</v>
      </c>
      <c r="JD475">
        <v>-0.04486732872085866</v>
      </c>
      <c r="JE475">
        <v>-0.001179386599836408</v>
      </c>
      <c r="JF475">
        <v>0.0006983580007418804</v>
      </c>
      <c r="JG475">
        <v>-5.900263066608664E-06</v>
      </c>
      <c r="JH475">
        <v>1</v>
      </c>
      <c r="JI475">
        <v>2117</v>
      </c>
      <c r="JJ475">
        <v>1</v>
      </c>
      <c r="JK475">
        <v>26</v>
      </c>
      <c r="JL475">
        <v>197519.8</v>
      </c>
      <c r="JM475">
        <v>197519.7</v>
      </c>
      <c r="JN475">
        <v>2.66113</v>
      </c>
      <c r="JO475">
        <v>2.52808</v>
      </c>
      <c r="JP475">
        <v>1.39893</v>
      </c>
      <c r="JQ475">
        <v>2.34985</v>
      </c>
      <c r="JR475">
        <v>1.44897</v>
      </c>
      <c r="JS475">
        <v>2.61719</v>
      </c>
      <c r="JT475">
        <v>37.4578</v>
      </c>
      <c r="JU475">
        <v>23.9824</v>
      </c>
      <c r="JV475">
        <v>18</v>
      </c>
      <c r="JW475">
        <v>477.908</v>
      </c>
      <c r="JX475">
        <v>473.969</v>
      </c>
      <c r="JY475">
        <v>28.1303</v>
      </c>
      <c r="JZ475">
        <v>29.0068</v>
      </c>
      <c r="KA475">
        <v>29.9998</v>
      </c>
      <c r="KB475">
        <v>28.7637</v>
      </c>
      <c r="KC475">
        <v>28.8388</v>
      </c>
      <c r="KD475">
        <v>53.3153</v>
      </c>
      <c r="KE475">
        <v>24.9281</v>
      </c>
      <c r="KF475">
        <v>100</v>
      </c>
      <c r="KG475">
        <v>28.1297</v>
      </c>
      <c r="KH475">
        <v>1255.8</v>
      </c>
      <c r="KI475">
        <v>20.9992</v>
      </c>
      <c r="KJ475">
        <v>100.932</v>
      </c>
      <c r="KK475">
        <v>100.263</v>
      </c>
    </row>
    <row r="476" spans="1:297">
      <c r="A476">
        <v>460</v>
      </c>
      <c r="B476">
        <v>1758999770.5</v>
      </c>
      <c r="C476">
        <v>12386.90000009537</v>
      </c>
      <c r="D476" t="s">
        <v>1367</v>
      </c>
      <c r="E476" t="s">
        <v>1368</v>
      </c>
      <c r="F476">
        <v>5</v>
      </c>
      <c r="G476" t="s">
        <v>1218</v>
      </c>
      <c r="H476" t="s">
        <v>436</v>
      </c>
      <c r="I476">
        <v>1758999762.714286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1268.879251079927</v>
      </c>
      <c r="AK476">
        <v>1241.486181818182</v>
      </c>
      <c r="AL476">
        <v>3.415719610032189</v>
      </c>
      <c r="AM476">
        <v>65.24405465665834</v>
      </c>
      <c r="AN476">
        <f>(AP476 - AO476 + DY476*1E3/(8.314*(EA476+273.15)) * AR476/DX476 * AQ476) * DX476/(100*DL476) * 1000/(1000 - AP476)</f>
        <v>0</v>
      </c>
      <c r="AO476">
        <v>20.96936285860973</v>
      </c>
      <c r="AP476">
        <v>22.78047818181818</v>
      </c>
      <c r="AQ476">
        <v>-2.054653069551767E-05</v>
      </c>
      <c r="AR476">
        <v>120.0574065976635</v>
      </c>
      <c r="AS476">
        <v>3</v>
      </c>
      <c r="AT476">
        <v>1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1.91</v>
      </c>
      <c r="DM476">
        <v>0.5</v>
      </c>
      <c r="DN476" t="s">
        <v>438</v>
      </c>
      <c r="DO476">
        <v>2</v>
      </c>
      <c r="DP476" t="b">
        <v>1</v>
      </c>
      <c r="DQ476">
        <v>1758999762.714286</v>
      </c>
      <c r="DR476">
        <v>1188.833928571428</v>
      </c>
      <c r="DS476">
        <v>1226.551428571429</v>
      </c>
      <c r="DT476">
        <v>22.78765</v>
      </c>
      <c r="DU476">
        <v>20.97276071428571</v>
      </c>
      <c r="DV476">
        <v>1187.306071428572</v>
      </c>
      <c r="DW476">
        <v>22.57119642857143</v>
      </c>
      <c r="DX476">
        <v>499.9843214285714</v>
      </c>
      <c r="DY476">
        <v>90.44895</v>
      </c>
      <c r="DZ476">
        <v>0.05210711428571429</v>
      </c>
      <c r="EA476">
        <v>29.53655357142858</v>
      </c>
      <c r="EB476">
        <v>30.00819642857143</v>
      </c>
      <c r="EC476">
        <v>999.9000000000002</v>
      </c>
      <c r="ED476">
        <v>0</v>
      </c>
      <c r="EE476">
        <v>0</v>
      </c>
      <c r="EF476">
        <v>9984.490714285714</v>
      </c>
      <c r="EG476">
        <v>0</v>
      </c>
      <c r="EH476">
        <v>12.0809</v>
      </c>
      <c r="EI476">
        <v>-37.71916428571428</v>
      </c>
      <c r="EJ476">
        <v>1216.555714285714</v>
      </c>
      <c r="EK476">
        <v>1252.8275</v>
      </c>
      <c r="EL476">
        <v>1.814872857142857</v>
      </c>
      <c r="EM476">
        <v>1226.551428571429</v>
      </c>
      <c r="EN476">
        <v>20.97276071428571</v>
      </c>
      <c r="EO476">
        <v>2.0611175</v>
      </c>
      <c r="EP476">
        <v>1.896964642857143</v>
      </c>
      <c r="EQ476">
        <v>17.92183571428571</v>
      </c>
      <c r="ER476">
        <v>16.60955714285715</v>
      </c>
      <c r="ES476">
        <v>2000.005</v>
      </c>
      <c r="ET476">
        <v>0.9800006428571427</v>
      </c>
      <c r="EU476">
        <v>0.01999918214285714</v>
      </c>
      <c r="EV476">
        <v>0</v>
      </c>
      <c r="EW476">
        <v>254.5996428571429</v>
      </c>
      <c r="EX476">
        <v>5.000560000000001</v>
      </c>
      <c r="EY476">
        <v>5266.7575</v>
      </c>
      <c r="EZ476">
        <v>17294.91785714286</v>
      </c>
      <c r="FA476">
        <v>41.25</v>
      </c>
      <c r="FB476">
        <v>41.43699999999999</v>
      </c>
      <c r="FC476">
        <v>41</v>
      </c>
      <c r="FD476">
        <v>40.53985714285714</v>
      </c>
      <c r="FE476">
        <v>42</v>
      </c>
      <c r="FF476">
        <v>1955.105</v>
      </c>
      <c r="FG476">
        <v>39.9</v>
      </c>
      <c r="FH476">
        <v>0</v>
      </c>
      <c r="FI476">
        <v>1758999780</v>
      </c>
      <c r="FJ476">
        <v>0</v>
      </c>
      <c r="FK476">
        <v>254.6139615384616</v>
      </c>
      <c r="FL476">
        <v>0.7577093971902599</v>
      </c>
      <c r="FM476">
        <v>19.77025635530481</v>
      </c>
      <c r="FN476">
        <v>5266.988461538462</v>
      </c>
      <c r="FO476">
        <v>15</v>
      </c>
      <c r="FP476">
        <v>0</v>
      </c>
      <c r="FQ476" t="s">
        <v>439</v>
      </c>
      <c r="FR476">
        <v>1747148579.5</v>
      </c>
      <c r="FS476">
        <v>1747148584.5</v>
      </c>
      <c r="FT476">
        <v>0</v>
      </c>
      <c r="FU476">
        <v>0.162</v>
      </c>
      <c r="FV476">
        <v>-0.001</v>
      </c>
      <c r="FW476">
        <v>0.139</v>
      </c>
      <c r="FX476">
        <v>0.058</v>
      </c>
      <c r="FY476">
        <v>420</v>
      </c>
      <c r="FZ476">
        <v>16</v>
      </c>
      <c r="GA476">
        <v>0.19</v>
      </c>
      <c r="GB476">
        <v>0.02</v>
      </c>
      <c r="GC476">
        <v>-37.677735</v>
      </c>
      <c r="GD476">
        <v>-0.6742288930580865</v>
      </c>
      <c r="GE476">
        <v>0.08764869807932124</v>
      </c>
      <c r="GF476">
        <v>0</v>
      </c>
      <c r="GG476">
        <v>254.5429117647059</v>
      </c>
      <c r="GH476">
        <v>0.9088617252305351</v>
      </c>
      <c r="GI476">
        <v>0.1891209335548314</v>
      </c>
      <c r="GJ476">
        <v>1</v>
      </c>
      <c r="GK476">
        <v>1.81694175</v>
      </c>
      <c r="GL476">
        <v>-0.04161219512194513</v>
      </c>
      <c r="GM476">
        <v>0.004156226586400221</v>
      </c>
      <c r="GN476">
        <v>1</v>
      </c>
      <c r="GO476">
        <v>2</v>
      </c>
      <c r="GP476">
        <v>3</v>
      </c>
      <c r="GQ476" t="s">
        <v>446</v>
      </c>
      <c r="GR476">
        <v>3.12788</v>
      </c>
      <c r="GS476">
        <v>2.73012</v>
      </c>
      <c r="GT476">
        <v>0.176487</v>
      </c>
      <c r="GU476">
        <v>0.181099</v>
      </c>
      <c r="GV476">
        <v>0.103135</v>
      </c>
      <c r="GW476">
        <v>0.0978779</v>
      </c>
      <c r="GX476">
        <v>24695.7</v>
      </c>
      <c r="GY476">
        <v>23814.7</v>
      </c>
      <c r="GZ476">
        <v>30530.6</v>
      </c>
      <c r="HA476">
        <v>29336.6</v>
      </c>
      <c r="HB476">
        <v>37795.9</v>
      </c>
      <c r="HC476">
        <v>34822.1</v>
      </c>
      <c r="HD476">
        <v>46706</v>
      </c>
      <c r="HE476">
        <v>43586.7</v>
      </c>
      <c r="HF476">
        <v>1.8235</v>
      </c>
      <c r="HG476">
        <v>1.86437</v>
      </c>
      <c r="HH476">
        <v>0.116237</v>
      </c>
      <c r="HI476">
        <v>0</v>
      </c>
      <c r="HJ476">
        <v>28.1172</v>
      </c>
      <c r="HK476">
        <v>999.9</v>
      </c>
      <c r="HL476">
        <v>51.3</v>
      </c>
      <c r="HM476">
        <v>30.8</v>
      </c>
      <c r="HN476">
        <v>25.2987</v>
      </c>
      <c r="HO476">
        <v>62.947</v>
      </c>
      <c r="HP476">
        <v>16.3982</v>
      </c>
      <c r="HQ476">
        <v>1</v>
      </c>
      <c r="HR476">
        <v>0.138323</v>
      </c>
      <c r="HS476">
        <v>-0.413908</v>
      </c>
      <c r="HT476">
        <v>20.2007</v>
      </c>
      <c r="HU476">
        <v>5.22792</v>
      </c>
      <c r="HV476">
        <v>11.974</v>
      </c>
      <c r="HW476">
        <v>4.9701</v>
      </c>
      <c r="HX476">
        <v>3.2897</v>
      </c>
      <c r="HY476">
        <v>9999</v>
      </c>
      <c r="HZ476">
        <v>9999</v>
      </c>
      <c r="IA476">
        <v>9999</v>
      </c>
      <c r="IB476">
        <v>25.7</v>
      </c>
      <c r="IC476">
        <v>4.97295</v>
      </c>
      <c r="ID476">
        <v>1.87731</v>
      </c>
      <c r="IE476">
        <v>1.87541</v>
      </c>
      <c r="IF476">
        <v>1.87822</v>
      </c>
      <c r="IG476">
        <v>1.87495</v>
      </c>
      <c r="IH476">
        <v>1.87851</v>
      </c>
      <c r="II476">
        <v>1.87561</v>
      </c>
      <c r="IJ476">
        <v>1.87681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1.57</v>
      </c>
      <c r="IY476">
        <v>0.2163</v>
      </c>
      <c r="IZ476">
        <v>0.000996156149449386</v>
      </c>
      <c r="JA476">
        <v>0.001508328056841608</v>
      </c>
      <c r="JB476">
        <v>-4.279944224615399E-07</v>
      </c>
      <c r="JC476">
        <v>2.026670128534865E-10</v>
      </c>
      <c r="JD476">
        <v>-0.04486732872085866</v>
      </c>
      <c r="JE476">
        <v>-0.001179386599836408</v>
      </c>
      <c r="JF476">
        <v>0.0006983580007418804</v>
      </c>
      <c r="JG476">
        <v>-5.900263066608664E-06</v>
      </c>
      <c r="JH476">
        <v>1</v>
      </c>
      <c r="JI476">
        <v>2117</v>
      </c>
      <c r="JJ476">
        <v>1</v>
      </c>
      <c r="JK476">
        <v>26</v>
      </c>
      <c r="JL476">
        <v>197519.9</v>
      </c>
      <c r="JM476">
        <v>197519.8</v>
      </c>
      <c r="JN476">
        <v>2.68921</v>
      </c>
      <c r="JO476">
        <v>2.52808</v>
      </c>
      <c r="JP476">
        <v>1.39893</v>
      </c>
      <c r="JQ476">
        <v>2.34985</v>
      </c>
      <c r="JR476">
        <v>1.44897</v>
      </c>
      <c r="JS476">
        <v>2.6001</v>
      </c>
      <c r="JT476">
        <v>37.4578</v>
      </c>
      <c r="JU476">
        <v>23.9824</v>
      </c>
      <c r="JV476">
        <v>18</v>
      </c>
      <c r="JW476">
        <v>478.007</v>
      </c>
      <c r="JX476">
        <v>473.923</v>
      </c>
      <c r="JY476">
        <v>28.1238</v>
      </c>
      <c r="JZ476">
        <v>29.0026</v>
      </c>
      <c r="KA476">
        <v>29.9998</v>
      </c>
      <c r="KB476">
        <v>28.7601</v>
      </c>
      <c r="KC476">
        <v>28.8351</v>
      </c>
      <c r="KD476">
        <v>53.8461</v>
      </c>
      <c r="KE476">
        <v>24.9281</v>
      </c>
      <c r="KF476">
        <v>100</v>
      </c>
      <c r="KG476">
        <v>28.1242</v>
      </c>
      <c r="KH476">
        <v>1275.83</v>
      </c>
      <c r="KI476">
        <v>21.0094</v>
      </c>
      <c r="KJ476">
        <v>100.934</v>
      </c>
      <c r="KK476">
        <v>100.262</v>
      </c>
    </row>
    <row r="477" spans="1:297">
      <c r="A477">
        <v>461</v>
      </c>
      <c r="B477">
        <v>1758999775.5</v>
      </c>
      <c r="C477">
        <v>12391.90000009537</v>
      </c>
      <c r="D477" t="s">
        <v>1369</v>
      </c>
      <c r="E477" t="s">
        <v>1370</v>
      </c>
      <c r="F477">
        <v>5</v>
      </c>
      <c r="G477" t="s">
        <v>1218</v>
      </c>
      <c r="H477" t="s">
        <v>436</v>
      </c>
      <c r="I477">
        <v>1758999768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1285.954218574544</v>
      </c>
      <c r="AK477">
        <v>1258.558242424243</v>
      </c>
      <c r="AL477">
        <v>3.409125509167338</v>
      </c>
      <c r="AM477">
        <v>65.24405465665834</v>
      </c>
      <c r="AN477">
        <f>(AP477 - AO477 + DY477*1E3/(8.314*(EA477+273.15)) * AR477/DX477 * AQ477) * DX477/(100*DL477) * 1000/(1000 - AP477)</f>
        <v>0</v>
      </c>
      <c r="AO477">
        <v>20.9670141331084</v>
      </c>
      <c r="AP477">
        <v>22.77235212121213</v>
      </c>
      <c r="AQ477">
        <v>-2.842695063990232E-05</v>
      </c>
      <c r="AR477">
        <v>120.0574065976635</v>
      </c>
      <c r="AS477">
        <v>3</v>
      </c>
      <c r="AT477">
        <v>1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1.91</v>
      </c>
      <c r="DM477">
        <v>0.5</v>
      </c>
      <c r="DN477" t="s">
        <v>438</v>
      </c>
      <c r="DO477">
        <v>2</v>
      </c>
      <c r="DP477" t="b">
        <v>1</v>
      </c>
      <c r="DQ477">
        <v>1758999768</v>
      </c>
      <c r="DR477">
        <v>1206.50962962963</v>
      </c>
      <c r="DS477">
        <v>1244.248148148148</v>
      </c>
      <c r="DT477">
        <v>22.78160740740741</v>
      </c>
      <c r="DU477">
        <v>20.97047037037037</v>
      </c>
      <c r="DV477">
        <v>1204.957777777778</v>
      </c>
      <c r="DW477">
        <v>22.56528148148149</v>
      </c>
      <c r="DX477">
        <v>499.990962962963</v>
      </c>
      <c r="DY477">
        <v>90.4483</v>
      </c>
      <c r="DZ477">
        <v>0.05218880740740741</v>
      </c>
      <c r="EA477">
        <v>29.53802222222222</v>
      </c>
      <c r="EB477">
        <v>30.00508888888889</v>
      </c>
      <c r="EC477">
        <v>999.9000000000001</v>
      </c>
      <c r="ED477">
        <v>0</v>
      </c>
      <c r="EE477">
        <v>0</v>
      </c>
      <c r="EF477">
        <v>9987.227777777776</v>
      </c>
      <c r="EG477">
        <v>0</v>
      </c>
      <c r="EH477">
        <v>12.0809</v>
      </c>
      <c r="EI477">
        <v>-37.73993333333333</v>
      </c>
      <c r="EJ477">
        <v>1234.637037037037</v>
      </c>
      <c r="EK477">
        <v>1270.901111111111</v>
      </c>
      <c r="EL477">
        <v>1.811122222222222</v>
      </c>
      <c r="EM477">
        <v>1244.248148148148</v>
      </c>
      <c r="EN477">
        <v>20.97047037037037</v>
      </c>
      <c r="EO477">
        <v>2.060557037037037</v>
      </c>
      <c r="EP477">
        <v>1.896745185185185</v>
      </c>
      <c r="EQ477">
        <v>17.91750740740741</v>
      </c>
      <c r="ER477">
        <v>16.60772592592593</v>
      </c>
      <c r="ES477">
        <v>2000.023333333333</v>
      </c>
      <c r="ET477">
        <v>0.9800008888888888</v>
      </c>
      <c r="EU477">
        <v>0.01999901111111111</v>
      </c>
      <c r="EV477">
        <v>0</v>
      </c>
      <c r="EW477">
        <v>254.6505555555556</v>
      </c>
      <c r="EX477">
        <v>5.000560000000001</v>
      </c>
      <c r="EY477">
        <v>5268.663703703704</v>
      </c>
      <c r="EZ477">
        <v>17295.07777777778</v>
      </c>
      <c r="FA477">
        <v>41.25</v>
      </c>
      <c r="FB477">
        <v>41.43699999999999</v>
      </c>
      <c r="FC477">
        <v>41</v>
      </c>
      <c r="FD477">
        <v>40.54592592592592</v>
      </c>
      <c r="FE477">
        <v>42</v>
      </c>
      <c r="FF477">
        <v>1955.123333333333</v>
      </c>
      <c r="FG477">
        <v>39.9</v>
      </c>
      <c r="FH477">
        <v>0</v>
      </c>
      <c r="FI477">
        <v>1758999784.8</v>
      </c>
      <c r="FJ477">
        <v>0</v>
      </c>
      <c r="FK477">
        <v>254.6661538461539</v>
      </c>
      <c r="FL477">
        <v>1.235418804852003</v>
      </c>
      <c r="FM477">
        <v>20.44820515965253</v>
      </c>
      <c r="FN477">
        <v>5268.586538461538</v>
      </c>
      <c r="FO477">
        <v>15</v>
      </c>
      <c r="FP477">
        <v>0</v>
      </c>
      <c r="FQ477" t="s">
        <v>439</v>
      </c>
      <c r="FR477">
        <v>1747148579.5</v>
      </c>
      <c r="FS477">
        <v>1747148584.5</v>
      </c>
      <c r="FT477">
        <v>0</v>
      </c>
      <c r="FU477">
        <v>0.162</v>
      </c>
      <c r="FV477">
        <v>-0.001</v>
      </c>
      <c r="FW477">
        <v>0.139</v>
      </c>
      <c r="FX477">
        <v>0.058</v>
      </c>
      <c r="FY477">
        <v>420</v>
      </c>
      <c r="FZ477">
        <v>16</v>
      </c>
      <c r="GA477">
        <v>0.19</v>
      </c>
      <c r="GB477">
        <v>0.02</v>
      </c>
      <c r="GC477">
        <v>-37.7222925</v>
      </c>
      <c r="GD477">
        <v>-0.2980469043151315</v>
      </c>
      <c r="GE477">
        <v>0.0645599968537022</v>
      </c>
      <c r="GF477">
        <v>1</v>
      </c>
      <c r="GG477">
        <v>254.6361176470589</v>
      </c>
      <c r="GH477">
        <v>0.6435446899018217</v>
      </c>
      <c r="GI477">
        <v>0.1800733126364801</v>
      </c>
      <c r="GJ477">
        <v>1</v>
      </c>
      <c r="GK477">
        <v>1.81346025</v>
      </c>
      <c r="GL477">
        <v>-0.03853969981238164</v>
      </c>
      <c r="GM477">
        <v>0.003864500929939068</v>
      </c>
      <c r="GN477">
        <v>1</v>
      </c>
      <c r="GO477">
        <v>3</v>
      </c>
      <c r="GP477">
        <v>3</v>
      </c>
      <c r="GQ477" t="s">
        <v>440</v>
      </c>
      <c r="GR477">
        <v>3.12777</v>
      </c>
      <c r="GS477">
        <v>2.72992</v>
      </c>
      <c r="GT477">
        <v>0.177979</v>
      </c>
      <c r="GU477">
        <v>0.182588</v>
      </c>
      <c r="GV477">
        <v>0.103109</v>
      </c>
      <c r="GW477">
        <v>0.0978687</v>
      </c>
      <c r="GX477">
        <v>24650.6</v>
      </c>
      <c r="GY477">
        <v>23771.6</v>
      </c>
      <c r="GZ477">
        <v>30530.1</v>
      </c>
      <c r="HA477">
        <v>29336.9</v>
      </c>
      <c r="HB477">
        <v>37796.3</v>
      </c>
      <c r="HC477">
        <v>34822.9</v>
      </c>
      <c r="HD477">
        <v>46705</v>
      </c>
      <c r="HE477">
        <v>43587.1</v>
      </c>
      <c r="HF477">
        <v>1.8234</v>
      </c>
      <c r="HG477">
        <v>1.8647</v>
      </c>
      <c r="HH477">
        <v>0.115663</v>
      </c>
      <c r="HI477">
        <v>0</v>
      </c>
      <c r="HJ477">
        <v>28.1197</v>
      </c>
      <c r="HK477">
        <v>999.9</v>
      </c>
      <c r="HL477">
        <v>51.3</v>
      </c>
      <c r="HM477">
        <v>30.8</v>
      </c>
      <c r="HN477">
        <v>25.2965</v>
      </c>
      <c r="HO477">
        <v>63.077</v>
      </c>
      <c r="HP477">
        <v>16.4423</v>
      </c>
      <c r="HQ477">
        <v>1</v>
      </c>
      <c r="HR477">
        <v>0.137739</v>
      </c>
      <c r="HS477">
        <v>-0.400588</v>
      </c>
      <c r="HT477">
        <v>20.2008</v>
      </c>
      <c r="HU477">
        <v>5.22762</v>
      </c>
      <c r="HV477">
        <v>11.974</v>
      </c>
      <c r="HW477">
        <v>4.96985</v>
      </c>
      <c r="HX477">
        <v>3.2896</v>
      </c>
      <c r="HY477">
        <v>9999</v>
      </c>
      <c r="HZ477">
        <v>9999</v>
      </c>
      <c r="IA477">
        <v>9999</v>
      </c>
      <c r="IB477">
        <v>25.7</v>
      </c>
      <c r="IC477">
        <v>4.97296</v>
      </c>
      <c r="ID477">
        <v>1.87732</v>
      </c>
      <c r="IE477">
        <v>1.87543</v>
      </c>
      <c r="IF477">
        <v>1.87824</v>
      </c>
      <c r="IG477">
        <v>1.87495</v>
      </c>
      <c r="IH477">
        <v>1.87851</v>
      </c>
      <c r="II477">
        <v>1.87562</v>
      </c>
      <c r="IJ477">
        <v>1.87682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1.59</v>
      </c>
      <c r="IY477">
        <v>0.2162</v>
      </c>
      <c r="IZ477">
        <v>0.000996156149449386</v>
      </c>
      <c r="JA477">
        <v>0.001508328056841608</v>
      </c>
      <c r="JB477">
        <v>-4.279944224615399E-07</v>
      </c>
      <c r="JC477">
        <v>2.026670128534865E-10</v>
      </c>
      <c r="JD477">
        <v>-0.04486732872085866</v>
      </c>
      <c r="JE477">
        <v>-0.001179386599836408</v>
      </c>
      <c r="JF477">
        <v>0.0006983580007418804</v>
      </c>
      <c r="JG477">
        <v>-5.900263066608664E-06</v>
      </c>
      <c r="JH477">
        <v>1</v>
      </c>
      <c r="JI477">
        <v>2117</v>
      </c>
      <c r="JJ477">
        <v>1</v>
      </c>
      <c r="JK477">
        <v>26</v>
      </c>
      <c r="JL477">
        <v>197519.9</v>
      </c>
      <c r="JM477">
        <v>197519.9</v>
      </c>
      <c r="JN477">
        <v>2.71729</v>
      </c>
      <c r="JO477">
        <v>2.53784</v>
      </c>
      <c r="JP477">
        <v>1.39893</v>
      </c>
      <c r="JQ477">
        <v>2.34985</v>
      </c>
      <c r="JR477">
        <v>1.44897</v>
      </c>
      <c r="JS477">
        <v>2.58545</v>
      </c>
      <c r="JT477">
        <v>37.4578</v>
      </c>
      <c r="JU477">
        <v>23.9737</v>
      </c>
      <c r="JV477">
        <v>18</v>
      </c>
      <c r="JW477">
        <v>477.932</v>
      </c>
      <c r="JX477">
        <v>474.106</v>
      </c>
      <c r="JY477">
        <v>28.1165</v>
      </c>
      <c r="JZ477">
        <v>28.9994</v>
      </c>
      <c r="KA477">
        <v>29.9998</v>
      </c>
      <c r="KB477">
        <v>28.757</v>
      </c>
      <c r="KC477">
        <v>28.8314</v>
      </c>
      <c r="KD477">
        <v>54.4481</v>
      </c>
      <c r="KE477">
        <v>24.9281</v>
      </c>
      <c r="KF477">
        <v>100</v>
      </c>
      <c r="KG477">
        <v>28.1151</v>
      </c>
      <c r="KH477">
        <v>1289.2</v>
      </c>
      <c r="KI477">
        <v>21.0208</v>
      </c>
      <c r="KJ477">
        <v>100.932</v>
      </c>
      <c r="KK477">
        <v>100.263</v>
      </c>
    </row>
    <row r="478" spans="1:297">
      <c r="A478">
        <v>462</v>
      </c>
      <c r="B478">
        <v>1758999780.5</v>
      </c>
      <c r="C478">
        <v>12396.90000009537</v>
      </c>
      <c r="D478" t="s">
        <v>1371</v>
      </c>
      <c r="E478" t="s">
        <v>1372</v>
      </c>
      <c r="F478">
        <v>5</v>
      </c>
      <c r="G478" t="s">
        <v>1218</v>
      </c>
      <c r="H478" t="s">
        <v>436</v>
      </c>
      <c r="I478">
        <v>1758999772.714286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1303.137748752078</v>
      </c>
      <c r="AK478">
        <v>1275.803818181818</v>
      </c>
      <c r="AL478">
        <v>3.448853313486623</v>
      </c>
      <c r="AM478">
        <v>65.24405465665834</v>
      </c>
      <c r="AN478">
        <f>(AP478 - AO478 + DY478*1E3/(8.314*(EA478+273.15)) * AR478/DX478 * AQ478) * DX478/(100*DL478) * 1000/(1000 - AP478)</f>
        <v>0</v>
      </c>
      <c r="AO478">
        <v>20.96652712224053</v>
      </c>
      <c r="AP478">
        <v>22.76753272727272</v>
      </c>
      <c r="AQ478">
        <v>-2.606352884446747E-05</v>
      </c>
      <c r="AR478">
        <v>120.0574065976635</v>
      </c>
      <c r="AS478">
        <v>3</v>
      </c>
      <c r="AT478">
        <v>1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1.91</v>
      </c>
      <c r="DM478">
        <v>0.5</v>
      </c>
      <c r="DN478" t="s">
        <v>438</v>
      </c>
      <c r="DO478">
        <v>2</v>
      </c>
      <c r="DP478" t="b">
        <v>1</v>
      </c>
      <c r="DQ478">
        <v>1758999772.714286</v>
      </c>
      <c r="DR478">
        <v>1222.3</v>
      </c>
      <c r="DS478">
        <v>1260.048571428571</v>
      </c>
      <c r="DT478">
        <v>22.77638571428572</v>
      </c>
      <c r="DU478">
        <v>20.96829285714286</v>
      </c>
      <c r="DV478">
        <v>1220.726071428571</v>
      </c>
      <c r="DW478">
        <v>22.56017857142857</v>
      </c>
      <c r="DX478">
        <v>499.9960357142858</v>
      </c>
      <c r="DY478">
        <v>90.4473857142857</v>
      </c>
      <c r="DZ478">
        <v>0.05224425714285714</v>
      </c>
      <c r="EA478">
        <v>29.53831071428571</v>
      </c>
      <c r="EB478">
        <v>30.00506428571429</v>
      </c>
      <c r="EC478">
        <v>999.9000000000002</v>
      </c>
      <c r="ED478">
        <v>0</v>
      </c>
      <c r="EE478">
        <v>0</v>
      </c>
      <c r="EF478">
        <v>9991.383571428571</v>
      </c>
      <c r="EG478">
        <v>0</v>
      </c>
      <c r="EH478">
        <v>12.0809</v>
      </c>
      <c r="EI478">
        <v>-37.74978214285714</v>
      </c>
      <c r="EJ478">
        <v>1250.787857142857</v>
      </c>
      <c r="EK478">
        <v>1287.036071428571</v>
      </c>
      <c r="EL478">
        <v>1.808083928571429</v>
      </c>
      <c r="EM478">
        <v>1260.048571428571</v>
      </c>
      <c r="EN478">
        <v>20.96829285714286</v>
      </c>
      <c r="EO478">
        <v>2.060063928571429</v>
      </c>
      <c r="EP478">
        <v>1.896529285714285</v>
      </c>
      <c r="EQ478">
        <v>17.91370357142857</v>
      </c>
      <c r="ER478">
        <v>16.60593571428571</v>
      </c>
      <c r="ES478">
        <v>2000.009285714286</v>
      </c>
      <c r="ET478">
        <v>0.9800007142857142</v>
      </c>
      <c r="EU478">
        <v>0.019999175</v>
      </c>
      <c r="EV478">
        <v>0</v>
      </c>
      <c r="EW478">
        <v>254.7581071428571</v>
      </c>
      <c r="EX478">
        <v>5.000560000000001</v>
      </c>
      <c r="EY478">
        <v>5270.151428571428</v>
      </c>
      <c r="EZ478">
        <v>17294.94642857143</v>
      </c>
      <c r="FA478">
        <v>41.25</v>
      </c>
      <c r="FB478">
        <v>41.43699999999999</v>
      </c>
      <c r="FC478">
        <v>41</v>
      </c>
      <c r="FD478">
        <v>40.53985714285714</v>
      </c>
      <c r="FE478">
        <v>42</v>
      </c>
      <c r="FF478">
        <v>1955.109285714286</v>
      </c>
      <c r="FG478">
        <v>39.9</v>
      </c>
      <c r="FH478">
        <v>0</v>
      </c>
      <c r="FI478">
        <v>1758999790.2</v>
      </c>
      <c r="FJ478">
        <v>0</v>
      </c>
      <c r="FK478">
        <v>254.78324</v>
      </c>
      <c r="FL478">
        <v>0.7017692330859772</v>
      </c>
      <c r="FM478">
        <v>17.97692311696141</v>
      </c>
      <c r="FN478">
        <v>5270.51</v>
      </c>
      <c r="FO478">
        <v>15</v>
      </c>
      <c r="FP478">
        <v>0</v>
      </c>
      <c r="FQ478" t="s">
        <v>439</v>
      </c>
      <c r="FR478">
        <v>1747148579.5</v>
      </c>
      <c r="FS478">
        <v>1747148584.5</v>
      </c>
      <c r="FT478">
        <v>0</v>
      </c>
      <c r="FU478">
        <v>0.162</v>
      </c>
      <c r="FV478">
        <v>-0.001</v>
      </c>
      <c r="FW478">
        <v>0.139</v>
      </c>
      <c r="FX478">
        <v>0.058</v>
      </c>
      <c r="FY478">
        <v>420</v>
      </c>
      <c r="FZ478">
        <v>16</v>
      </c>
      <c r="GA478">
        <v>0.19</v>
      </c>
      <c r="GB478">
        <v>0.02</v>
      </c>
      <c r="GC478">
        <v>-37.73416097560975</v>
      </c>
      <c r="GD478">
        <v>-0.1702264808362462</v>
      </c>
      <c r="GE478">
        <v>0.06358967502495945</v>
      </c>
      <c r="GF478">
        <v>1</v>
      </c>
      <c r="GG478">
        <v>254.6869705882353</v>
      </c>
      <c r="GH478">
        <v>1.027211612625067</v>
      </c>
      <c r="GI478">
        <v>0.211019860411026</v>
      </c>
      <c r="GJ478">
        <v>0</v>
      </c>
      <c r="GK478">
        <v>1.809653658536585</v>
      </c>
      <c r="GL478">
        <v>-0.04110355400696656</v>
      </c>
      <c r="GM478">
        <v>0.004203236706424233</v>
      </c>
      <c r="GN478">
        <v>1</v>
      </c>
      <c r="GO478">
        <v>2</v>
      </c>
      <c r="GP478">
        <v>3</v>
      </c>
      <c r="GQ478" t="s">
        <v>446</v>
      </c>
      <c r="GR478">
        <v>3.12778</v>
      </c>
      <c r="GS478">
        <v>2.72981</v>
      </c>
      <c r="GT478">
        <v>0.179469</v>
      </c>
      <c r="GU478">
        <v>0.184042</v>
      </c>
      <c r="GV478">
        <v>0.103091</v>
      </c>
      <c r="GW478">
        <v>0.09786590000000001</v>
      </c>
      <c r="GX478">
        <v>24606.4</v>
      </c>
      <c r="GY478">
        <v>23729.4</v>
      </c>
      <c r="GZ478">
        <v>30530.7</v>
      </c>
      <c r="HA478">
        <v>29336.9</v>
      </c>
      <c r="HB478">
        <v>37797.5</v>
      </c>
      <c r="HC478">
        <v>34823.3</v>
      </c>
      <c r="HD478">
        <v>46705.4</v>
      </c>
      <c r="HE478">
        <v>43587.4</v>
      </c>
      <c r="HF478">
        <v>1.82345</v>
      </c>
      <c r="HG478">
        <v>1.86467</v>
      </c>
      <c r="HH478">
        <v>0.115499</v>
      </c>
      <c r="HI478">
        <v>0</v>
      </c>
      <c r="HJ478">
        <v>28.1221</v>
      </c>
      <c r="HK478">
        <v>999.9</v>
      </c>
      <c r="HL478">
        <v>51.3</v>
      </c>
      <c r="HM478">
        <v>30.8</v>
      </c>
      <c r="HN478">
        <v>25.2955</v>
      </c>
      <c r="HO478">
        <v>63.207</v>
      </c>
      <c r="HP478">
        <v>16.6026</v>
      </c>
      <c r="HQ478">
        <v>1</v>
      </c>
      <c r="HR478">
        <v>0.137779</v>
      </c>
      <c r="HS478">
        <v>-0.42213</v>
      </c>
      <c r="HT478">
        <v>20.2008</v>
      </c>
      <c r="HU478">
        <v>5.22792</v>
      </c>
      <c r="HV478">
        <v>11.974</v>
      </c>
      <c r="HW478">
        <v>4.9699</v>
      </c>
      <c r="HX478">
        <v>3.28965</v>
      </c>
      <c r="HY478">
        <v>9999</v>
      </c>
      <c r="HZ478">
        <v>9999</v>
      </c>
      <c r="IA478">
        <v>9999</v>
      </c>
      <c r="IB478">
        <v>25.7</v>
      </c>
      <c r="IC478">
        <v>4.97294</v>
      </c>
      <c r="ID478">
        <v>1.8773</v>
      </c>
      <c r="IE478">
        <v>1.87541</v>
      </c>
      <c r="IF478">
        <v>1.8782</v>
      </c>
      <c r="IG478">
        <v>1.87491</v>
      </c>
      <c r="IH478">
        <v>1.8785</v>
      </c>
      <c r="II478">
        <v>1.8756</v>
      </c>
      <c r="IJ478">
        <v>1.87677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1.61</v>
      </c>
      <c r="IY478">
        <v>0.216</v>
      </c>
      <c r="IZ478">
        <v>0.000996156149449386</v>
      </c>
      <c r="JA478">
        <v>0.001508328056841608</v>
      </c>
      <c r="JB478">
        <v>-4.279944224615399E-07</v>
      </c>
      <c r="JC478">
        <v>2.026670128534865E-10</v>
      </c>
      <c r="JD478">
        <v>-0.04486732872085866</v>
      </c>
      <c r="JE478">
        <v>-0.001179386599836408</v>
      </c>
      <c r="JF478">
        <v>0.0006983580007418804</v>
      </c>
      <c r="JG478">
        <v>-5.900263066608664E-06</v>
      </c>
      <c r="JH478">
        <v>1</v>
      </c>
      <c r="JI478">
        <v>2117</v>
      </c>
      <c r="JJ478">
        <v>1</v>
      </c>
      <c r="JK478">
        <v>26</v>
      </c>
      <c r="JL478">
        <v>197520</v>
      </c>
      <c r="JM478">
        <v>197519.9</v>
      </c>
      <c r="JN478">
        <v>2.74658</v>
      </c>
      <c r="JO478">
        <v>2.54028</v>
      </c>
      <c r="JP478">
        <v>1.39893</v>
      </c>
      <c r="JQ478">
        <v>2.34985</v>
      </c>
      <c r="JR478">
        <v>1.44897</v>
      </c>
      <c r="JS478">
        <v>2.58545</v>
      </c>
      <c r="JT478">
        <v>37.4578</v>
      </c>
      <c r="JU478">
        <v>23.9737</v>
      </c>
      <c r="JV478">
        <v>18</v>
      </c>
      <c r="JW478">
        <v>477.932</v>
      </c>
      <c r="JX478">
        <v>474.061</v>
      </c>
      <c r="JY478">
        <v>28.1118</v>
      </c>
      <c r="JZ478">
        <v>28.9957</v>
      </c>
      <c r="KA478">
        <v>29.9999</v>
      </c>
      <c r="KB478">
        <v>28.7526</v>
      </c>
      <c r="KC478">
        <v>28.8277</v>
      </c>
      <c r="KD478">
        <v>54.9804</v>
      </c>
      <c r="KE478">
        <v>24.9281</v>
      </c>
      <c r="KF478">
        <v>100</v>
      </c>
      <c r="KG478">
        <v>28.114</v>
      </c>
      <c r="KH478">
        <v>1309.24</v>
      </c>
      <c r="KI478">
        <v>21.041</v>
      </c>
      <c r="KJ478">
        <v>100.934</v>
      </c>
      <c r="KK478">
        <v>100.264</v>
      </c>
    </row>
    <row r="479" spans="1:297">
      <c r="A479">
        <v>463</v>
      </c>
      <c r="B479">
        <v>1758999785.5</v>
      </c>
      <c r="C479">
        <v>12401.90000009537</v>
      </c>
      <c r="D479" t="s">
        <v>1373</v>
      </c>
      <c r="E479" t="s">
        <v>1374</v>
      </c>
      <c r="F479">
        <v>5</v>
      </c>
      <c r="G479" t="s">
        <v>1218</v>
      </c>
      <c r="H479" t="s">
        <v>436</v>
      </c>
      <c r="I479">
        <v>1758999778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1320.137927553581</v>
      </c>
      <c r="AK479">
        <v>1292.839696969697</v>
      </c>
      <c r="AL479">
        <v>3.409099247353482</v>
      </c>
      <c r="AM479">
        <v>65.24405465665834</v>
      </c>
      <c r="AN479">
        <f>(AP479 - AO479 + DY479*1E3/(8.314*(EA479+273.15)) * AR479/DX479 * AQ479) * DX479/(100*DL479) * 1000/(1000 - AP479)</f>
        <v>0</v>
      </c>
      <c r="AO479">
        <v>20.96334524044961</v>
      </c>
      <c r="AP479">
        <v>22.76022</v>
      </c>
      <c r="AQ479">
        <v>-2.845103348593897E-05</v>
      </c>
      <c r="AR479">
        <v>120.0574065976635</v>
      </c>
      <c r="AS479">
        <v>3</v>
      </c>
      <c r="AT479">
        <v>1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1.91</v>
      </c>
      <c r="DM479">
        <v>0.5</v>
      </c>
      <c r="DN479" t="s">
        <v>438</v>
      </c>
      <c r="DO479">
        <v>2</v>
      </c>
      <c r="DP479" t="b">
        <v>1</v>
      </c>
      <c r="DQ479">
        <v>1758999778</v>
      </c>
      <c r="DR479">
        <v>1239.991111111111</v>
      </c>
      <c r="DS479">
        <v>1277.759259259259</v>
      </c>
      <c r="DT479">
        <v>22.76974444444445</v>
      </c>
      <c r="DU479">
        <v>20.96615555555556</v>
      </c>
      <c r="DV479">
        <v>1238.393703703704</v>
      </c>
      <c r="DW479">
        <v>22.55367407407407</v>
      </c>
      <c r="DX479">
        <v>500.015037037037</v>
      </c>
      <c r="DY479">
        <v>90.4467962962963</v>
      </c>
      <c r="DZ479">
        <v>0.05211202962962964</v>
      </c>
      <c r="EA479">
        <v>29.53762222222222</v>
      </c>
      <c r="EB479">
        <v>30.00388888888889</v>
      </c>
      <c r="EC479">
        <v>999.9000000000001</v>
      </c>
      <c r="ED479">
        <v>0</v>
      </c>
      <c r="EE479">
        <v>0</v>
      </c>
      <c r="EF479">
        <v>9999.375925925924</v>
      </c>
      <c r="EG479">
        <v>0</v>
      </c>
      <c r="EH479">
        <v>12.0809</v>
      </c>
      <c r="EI479">
        <v>-37.76878518518519</v>
      </c>
      <c r="EJ479">
        <v>1268.882592592593</v>
      </c>
      <c r="EK479">
        <v>1305.122222222222</v>
      </c>
      <c r="EL479">
        <v>1.803587777777778</v>
      </c>
      <c r="EM479">
        <v>1277.759259259259</v>
      </c>
      <c r="EN479">
        <v>20.96615555555556</v>
      </c>
      <c r="EO479">
        <v>2.059450740740741</v>
      </c>
      <c r="EP479">
        <v>1.896323703703704</v>
      </c>
      <c r="EQ479">
        <v>17.90897037037037</v>
      </c>
      <c r="ER479">
        <v>16.60423703703704</v>
      </c>
      <c r="ES479">
        <v>2000.000370370371</v>
      </c>
      <c r="ET479">
        <v>0.9800007037037035</v>
      </c>
      <c r="EU479">
        <v>0.01999922962962963</v>
      </c>
      <c r="EV479">
        <v>0</v>
      </c>
      <c r="EW479">
        <v>254.860925925926</v>
      </c>
      <c r="EX479">
        <v>5.000560000000001</v>
      </c>
      <c r="EY479">
        <v>5271.881481481481</v>
      </c>
      <c r="EZ479">
        <v>17294.87037037037</v>
      </c>
      <c r="FA479">
        <v>41.25</v>
      </c>
      <c r="FB479">
        <v>41.43699999999999</v>
      </c>
      <c r="FC479">
        <v>41</v>
      </c>
      <c r="FD479">
        <v>40.52985185185185</v>
      </c>
      <c r="FE479">
        <v>42</v>
      </c>
      <c r="FF479">
        <v>1955.10037037037</v>
      </c>
      <c r="FG479">
        <v>39.9</v>
      </c>
      <c r="FH479">
        <v>0</v>
      </c>
      <c r="FI479">
        <v>1758999795</v>
      </c>
      <c r="FJ479">
        <v>0</v>
      </c>
      <c r="FK479">
        <v>254.86016</v>
      </c>
      <c r="FL479">
        <v>1.431076925076857</v>
      </c>
      <c r="FM479">
        <v>18.20230769050838</v>
      </c>
      <c r="FN479">
        <v>5272.0212</v>
      </c>
      <c r="FO479">
        <v>15</v>
      </c>
      <c r="FP479">
        <v>0</v>
      </c>
      <c r="FQ479" t="s">
        <v>439</v>
      </c>
      <c r="FR479">
        <v>1747148579.5</v>
      </c>
      <c r="FS479">
        <v>1747148584.5</v>
      </c>
      <c r="FT479">
        <v>0</v>
      </c>
      <c r="FU479">
        <v>0.162</v>
      </c>
      <c r="FV479">
        <v>-0.001</v>
      </c>
      <c r="FW479">
        <v>0.139</v>
      </c>
      <c r="FX479">
        <v>0.058</v>
      </c>
      <c r="FY479">
        <v>420</v>
      </c>
      <c r="FZ479">
        <v>16</v>
      </c>
      <c r="GA479">
        <v>0.19</v>
      </c>
      <c r="GB479">
        <v>0.02</v>
      </c>
      <c r="GC479">
        <v>-37.74502439024391</v>
      </c>
      <c r="GD479">
        <v>0.1239135888501874</v>
      </c>
      <c r="GE479">
        <v>0.08057085892278311</v>
      </c>
      <c r="GF479">
        <v>1</v>
      </c>
      <c r="GG479">
        <v>254.7806176470588</v>
      </c>
      <c r="GH479">
        <v>0.9812834251359126</v>
      </c>
      <c r="GI479">
        <v>0.2037253073750332</v>
      </c>
      <c r="GJ479">
        <v>1</v>
      </c>
      <c r="GK479">
        <v>1.806798292682927</v>
      </c>
      <c r="GL479">
        <v>-0.04732118466898941</v>
      </c>
      <c r="GM479">
        <v>0.004766202610986119</v>
      </c>
      <c r="GN479">
        <v>1</v>
      </c>
      <c r="GO479">
        <v>3</v>
      </c>
      <c r="GP479">
        <v>3</v>
      </c>
      <c r="GQ479" t="s">
        <v>440</v>
      </c>
      <c r="GR479">
        <v>3.12801</v>
      </c>
      <c r="GS479">
        <v>2.72962</v>
      </c>
      <c r="GT479">
        <v>0.180938</v>
      </c>
      <c r="GU479">
        <v>0.185529</v>
      </c>
      <c r="GV479">
        <v>0.103071</v>
      </c>
      <c r="GW479">
        <v>0.097858</v>
      </c>
      <c r="GX479">
        <v>24562.3</v>
      </c>
      <c r="GY479">
        <v>23686.1</v>
      </c>
      <c r="GZ479">
        <v>30530.7</v>
      </c>
      <c r="HA479">
        <v>29337</v>
      </c>
      <c r="HB479">
        <v>37798.6</v>
      </c>
      <c r="HC479">
        <v>34823.8</v>
      </c>
      <c r="HD479">
        <v>46705.5</v>
      </c>
      <c r="HE479">
        <v>43587.6</v>
      </c>
      <c r="HF479">
        <v>1.8237</v>
      </c>
      <c r="HG479">
        <v>1.86435</v>
      </c>
      <c r="HH479">
        <v>0.115588</v>
      </c>
      <c r="HI479">
        <v>0</v>
      </c>
      <c r="HJ479">
        <v>28.1233</v>
      </c>
      <c r="HK479">
        <v>999.9</v>
      </c>
      <c r="HL479">
        <v>51.3</v>
      </c>
      <c r="HM479">
        <v>30.7</v>
      </c>
      <c r="HN479">
        <v>25.1513</v>
      </c>
      <c r="HO479">
        <v>63.307</v>
      </c>
      <c r="HP479">
        <v>16.3381</v>
      </c>
      <c r="HQ479">
        <v>1</v>
      </c>
      <c r="HR479">
        <v>0.137139</v>
      </c>
      <c r="HS479">
        <v>-0.412119</v>
      </c>
      <c r="HT479">
        <v>20.2009</v>
      </c>
      <c r="HU479">
        <v>5.22867</v>
      </c>
      <c r="HV479">
        <v>11.974</v>
      </c>
      <c r="HW479">
        <v>4.9699</v>
      </c>
      <c r="HX479">
        <v>3.2897</v>
      </c>
      <c r="HY479">
        <v>9999</v>
      </c>
      <c r="HZ479">
        <v>9999</v>
      </c>
      <c r="IA479">
        <v>9999</v>
      </c>
      <c r="IB479">
        <v>25.7</v>
      </c>
      <c r="IC479">
        <v>4.97296</v>
      </c>
      <c r="ID479">
        <v>1.87729</v>
      </c>
      <c r="IE479">
        <v>1.87538</v>
      </c>
      <c r="IF479">
        <v>1.8782</v>
      </c>
      <c r="IG479">
        <v>1.87488</v>
      </c>
      <c r="IH479">
        <v>1.87851</v>
      </c>
      <c r="II479">
        <v>1.87561</v>
      </c>
      <c r="IJ479">
        <v>1.87678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1.63</v>
      </c>
      <c r="IY479">
        <v>0.2159</v>
      </c>
      <c r="IZ479">
        <v>0.000996156149449386</v>
      </c>
      <c r="JA479">
        <v>0.001508328056841608</v>
      </c>
      <c r="JB479">
        <v>-4.279944224615399E-07</v>
      </c>
      <c r="JC479">
        <v>2.026670128534865E-10</v>
      </c>
      <c r="JD479">
        <v>-0.04486732872085866</v>
      </c>
      <c r="JE479">
        <v>-0.001179386599836408</v>
      </c>
      <c r="JF479">
        <v>0.0006983580007418804</v>
      </c>
      <c r="JG479">
        <v>-5.900263066608664E-06</v>
      </c>
      <c r="JH479">
        <v>1</v>
      </c>
      <c r="JI479">
        <v>2117</v>
      </c>
      <c r="JJ479">
        <v>1</v>
      </c>
      <c r="JK479">
        <v>26</v>
      </c>
      <c r="JL479">
        <v>197520.1</v>
      </c>
      <c r="JM479">
        <v>197520</v>
      </c>
      <c r="JN479">
        <v>2.77344</v>
      </c>
      <c r="JO479">
        <v>2.53906</v>
      </c>
      <c r="JP479">
        <v>1.39893</v>
      </c>
      <c r="JQ479">
        <v>2.34985</v>
      </c>
      <c r="JR479">
        <v>1.44897</v>
      </c>
      <c r="JS479">
        <v>2.52197</v>
      </c>
      <c r="JT479">
        <v>37.4578</v>
      </c>
      <c r="JU479">
        <v>23.9649</v>
      </c>
      <c r="JV479">
        <v>18</v>
      </c>
      <c r="JW479">
        <v>478.049</v>
      </c>
      <c r="JX479">
        <v>473.817</v>
      </c>
      <c r="JY479">
        <v>28.1085</v>
      </c>
      <c r="JZ479">
        <v>28.992</v>
      </c>
      <c r="KA479">
        <v>29.9998</v>
      </c>
      <c r="KB479">
        <v>28.7495</v>
      </c>
      <c r="KC479">
        <v>28.824</v>
      </c>
      <c r="KD479">
        <v>55.5744</v>
      </c>
      <c r="KE479">
        <v>24.6573</v>
      </c>
      <c r="KF479">
        <v>100</v>
      </c>
      <c r="KG479">
        <v>28.1081</v>
      </c>
      <c r="KH479">
        <v>1322.63</v>
      </c>
      <c r="KI479">
        <v>21.0562</v>
      </c>
      <c r="KJ479">
        <v>100.934</v>
      </c>
      <c r="KK479">
        <v>100.264</v>
      </c>
    </row>
    <row r="480" spans="1:297">
      <c r="A480">
        <v>464</v>
      </c>
      <c r="B480">
        <v>1758999790.5</v>
      </c>
      <c r="C480">
        <v>12406.90000009537</v>
      </c>
      <c r="D480" t="s">
        <v>1375</v>
      </c>
      <c r="E480" t="s">
        <v>1376</v>
      </c>
      <c r="F480">
        <v>5</v>
      </c>
      <c r="G480" t="s">
        <v>1218</v>
      </c>
      <c r="H480" t="s">
        <v>436</v>
      </c>
      <c r="I480">
        <v>1758999782.714286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1337.190285712025</v>
      </c>
      <c r="AK480">
        <v>1309.976727272727</v>
      </c>
      <c r="AL480">
        <v>3.414458003024572</v>
      </c>
      <c r="AM480">
        <v>65.24405465665834</v>
      </c>
      <c r="AN480">
        <f>(AP480 - AO480 + DY480*1E3/(8.314*(EA480+273.15)) * AR480/DX480 * AQ480) * DX480/(100*DL480) * 1000/(1000 - AP480)</f>
        <v>0</v>
      </c>
      <c r="AO480">
        <v>20.97010871726882</v>
      </c>
      <c r="AP480">
        <v>22.75643515151516</v>
      </c>
      <c r="AQ480">
        <v>-7.032729276558819E-06</v>
      </c>
      <c r="AR480">
        <v>120.0574065976635</v>
      </c>
      <c r="AS480">
        <v>3</v>
      </c>
      <c r="AT480">
        <v>1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1.91</v>
      </c>
      <c r="DM480">
        <v>0.5</v>
      </c>
      <c r="DN480" t="s">
        <v>438</v>
      </c>
      <c r="DO480">
        <v>2</v>
      </c>
      <c r="DP480" t="b">
        <v>1</v>
      </c>
      <c r="DQ480">
        <v>1758999782.714286</v>
      </c>
      <c r="DR480">
        <v>1255.796071428571</v>
      </c>
      <c r="DS480">
        <v>1293.531071428571</v>
      </c>
      <c r="DT480">
        <v>22.76399285714286</v>
      </c>
      <c r="DU480">
        <v>20.96584285714286</v>
      </c>
      <c r="DV480">
        <v>1254.177142857143</v>
      </c>
      <c r="DW480">
        <v>22.54803928571429</v>
      </c>
      <c r="DX480">
        <v>500.0296785714286</v>
      </c>
      <c r="DY480">
        <v>90.44680357142859</v>
      </c>
      <c r="DZ480">
        <v>0.05186411071428571</v>
      </c>
      <c r="EA480">
        <v>29.53566428571428</v>
      </c>
      <c r="EB480">
        <v>30.00709285714285</v>
      </c>
      <c r="EC480">
        <v>999.9000000000002</v>
      </c>
      <c r="ED480">
        <v>0</v>
      </c>
      <c r="EE480">
        <v>0</v>
      </c>
      <c r="EF480">
        <v>10009.17928571428</v>
      </c>
      <c r="EG480">
        <v>0</v>
      </c>
      <c r="EH480">
        <v>12.0809</v>
      </c>
      <c r="EI480">
        <v>-37.73518928571428</v>
      </c>
      <c r="EJ480">
        <v>1285.048928571428</v>
      </c>
      <c r="EK480">
        <v>1321.231428571429</v>
      </c>
      <c r="EL480">
        <v>1.798150714285714</v>
      </c>
      <c r="EM480">
        <v>1293.531071428571</v>
      </c>
      <c r="EN480">
        <v>20.96584285714286</v>
      </c>
      <c r="EO480">
        <v>2.058930357142857</v>
      </c>
      <c r="EP480">
        <v>1.896294285714286</v>
      </c>
      <c r="EQ480">
        <v>17.90495714285714</v>
      </c>
      <c r="ER480">
        <v>16.60400357142857</v>
      </c>
      <c r="ES480">
        <v>1999.990714285714</v>
      </c>
      <c r="ET480">
        <v>0.980000607142857</v>
      </c>
      <c r="EU480">
        <v>0.01999927857142857</v>
      </c>
      <c r="EV480">
        <v>0</v>
      </c>
      <c r="EW480">
        <v>254.9738571428571</v>
      </c>
      <c r="EX480">
        <v>5.000560000000001</v>
      </c>
      <c r="EY480">
        <v>5273.205714285714</v>
      </c>
      <c r="EZ480">
        <v>17294.79285714286</v>
      </c>
      <c r="FA480">
        <v>41.25</v>
      </c>
      <c r="FB480">
        <v>41.4347857142857</v>
      </c>
      <c r="FC480">
        <v>41</v>
      </c>
      <c r="FD480">
        <v>40.52214285714285</v>
      </c>
      <c r="FE480">
        <v>42</v>
      </c>
      <c r="FF480">
        <v>1955.090714285714</v>
      </c>
      <c r="FG480">
        <v>39.9</v>
      </c>
      <c r="FH480">
        <v>0</v>
      </c>
      <c r="FI480">
        <v>1758999799.8</v>
      </c>
      <c r="FJ480">
        <v>0</v>
      </c>
      <c r="FK480">
        <v>254.96548</v>
      </c>
      <c r="FL480">
        <v>1.424692322372446</v>
      </c>
      <c r="FM480">
        <v>16.95615387072172</v>
      </c>
      <c r="FN480">
        <v>5273.448</v>
      </c>
      <c r="FO480">
        <v>15</v>
      </c>
      <c r="FP480">
        <v>0</v>
      </c>
      <c r="FQ480" t="s">
        <v>439</v>
      </c>
      <c r="FR480">
        <v>1747148579.5</v>
      </c>
      <c r="FS480">
        <v>1747148584.5</v>
      </c>
      <c r="FT480">
        <v>0</v>
      </c>
      <c r="FU480">
        <v>0.162</v>
      </c>
      <c r="FV480">
        <v>-0.001</v>
      </c>
      <c r="FW480">
        <v>0.139</v>
      </c>
      <c r="FX480">
        <v>0.058</v>
      </c>
      <c r="FY480">
        <v>420</v>
      </c>
      <c r="FZ480">
        <v>16</v>
      </c>
      <c r="GA480">
        <v>0.19</v>
      </c>
      <c r="GB480">
        <v>0.02</v>
      </c>
      <c r="GC480">
        <v>-37.73724634146342</v>
      </c>
      <c r="GD480">
        <v>0.1556278745644455</v>
      </c>
      <c r="GE480">
        <v>0.1125034765805606</v>
      </c>
      <c r="GF480">
        <v>1</v>
      </c>
      <c r="GG480">
        <v>254.9047647058823</v>
      </c>
      <c r="GH480">
        <v>1.281344542872892</v>
      </c>
      <c r="GI480">
        <v>0.2137244045664075</v>
      </c>
      <c r="GJ480">
        <v>0</v>
      </c>
      <c r="GK480">
        <v>1.800897804878049</v>
      </c>
      <c r="GL480">
        <v>-0.06774167247386166</v>
      </c>
      <c r="GM480">
        <v>0.007123226355944664</v>
      </c>
      <c r="GN480">
        <v>1</v>
      </c>
      <c r="GO480">
        <v>2</v>
      </c>
      <c r="GP480">
        <v>3</v>
      </c>
      <c r="GQ480" t="s">
        <v>446</v>
      </c>
      <c r="GR480">
        <v>3.12788</v>
      </c>
      <c r="GS480">
        <v>2.72927</v>
      </c>
      <c r="GT480">
        <v>0.182396</v>
      </c>
      <c r="GU480">
        <v>0.186959</v>
      </c>
      <c r="GV480">
        <v>0.10306</v>
      </c>
      <c r="GW480">
        <v>0.0979179</v>
      </c>
      <c r="GX480">
        <v>24518.7</v>
      </c>
      <c r="GY480">
        <v>23644.6</v>
      </c>
      <c r="GZ480">
        <v>30531</v>
      </c>
      <c r="HA480">
        <v>29337</v>
      </c>
      <c r="HB480">
        <v>37799.6</v>
      </c>
      <c r="HC480">
        <v>34821.7</v>
      </c>
      <c r="HD480">
        <v>46706.1</v>
      </c>
      <c r="HE480">
        <v>43587.7</v>
      </c>
      <c r="HF480">
        <v>1.8239</v>
      </c>
      <c r="HG480">
        <v>1.86453</v>
      </c>
      <c r="HH480">
        <v>0.115588</v>
      </c>
      <c r="HI480">
        <v>0</v>
      </c>
      <c r="HJ480">
        <v>28.1245</v>
      </c>
      <c r="HK480">
        <v>999.9</v>
      </c>
      <c r="HL480">
        <v>51.3</v>
      </c>
      <c r="HM480">
        <v>30.8</v>
      </c>
      <c r="HN480">
        <v>25.2967</v>
      </c>
      <c r="HO480">
        <v>62.597</v>
      </c>
      <c r="HP480">
        <v>16.4022</v>
      </c>
      <c r="HQ480">
        <v>1</v>
      </c>
      <c r="HR480">
        <v>0.137177</v>
      </c>
      <c r="HS480">
        <v>-0.408143</v>
      </c>
      <c r="HT480">
        <v>20.2007</v>
      </c>
      <c r="HU480">
        <v>5.22852</v>
      </c>
      <c r="HV480">
        <v>11.974</v>
      </c>
      <c r="HW480">
        <v>4.96975</v>
      </c>
      <c r="HX480">
        <v>3.28968</v>
      </c>
      <c r="HY480">
        <v>9999</v>
      </c>
      <c r="HZ480">
        <v>9999</v>
      </c>
      <c r="IA480">
        <v>9999</v>
      </c>
      <c r="IB480">
        <v>25.7</v>
      </c>
      <c r="IC480">
        <v>4.97294</v>
      </c>
      <c r="ID480">
        <v>1.87729</v>
      </c>
      <c r="IE480">
        <v>1.8754</v>
      </c>
      <c r="IF480">
        <v>1.8782</v>
      </c>
      <c r="IG480">
        <v>1.87492</v>
      </c>
      <c r="IH480">
        <v>1.87851</v>
      </c>
      <c r="II480">
        <v>1.87561</v>
      </c>
      <c r="IJ480">
        <v>1.8768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1.65</v>
      </c>
      <c r="IY480">
        <v>0.2158</v>
      </c>
      <c r="IZ480">
        <v>0.000996156149449386</v>
      </c>
      <c r="JA480">
        <v>0.001508328056841608</v>
      </c>
      <c r="JB480">
        <v>-4.279944224615399E-07</v>
      </c>
      <c r="JC480">
        <v>2.026670128534865E-10</v>
      </c>
      <c r="JD480">
        <v>-0.04486732872085866</v>
      </c>
      <c r="JE480">
        <v>-0.001179386599836408</v>
      </c>
      <c r="JF480">
        <v>0.0006983580007418804</v>
      </c>
      <c r="JG480">
        <v>-5.900263066608664E-06</v>
      </c>
      <c r="JH480">
        <v>1</v>
      </c>
      <c r="JI480">
        <v>2117</v>
      </c>
      <c r="JJ480">
        <v>1</v>
      </c>
      <c r="JK480">
        <v>26</v>
      </c>
      <c r="JL480">
        <v>197520.2</v>
      </c>
      <c r="JM480">
        <v>197520.1</v>
      </c>
      <c r="JN480">
        <v>2.80029</v>
      </c>
      <c r="JO480">
        <v>2.53906</v>
      </c>
      <c r="JP480">
        <v>1.39893</v>
      </c>
      <c r="JQ480">
        <v>2.34985</v>
      </c>
      <c r="JR480">
        <v>1.44897</v>
      </c>
      <c r="JS480">
        <v>2.47559</v>
      </c>
      <c r="JT480">
        <v>37.4819</v>
      </c>
      <c r="JU480">
        <v>23.9737</v>
      </c>
      <c r="JV480">
        <v>18</v>
      </c>
      <c r="JW480">
        <v>478.13</v>
      </c>
      <c r="JX480">
        <v>473.903</v>
      </c>
      <c r="JY480">
        <v>28.1035</v>
      </c>
      <c r="JZ480">
        <v>28.9889</v>
      </c>
      <c r="KA480">
        <v>29.9999</v>
      </c>
      <c r="KB480">
        <v>28.7452</v>
      </c>
      <c r="KC480">
        <v>28.8203</v>
      </c>
      <c r="KD480">
        <v>56.0999</v>
      </c>
      <c r="KE480">
        <v>24.6573</v>
      </c>
      <c r="KF480">
        <v>100</v>
      </c>
      <c r="KG480">
        <v>28.1029</v>
      </c>
      <c r="KH480">
        <v>1335.99</v>
      </c>
      <c r="KI480">
        <v>21.0742</v>
      </c>
      <c r="KJ480">
        <v>100.935</v>
      </c>
      <c r="KK480">
        <v>100.264</v>
      </c>
    </row>
    <row r="481" spans="1:297">
      <c r="A481">
        <v>465</v>
      </c>
      <c r="B481">
        <v>1758999795.5</v>
      </c>
      <c r="C481">
        <v>12411.90000009537</v>
      </c>
      <c r="D481" t="s">
        <v>1377</v>
      </c>
      <c r="E481" t="s">
        <v>1378</v>
      </c>
      <c r="F481">
        <v>5</v>
      </c>
      <c r="G481" t="s">
        <v>1218</v>
      </c>
      <c r="H481" t="s">
        <v>436</v>
      </c>
      <c r="I481">
        <v>1758999788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1354.379032119353</v>
      </c>
      <c r="AK481">
        <v>1327.058666666666</v>
      </c>
      <c r="AL481">
        <v>3.434216857929073</v>
      </c>
      <c r="AM481">
        <v>65.24405465665834</v>
      </c>
      <c r="AN481">
        <f>(AP481 - AO481 + DY481*1E3/(8.314*(EA481+273.15)) * AR481/DX481 * AQ481) * DX481/(100*DL481) * 1000/(1000 - AP481)</f>
        <v>0</v>
      </c>
      <c r="AO481">
        <v>20.99244729855362</v>
      </c>
      <c r="AP481">
        <v>22.75847272727272</v>
      </c>
      <c r="AQ481">
        <v>1.168724641336717E-05</v>
      </c>
      <c r="AR481">
        <v>120.0574065976635</v>
      </c>
      <c r="AS481">
        <v>3</v>
      </c>
      <c r="AT481">
        <v>1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1.91</v>
      </c>
      <c r="DM481">
        <v>0.5</v>
      </c>
      <c r="DN481" t="s">
        <v>438</v>
      </c>
      <c r="DO481">
        <v>2</v>
      </c>
      <c r="DP481" t="b">
        <v>1</v>
      </c>
      <c r="DQ481">
        <v>1758999788</v>
      </c>
      <c r="DR481">
        <v>1273.463333333333</v>
      </c>
      <c r="DS481">
        <v>1311.215555555556</v>
      </c>
      <c r="DT481">
        <v>22.75923333333333</v>
      </c>
      <c r="DU481">
        <v>20.97375925925926</v>
      </c>
      <c r="DV481">
        <v>1271.820740740741</v>
      </c>
      <c r="DW481">
        <v>22.54337037037037</v>
      </c>
      <c r="DX481">
        <v>500.011962962963</v>
      </c>
      <c r="DY481">
        <v>90.44722222222221</v>
      </c>
      <c r="DZ481">
        <v>0.05171952962962963</v>
      </c>
      <c r="EA481">
        <v>29.53354444444444</v>
      </c>
      <c r="EB481">
        <v>30.00941481481481</v>
      </c>
      <c r="EC481">
        <v>999.9000000000001</v>
      </c>
      <c r="ED481">
        <v>0</v>
      </c>
      <c r="EE481">
        <v>0</v>
      </c>
      <c r="EF481">
        <v>9999.197037037038</v>
      </c>
      <c r="EG481">
        <v>0</v>
      </c>
      <c r="EH481">
        <v>12.0809</v>
      </c>
      <c r="EI481">
        <v>-37.7516</v>
      </c>
      <c r="EJ481">
        <v>1303.121851851852</v>
      </c>
      <c r="EK481">
        <v>1339.306296296296</v>
      </c>
      <c r="EL481">
        <v>1.785475185185185</v>
      </c>
      <c r="EM481">
        <v>1311.215555555556</v>
      </c>
      <c r="EN481">
        <v>20.97375925925926</v>
      </c>
      <c r="EO481">
        <v>2.05850962962963</v>
      </c>
      <c r="EP481">
        <v>1.897017777777778</v>
      </c>
      <c r="EQ481">
        <v>17.90171481481481</v>
      </c>
      <c r="ER481">
        <v>16.61001111111111</v>
      </c>
      <c r="ES481">
        <v>2000.005555555555</v>
      </c>
      <c r="ET481">
        <v>0.9800008148148146</v>
      </c>
      <c r="EU481">
        <v>0.01999911481481481</v>
      </c>
      <c r="EV481">
        <v>0</v>
      </c>
      <c r="EW481">
        <v>255.0633703703703</v>
      </c>
      <c r="EX481">
        <v>5.000560000000001</v>
      </c>
      <c r="EY481">
        <v>5274.89</v>
      </c>
      <c r="EZ481">
        <v>17294.92962962963</v>
      </c>
      <c r="FA481">
        <v>41.25</v>
      </c>
      <c r="FB481">
        <v>41.43470370370369</v>
      </c>
      <c r="FC481">
        <v>41</v>
      </c>
      <c r="FD481">
        <v>40.51148148148148</v>
      </c>
      <c r="FE481">
        <v>42</v>
      </c>
      <c r="FF481">
        <v>1955.105555555555</v>
      </c>
      <c r="FG481">
        <v>39.9</v>
      </c>
      <c r="FH481">
        <v>0</v>
      </c>
      <c r="FI481">
        <v>1758999804.6</v>
      </c>
      <c r="FJ481">
        <v>0</v>
      </c>
      <c r="FK481">
        <v>255.07456</v>
      </c>
      <c r="FL481">
        <v>0.8212307851041329</v>
      </c>
      <c r="FM481">
        <v>17.60000004633318</v>
      </c>
      <c r="FN481">
        <v>5274.9096</v>
      </c>
      <c r="FO481">
        <v>15</v>
      </c>
      <c r="FP481">
        <v>0</v>
      </c>
      <c r="FQ481" t="s">
        <v>439</v>
      </c>
      <c r="FR481">
        <v>1747148579.5</v>
      </c>
      <c r="FS481">
        <v>1747148584.5</v>
      </c>
      <c r="FT481">
        <v>0</v>
      </c>
      <c r="FU481">
        <v>0.162</v>
      </c>
      <c r="FV481">
        <v>-0.001</v>
      </c>
      <c r="FW481">
        <v>0.139</v>
      </c>
      <c r="FX481">
        <v>0.058</v>
      </c>
      <c r="FY481">
        <v>420</v>
      </c>
      <c r="FZ481">
        <v>16</v>
      </c>
      <c r="GA481">
        <v>0.19</v>
      </c>
      <c r="GB481">
        <v>0.02</v>
      </c>
      <c r="GC481">
        <v>-37.74526097560975</v>
      </c>
      <c r="GD481">
        <v>0.005937282229854522</v>
      </c>
      <c r="GE481">
        <v>0.1132184568208819</v>
      </c>
      <c r="GF481">
        <v>1</v>
      </c>
      <c r="GG481">
        <v>254.9870588235294</v>
      </c>
      <c r="GH481">
        <v>1.214300999351574</v>
      </c>
      <c r="GI481">
        <v>0.2034181351705449</v>
      </c>
      <c r="GJ481">
        <v>0</v>
      </c>
      <c r="GK481">
        <v>1.792767073170731</v>
      </c>
      <c r="GL481">
        <v>-0.1264505226480852</v>
      </c>
      <c r="GM481">
        <v>0.01379823340475899</v>
      </c>
      <c r="GN481">
        <v>0</v>
      </c>
      <c r="GO481">
        <v>1</v>
      </c>
      <c r="GP481">
        <v>3</v>
      </c>
      <c r="GQ481" t="s">
        <v>451</v>
      </c>
      <c r="GR481">
        <v>3.12759</v>
      </c>
      <c r="GS481">
        <v>2.72938</v>
      </c>
      <c r="GT481">
        <v>0.183849</v>
      </c>
      <c r="GU481">
        <v>0.188413</v>
      </c>
      <c r="GV481">
        <v>0.103074</v>
      </c>
      <c r="GW481">
        <v>0.09795570000000001</v>
      </c>
      <c r="GX481">
        <v>24475.4</v>
      </c>
      <c r="GY481">
        <v>23602.4</v>
      </c>
      <c r="GZ481">
        <v>30531.2</v>
      </c>
      <c r="HA481">
        <v>29337.2</v>
      </c>
      <c r="HB481">
        <v>37799.3</v>
      </c>
      <c r="HC481">
        <v>34820.5</v>
      </c>
      <c r="HD481">
        <v>46706.4</v>
      </c>
      <c r="HE481">
        <v>43588</v>
      </c>
      <c r="HF481">
        <v>1.82325</v>
      </c>
      <c r="HG481">
        <v>1.86528</v>
      </c>
      <c r="HH481">
        <v>0.116087</v>
      </c>
      <c r="HI481">
        <v>0</v>
      </c>
      <c r="HJ481">
        <v>28.1269</v>
      </c>
      <c r="HK481">
        <v>999.9</v>
      </c>
      <c r="HL481">
        <v>51.3</v>
      </c>
      <c r="HM481">
        <v>30.8</v>
      </c>
      <c r="HN481">
        <v>25.2962</v>
      </c>
      <c r="HO481">
        <v>63.057</v>
      </c>
      <c r="HP481">
        <v>16.5144</v>
      </c>
      <c r="HQ481">
        <v>1</v>
      </c>
      <c r="HR481">
        <v>0.136852</v>
      </c>
      <c r="HS481">
        <v>-0.377707</v>
      </c>
      <c r="HT481">
        <v>20.2008</v>
      </c>
      <c r="HU481">
        <v>5.22882</v>
      </c>
      <c r="HV481">
        <v>11.974</v>
      </c>
      <c r="HW481">
        <v>4.96965</v>
      </c>
      <c r="HX481">
        <v>3.28973</v>
      </c>
      <c r="HY481">
        <v>9999</v>
      </c>
      <c r="HZ481">
        <v>9999</v>
      </c>
      <c r="IA481">
        <v>9999</v>
      </c>
      <c r="IB481">
        <v>25.7</v>
      </c>
      <c r="IC481">
        <v>4.97295</v>
      </c>
      <c r="ID481">
        <v>1.87729</v>
      </c>
      <c r="IE481">
        <v>1.87535</v>
      </c>
      <c r="IF481">
        <v>1.8782</v>
      </c>
      <c r="IG481">
        <v>1.87492</v>
      </c>
      <c r="IH481">
        <v>1.87851</v>
      </c>
      <c r="II481">
        <v>1.87561</v>
      </c>
      <c r="IJ481">
        <v>1.87679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1.67</v>
      </c>
      <c r="IY481">
        <v>0.2158</v>
      </c>
      <c r="IZ481">
        <v>0.000996156149449386</v>
      </c>
      <c r="JA481">
        <v>0.001508328056841608</v>
      </c>
      <c r="JB481">
        <v>-4.279944224615399E-07</v>
      </c>
      <c r="JC481">
        <v>2.026670128534865E-10</v>
      </c>
      <c r="JD481">
        <v>-0.04486732872085866</v>
      </c>
      <c r="JE481">
        <v>-0.001179386599836408</v>
      </c>
      <c r="JF481">
        <v>0.0006983580007418804</v>
      </c>
      <c r="JG481">
        <v>-5.900263066608664E-06</v>
      </c>
      <c r="JH481">
        <v>1</v>
      </c>
      <c r="JI481">
        <v>2117</v>
      </c>
      <c r="JJ481">
        <v>1</v>
      </c>
      <c r="JK481">
        <v>26</v>
      </c>
      <c r="JL481">
        <v>197520.3</v>
      </c>
      <c r="JM481">
        <v>197520.2</v>
      </c>
      <c r="JN481">
        <v>2.82959</v>
      </c>
      <c r="JO481">
        <v>2.53296</v>
      </c>
      <c r="JP481">
        <v>1.39893</v>
      </c>
      <c r="JQ481">
        <v>2.34985</v>
      </c>
      <c r="JR481">
        <v>1.44897</v>
      </c>
      <c r="JS481">
        <v>2.49878</v>
      </c>
      <c r="JT481">
        <v>37.4578</v>
      </c>
      <c r="JU481">
        <v>23.9649</v>
      </c>
      <c r="JV481">
        <v>18</v>
      </c>
      <c r="JW481">
        <v>477.754</v>
      </c>
      <c r="JX481">
        <v>474.371</v>
      </c>
      <c r="JY481">
        <v>28.0965</v>
      </c>
      <c r="JZ481">
        <v>28.9852</v>
      </c>
      <c r="KA481">
        <v>29.9997</v>
      </c>
      <c r="KB481">
        <v>28.7421</v>
      </c>
      <c r="KC481">
        <v>28.8172</v>
      </c>
      <c r="KD481">
        <v>56.7016</v>
      </c>
      <c r="KE481">
        <v>24.3871</v>
      </c>
      <c r="KF481">
        <v>100</v>
      </c>
      <c r="KG481">
        <v>28.0923</v>
      </c>
      <c r="KH481">
        <v>1356.02</v>
      </c>
      <c r="KI481">
        <v>21.0855</v>
      </c>
      <c r="KJ481">
        <v>100.935</v>
      </c>
      <c r="KK481">
        <v>100.265</v>
      </c>
    </row>
    <row r="482" spans="1:297">
      <c r="A482">
        <v>466</v>
      </c>
      <c r="B482">
        <v>1758999800.5</v>
      </c>
      <c r="C482">
        <v>12416.90000009537</v>
      </c>
      <c r="D482" t="s">
        <v>1379</v>
      </c>
      <c r="E482" t="s">
        <v>1380</v>
      </c>
      <c r="F482">
        <v>5</v>
      </c>
      <c r="G482" t="s">
        <v>1218</v>
      </c>
      <c r="H482" t="s">
        <v>436</v>
      </c>
      <c r="I482">
        <v>1758999792.714286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1371.542380085525</v>
      </c>
      <c r="AK482">
        <v>1344.127212121212</v>
      </c>
      <c r="AL482">
        <v>3.424709021359085</v>
      </c>
      <c r="AM482">
        <v>65.24405465665834</v>
      </c>
      <c r="AN482">
        <f>(AP482 - AO482 + DY482*1E3/(8.314*(EA482+273.15)) * AR482/DX482 * AQ482) * DX482/(100*DL482) * 1000/(1000 - AP482)</f>
        <v>0</v>
      </c>
      <c r="AO482">
        <v>21.01812220982787</v>
      </c>
      <c r="AP482">
        <v>22.76115818181817</v>
      </c>
      <c r="AQ482">
        <v>1.211819122163434E-05</v>
      </c>
      <c r="AR482">
        <v>120.0574065976635</v>
      </c>
      <c r="AS482">
        <v>3</v>
      </c>
      <c r="AT482">
        <v>1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1.91</v>
      </c>
      <c r="DM482">
        <v>0.5</v>
      </c>
      <c r="DN482" t="s">
        <v>438</v>
      </c>
      <c r="DO482">
        <v>2</v>
      </c>
      <c r="DP482" t="b">
        <v>1</v>
      </c>
      <c r="DQ482">
        <v>1758999792.714286</v>
      </c>
      <c r="DR482">
        <v>1289.211785714286</v>
      </c>
      <c r="DS482">
        <v>1327.016428571429</v>
      </c>
      <c r="DT482">
        <v>22.75808571428572</v>
      </c>
      <c r="DU482">
        <v>20.98755357142857</v>
      </c>
      <c r="DV482">
        <v>1287.546071428571</v>
      </c>
      <c r="DW482">
        <v>22.54225</v>
      </c>
      <c r="DX482">
        <v>500.0118214285714</v>
      </c>
      <c r="DY482">
        <v>90.44758214285717</v>
      </c>
      <c r="DZ482">
        <v>0.05167726428571428</v>
      </c>
      <c r="EA482">
        <v>29.53145714285714</v>
      </c>
      <c r="EB482">
        <v>30.01296428571429</v>
      </c>
      <c r="EC482">
        <v>999.9000000000002</v>
      </c>
      <c r="ED482">
        <v>0</v>
      </c>
      <c r="EE482">
        <v>0</v>
      </c>
      <c r="EF482">
        <v>9998.616785714285</v>
      </c>
      <c r="EG482">
        <v>0</v>
      </c>
      <c r="EH482">
        <v>12.0809</v>
      </c>
      <c r="EI482">
        <v>-37.80370714285714</v>
      </c>
      <c r="EJ482">
        <v>1319.235714285714</v>
      </c>
      <c r="EK482">
        <v>1355.465</v>
      </c>
      <c r="EL482">
        <v>1.770534285714286</v>
      </c>
      <c r="EM482">
        <v>1327.016428571429</v>
      </c>
      <c r="EN482">
        <v>20.98755357142857</v>
      </c>
      <c r="EO482">
        <v>2.058413928571428</v>
      </c>
      <c r="EP482">
        <v>1.898272857142857</v>
      </c>
      <c r="EQ482">
        <v>17.90097142857143</v>
      </c>
      <c r="ER482">
        <v>16.62041071428571</v>
      </c>
      <c r="ES482">
        <v>2000.005</v>
      </c>
      <c r="ET482">
        <v>0.98000075</v>
      </c>
      <c r="EU482">
        <v>0.01999916428571429</v>
      </c>
      <c r="EV482">
        <v>0</v>
      </c>
      <c r="EW482">
        <v>255.1450357142857</v>
      </c>
      <c r="EX482">
        <v>5.000560000000001</v>
      </c>
      <c r="EY482">
        <v>5276.282142857142</v>
      </c>
      <c r="EZ482">
        <v>17294.93571428572</v>
      </c>
      <c r="FA482">
        <v>41.25</v>
      </c>
      <c r="FB482">
        <v>41.42814285714285</v>
      </c>
      <c r="FC482">
        <v>41</v>
      </c>
      <c r="FD482">
        <v>40.51107142857143</v>
      </c>
      <c r="FE482">
        <v>42</v>
      </c>
      <c r="FF482">
        <v>1955.105</v>
      </c>
      <c r="FG482">
        <v>39.9</v>
      </c>
      <c r="FH482">
        <v>0</v>
      </c>
      <c r="FI482">
        <v>1758999810</v>
      </c>
      <c r="FJ482">
        <v>0</v>
      </c>
      <c r="FK482">
        <v>255.1671923076923</v>
      </c>
      <c r="FL482">
        <v>0.923179498947586</v>
      </c>
      <c r="FM482">
        <v>19.61435896553291</v>
      </c>
      <c r="FN482">
        <v>5276.440769230769</v>
      </c>
      <c r="FO482">
        <v>15</v>
      </c>
      <c r="FP482">
        <v>0</v>
      </c>
      <c r="FQ482" t="s">
        <v>439</v>
      </c>
      <c r="FR482">
        <v>1747148579.5</v>
      </c>
      <c r="FS482">
        <v>1747148584.5</v>
      </c>
      <c r="FT482">
        <v>0</v>
      </c>
      <c r="FU482">
        <v>0.162</v>
      </c>
      <c r="FV482">
        <v>-0.001</v>
      </c>
      <c r="FW482">
        <v>0.139</v>
      </c>
      <c r="FX482">
        <v>0.058</v>
      </c>
      <c r="FY482">
        <v>420</v>
      </c>
      <c r="FZ482">
        <v>16</v>
      </c>
      <c r="GA482">
        <v>0.19</v>
      </c>
      <c r="GB482">
        <v>0.02</v>
      </c>
      <c r="GC482">
        <v>-37.78741707317074</v>
      </c>
      <c r="GD482">
        <v>-0.7851303135888853</v>
      </c>
      <c r="GE482">
        <v>0.1409647644997077</v>
      </c>
      <c r="GF482">
        <v>0</v>
      </c>
      <c r="GG482">
        <v>255.1142941176471</v>
      </c>
      <c r="GH482">
        <v>1.105087859597136</v>
      </c>
      <c r="GI482">
        <v>0.1790291677536751</v>
      </c>
      <c r="GJ482">
        <v>0</v>
      </c>
      <c r="GK482">
        <v>1.778366829268293</v>
      </c>
      <c r="GL482">
        <v>-0.19279024390244</v>
      </c>
      <c r="GM482">
        <v>0.01992851241361561</v>
      </c>
      <c r="GN482">
        <v>0</v>
      </c>
      <c r="GO482">
        <v>0</v>
      </c>
      <c r="GP482">
        <v>3</v>
      </c>
      <c r="GQ482" t="s">
        <v>472</v>
      </c>
      <c r="GR482">
        <v>3.12771</v>
      </c>
      <c r="GS482">
        <v>2.72972</v>
      </c>
      <c r="GT482">
        <v>0.185288</v>
      </c>
      <c r="GU482">
        <v>0.189853</v>
      </c>
      <c r="GV482">
        <v>0.103085</v>
      </c>
      <c r="GW482">
        <v>0.0980978</v>
      </c>
      <c r="GX482">
        <v>24432.5</v>
      </c>
      <c r="GY482">
        <v>23560.7</v>
      </c>
      <c r="GZ482">
        <v>30531.6</v>
      </c>
      <c r="HA482">
        <v>29337.4</v>
      </c>
      <c r="HB482">
        <v>37799.4</v>
      </c>
      <c r="HC482">
        <v>34815.2</v>
      </c>
      <c r="HD482">
        <v>46706.9</v>
      </c>
      <c r="HE482">
        <v>43588.2</v>
      </c>
      <c r="HF482">
        <v>1.82375</v>
      </c>
      <c r="HG482">
        <v>1.86518</v>
      </c>
      <c r="HH482">
        <v>0.115566</v>
      </c>
      <c r="HI482">
        <v>0</v>
      </c>
      <c r="HJ482">
        <v>28.1269</v>
      </c>
      <c r="HK482">
        <v>999.9</v>
      </c>
      <c r="HL482">
        <v>51.3</v>
      </c>
      <c r="HM482">
        <v>30.8</v>
      </c>
      <c r="HN482">
        <v>25.297</v>
      </c>
      <c r="HO482">
        <v>62.887</v>
      </c>
      <c r="HP482">
        <v>16.5705</v>
      </c>
      <c r="HQ482">
        <v>1</v>
      </c>
      <c r="HR482">
        <v>0.136557</v>
      </c>
      <c r="HS482">
        <v>-0.356215</v>
      </c>
      <c r="HT482">
        <v>20.2007</v>
      </c>
      <c r="HU482">
        <v>5.22897</v>
      </c>
      <c r="HV482">
        <v>11.974</v>
      </c>
      <c r="HW482">
        <v>4.9698</v>
      </c>
      <c r="HX482">
        <v>3.2897</v>
      </c>
      <c r="HY482">
        <v>9999</v>
      </c>
      <c r="HZ482">
        <v>9999</v>
      </c>
      <c r="IA482">
        <v>9999</v>
      </c>
      <c r="IB482">
        <v>25.7</v>
      </c>
      <c r="IC482">
        <v>4.97295</v>
      </c>
      <c r="ID482">
        <v>1.87729</v>
      </c>
      <c r="IE482">
        <v>1.8754</v>
      </c>
      <c r="IF482">
        <v>1.8782</v>
      </c>
      <c r="IG482">
        <v>1.8749</v>
      </c>
      <c r="IH482">
        <v>1.8785</v>
      </c>
      <c r="II482">
        <v>1.8756</v>
      </c>
      <c r="IJ482">
        <v>1.87681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1.7</v>
      </c>
      <c r="IY482">
        <v>0.216</v>
      </c>
      <c r="IZ482">
        <v>0.000996156149449386</v>
      </c>
      <c r="JA482">
        <v>0.001508328056841608</v>
      </c>
      <c r="JB482">
        <v>-4.279944224615399E-07</v>
      </c>
      <c r="JC482">
        <v>2.026670128534865E-10</v>
      </c>
      <c r="JD482">
        <v>-0.04486732872085866</v>
      </c>
      <c r="JE482">
        <v>-0.001179386599836408</v>
      </c>
      <c r="JF482">
        <v>0.0006983580007418804</v>
      </c>
      <c r="JG482">
        <v>-5.900263066608664E-06</v>
      </c>
      <c r="JH482">
        <v>1</v>
      </c>
      <c r="JI482">
        <v>2117</v>
      </c>
      <c r="JJ482">
        <v>1</v>
      </c>
      <c r="JK482">
        <v>26</v>
      </c>
      <c r="JL482">
        <v>197520.4</v>
      </c>
      <c r="JM482">
        <v>197520.3</v>
      </c>
      <c r="JN482">
        <v>2.85645</v>
      </c>
      <c r="JO482">
        <v>2.52563</v>
      </c>
      <c r="JP482">
        <v>1.39893</v>
      </c>
      <c r="JQ482">
        <v>2.34985</v>
      </c>
      <c r="JR482">
        <v>1.44897</v>
      </c>
      <c r="JS482">
        <v>2.54272</v>
      </c>
      <c r="JT482">
        <v>37.4578</v>
      </c>
      <c r="JU482">
        <v>23.9824</v>
      </c>
      <c r="JV482">
        <v>18</v>
      </c>
      <c r="JW482">
        <v>478.004</v>
      </c>
      <c r="JX482">
        <v>474.276</v>
      </c>
      <c r="JY482">
        <v>28.0821</v>
      </c>
      <c r="JZ482">
        <v>28.982</v>
      </c>
      <c r="KA482">
        <v>29.9999</v>
      </c>
      <c r="KB482">
        <v>28.7384</v>
      </c>
      <c r="KC482">
        <v>28.8136</v>
      </c>
      <c r="KD482">
        <v>57.2167</v>
      </c>
      <c r="KE482">
        <v>24.3871</v>
      </c>
      <c r="KF482">
        <v>100</v>
      </c>
      <c r="KG482">
        <v>28.0781</v>
      </c>
      <c r="KH482">
        <v>1369.38</v>
      </c>
      <c r="KI482">
        <v>21.0914</v>
      </c>
      <c r="KJ482">
        <v>100.937</v>
      </c>
      <c r="KK482">
        <v>100.265</v>
      </c>
    </row>
    <row r="483" spans="1:297">
      <c r="A483">
        <v>467</v>
      </c>
      <c r="B483">
        <v>1758999805.5</v>
      </c>
      <c r="C483">
        <v>12421.90000009537</v>
      </c>
      <c r="D483" t="s">
        <v>1381</v>
      </c>
      <c r="E483" t="s">
        <v>1382</v>
      </c>
      <c r="F483">
        <v>5</v>
      </c>
      <c r="G483" t="s">
        <v>1218</v>
      </c>
      <c r="H483" t="s">
        <v>436</v>
      </c>
      <c r="I483">
        <v>1758999798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1388.760828754536</v>
      </c>
      <c r="AK483">
        <v>1361.415515151514</v>
      </c>
      <c r="AL483">
        <v>3.453331358685556</v>
      </c>
      <c r="AM483">
        <v>65.24405465665834</v>
      </c>
      <c r="AN483">
        <f>(AP483 - AO483 + DY483*1E3/(8.314*(EA483+273.15)) * AR483/DX483 * AQ483) * DX483/(100*DL483) * 1000/(1000 - AP483)</f>
        <v>0</v>
      </c>
      <c r="AO483">
        <v>21.04537234111805</v>
      </c>
      <c r="AP483">
        <v>22.78019454545453</v>
      </c>
      <c r="AQ483">
        <v>4.914970657502397E-05</v>
      </c>
      <c r="AR483">
        <v>120.0574065976635</v>
      </c>
      <c r="AS483">
        <v>3</v>
      </c>
      <c r="AT483">
        <v>1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1.91</v>
      </c>
      <c r="DM483">
        <v>0.5</v>
      </c>
      <c r="DN483" t="s">
        <v>438</v>
      </c>
      <c r="DO483">
        <v>2</v>
      </c>
      <c r="DP483" t="b">
        <v>1</v>
      </c>
      <c r="DQ483">
        <v>1758999798</v>
      </c>
      <c r="DR483">
        <v>1306.886666666667</v>
      </c>
      <c r="DS483">
        <v>1344.755555555556</v>
      </c>
      <c r="DT483">
        <v>22.7632962962963</v>
      </c>
      <c r="DU483">
        <v>21.01403703703703</v>
      </c>
      <c r="DV483">
        <v>1305.194814814815</v>
      </c>
      <c r="DW483">
        <v>22.54736296296296</v>
      </c>
      <c r="DX483">
        <v>500.0052962962963</v>
      </c>
      <c r="DY483">
        <v>90.44771111111112</v>
      </c>
      <c r="DZ483">
        <v>0.05166971851851851</v>
      </c>
      <c r="EA483">
        <v>29.52984074074074</v>
      </c>
      <c r="EB483">
        <v>30.01264074074074</v>
      </c>
      <c r="EC483">
        <v>999.9000000000001</v>
      </c>
      <c r="ED483">
        <v>0</v>
      </c>
      <c r="EE483">
        <v>0</v>
      </c>
      <c r="EF483">
        <v>10003.53518518519</v>
      </c>
      <c r="EG483">
        <v>0</v>
      </c>
      <c r="EH483">
        <v>12.0809</v>
      </c>
      <c r="EI483">
        <v>-37.8688</v>
      </c>
      <c r="EJ483">
        <v>1337.329259259259</v>
      </c>
      <c r="EK483">
        <v>1373.622222222222</v>
      </c>
      <c r="EL483">
        <v>1.749267037037037</v>
      </c>
      <c r="EM483">
        <v>1344.755555555556</v>
      </c>
      <c r="EN483">
        <v>21.01403703703703</v>
      </c>
      <c r="EO483">
        <v>2.058888888888889</v>
      </c>
      <c r="EP483">
        <v>1.900671111111111</v>
      </c>
      <c r="EQ483">
        <v>17.90464074074074</v>
      </c>
      <c r="ER483">
        <v>16.64027037037037</v>
      </c>
      <c r="ES483">
        <v>2000.017407407408</v>
      </c>
      <c r="ET483">
        <v>0.9800007777777776</v>
      </c>
      <c r="EU483">
        <v>0.01999911851851852</v>
      </c>
      <c r="EV483">
        <v>0</v>
      </c>
      <c r="EW483">
        <v>255.2141111111111</v>
      </c>
      <c r="EX483">
        <v>5.000560000000001</v>
      </c>
      <c r="EY483">
        <v>5277.925925925926</v>
      </c>
      <c r="EZ483">
        <v>17295.03333333333</v>
      </c>
      <c r="FA483">
        <v>41.25</v>
      </c>
      <c r="FB483">
        <v>41.4301111111111</v>
      </c>
      <c r="FC483">
        <v>41</v>
      </c>
      <c r="FD483">
        <v>40.50229629629629</v>
      </c>
      <c r="FE483">
        <v>42</v>
      </c>
      <c r="FF483">
        <v>1955.117407407408</v>
      </c>
      <c r="FG483">
        <v>39.9</v>
      </c>
      <c r="FH483">
        <v>0</v>
      </c>
      <c r="FI483">
        <v>1758999814.8</v>
      </c>
      <c r="FJ483">
        <v>0</v>
      </c>
      <c r="FK483">
        <v>255.2223076923077</v>
      </c>
      <c r="FL483">
        <v>0.7258803495780565</v>
      </c>
      <c r="FM483">
        <v>17.48444446528974</v>
      </c>
      <c r="FN483">
        <v>5277.884615384615</v>
      </c>
      <c r="FO483">
        <v>15</v>
      </c>
      <c r="FP483">
        <v>0</v>
      </c>
      <c r="FQ483" t="s">
        <v>439</v>
      </c>
      <c r="FR483">
        <v>1747148579.5</v>
      </c>
      <c r="FS483">
        <v>1747148584.5</v>
      </c>
      <c r="FT483">
        <v>0</v>
      </c>
      <c r="FU483">
        <v>0.162</v>
      </c>
      <c r="FV483">
        <v>-0.001</v>
      </c>
      <c r="FW483">
        <v>0.139</v>
      </c>
      <c r="FX483">
        <v>0.058</v>
      </c>
      <c r="FY483">
        <v>420</v>
      </c>
      <c r="FZ483">
        <v>16</v>
      </c>
      <c r="GA483">
        <v>0.19</v>
      </c>
      <c r="GB483">
        <v>0.02</v>
      </c>
      <c r="GC483">
        <v>-37.82507804878048</v>
      </c>
      <c r="GD483">
        <v>-0.6949275261324381</v>
      </c>
      <c r="GE483">
        <v>0.1244984797873592</v>
      </c>
      <c r="GF483">
        <v>0</v>
      </c>
      <c r="GG483">
        <v>255.1944117647059</v>
      </c>
      <c r="GH483">
        <v>0.8329411822288968</v>
      </c>
      <c r="GI483">
        <v>0.166104523727584</v>
      </c>
      <c r="GJ483">
        <v>1</v>
      </c>
      <c r="GK483">
        <v>1.761183414634147</v>
      </c>
      <c r="GL483">
        <v>-0.2338235540069699</v>
      </c>
      <c r="GM483">
        <v>0.02394349951089188</v>
      </c>
      <c r="GN483">
        <v>0</v>
      </c>
      <c r="GO483">
        <v>1</v>
      </c>
      <c r="GP483">
        <v>3</v>
      </c>
      <c r="GQ483" t="s">
        <v>451</v>
      </c>
      <c r="GR483">
        <v>3.12772</v>
      </c>
      <c r="GS483">
        <v>2.72957</v>
      </c>
      <c r="GT483">
        <v>0.186722</v>
      </c>
      <c r="GU483">
        <v>0.191259</v>
      </c>
      <c r="GV483">
        <v>0.103142</v>
      </c>
      <c r="GW483">
        <v>0.09812609999999999</v>
      </c>
      <c r="GX483">
        <v>24389.9</v>
      </c>
      <c r="GY483">
        <v>23520</v>
      </c>
      <c r="GZ483">
        <v>30532.1</v>
      </c>
      <c r="HA483">
        <v>29337.7</v>
      </c>
      <c r="HB483">
        <v>37797.6</v>
      </c>
      <c r="HC483">
        <v>34814.6</v>
      </c>
      <c r="HD483">
        <v>46707.6</v>
      </c>
      <c r="HE483">
        <v>43588.6</v>
      </c>
      <c r="HF483">
        <v>1.82358</v>
      </c>
      <c r="HG483">
        <v>1.86542</v>
      </c>
      <c r="HH483">
        <v>0.116177</v>
      </c>
      <c r="HI483">
        <v>0</v>
      </c>
      <c r="HJ483">
        <v>28.1293</v>
      </c>
      <c r="HK483">
        <v>999.9</v>
      </c>
      <c r="HL483">
        <v>51.3</v>
      </c>
      <c r="HM483">
        <v>30.8</v>
      </c>
      <c r="HN483">
        <v>25.2963</v>
      </c>
      <c r="HO483">
        <v>63.017</v>
      </c>
      <c r="HP483">
        <v>16.5705</v>
      </c>
      <c r="HQ483">
        <v>1</v>
      </c>
      <c r="HR483">
        <v>0.136489</v>
      </c>
      <c r="HS483">
        <v>-0.343568</v>
      </c>
      <c r="HT483">
        <v>20.2009</v>
      </c>
      <c r="HU483">
        <v>5.22882</v>
      </c>
      <c r="HV483">
        <v>11.974</v>
      </c>
      <c r="HW483">
        <v>4.9699</v>
      </c>
      <c r="HX483">
        <v>3.28973</v>
      </c>
      <c r="HY483">
        <v>9999</v>
      </c>
      <c r="HZ483">
        <v>9999</v>
      </c>
      <c r="IA483">
        <v>9999</v>
      </c>
      <c r="IB483">
        <v>25.7</v>
      </c>
      <c r="IC483">
        <v>4.97294</v>
      </c>
      <c r="ID483">
        <v>1.87729</v>
      </c>
      <c r="IE483">
        <v>1.87534</v>
      </c>
      <c r="IF483">
        <v>1.8782</v>
      </c>
      <c r="IG483">
        <v>1.87488</v>
      </c>
      <c r="IH483">
        <v>1.87851</v>
      </c>
      <c r="II483">
        <v>1.87561</v>
      </c>
      <c r="IJ483">
        <v>1.87679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1.73</v>
      </c>
      <c r="IY483">
        <v>0.2163</v>
      </c>
      <c r="IZ483">
        <v>0.000996156149449386</v>
      </c>
      <c r="JA483">
        <v>0.001508328056841608</v>
      </c>
      <c r="JB483">
        <v>-4.279944224615399E-07</v>
      </c>
      <c r="JC483">
        <v>2.026670128534865E-10</v>
      </c>
      <c r="JD483">
        <v>-0.04486732872085866</v>
      </c>
      <c r="JE483">
        <v>-0.001179386599836408</v>
      </c>
      <c r="JF483">
        <v>0.0006983580007418804</v>
      </c>
      <c r="JG483">
        <v>-5.900263066608664E-06</v>
      </c>
      <c r="JH483">
        <v>1</v>
      </c>
      <c r="JI483">
        <v>2117</v>
      </c>
      <c r="JJ483">
        <v>1</v>
      </c>
      <c r="JK483">
        <v>26</v>
      </c>
      <c r="JL483">
        <v>197520.4</v>
      </c>
      <c r="JM483">
        <v>197520.4</v>
      </c>
      <c r="JN483">
        <v>2.88574</v>
      </c>
      <c r="JO483">
        <v>2.52563</v>
      </c>
      <c r="JP483">
        <v>1.39893</v>
      </c>
      <c r="JQ483">
        <v>2.34985</v>
      </c>
      <c r="JR483">
        <v>1.44897</v>
      </c>
      <c r="JS483">
        <v>2.57935</v>
      </c>
      <c r="JT483">
        <v>37.4578</v>
      </c>
      <c r="JU483">
        <v>23.9824</v>
      </c>
      <c r="JV483">
        <v>18</v>
      </c>
      <c r="JW483">
        <v>477.885</v>
      </c>
      <c r="JX483">
        <v>474.411</v>
      </c>
      <c r="JY483">
        <v>28.0665</v>
      </c>
      <c r="JZ483">
        <v>28.9783</v>
      </c>
      <c r="KA483">
        <v>29.9998</v>
      </c>
      <c r="KB483">
        <v>28.7348</v>
      </c>
      <c r="KC483">
        <v>28.8099</v>
      </c>
      <c r="KD483">
        <v>57.8067</v>
      </c>
      <c r="KE483">
        <v>24.3871</v>
      </c>
      <c r="KF483">
        <v>100</v>
      </c>
      <c r="KG483">
        <v>28.0635</v>
      </c>
      <c r="KH483">
        <v>1389.42</v>
      </c>
      <c r="KI483">
        <v>21.0884</v>
      </c>
      <c r="KJ483">
        <v>100.938</v>
      </c>
      <c r="KK483">
        <v>100.266</v>
      </c>
    </row>
    <row r="484" spans="1:297">
      <c r="A484">
        <v>468</v>
      </c>
      <c r="B484">
        <v>1758999810.5</v>
      </c>
      <c r="C484">
        <v>12426.90000009537</v>
      </c>
      <c r="D484" t="s">
        <v>1383</v>
      </c>
      <c r="E484" t="s">
        <v>1384</v>
      </c>
      <c r="F484">
        <v>5</v>
      </c>
      <c r="G484" t="s">
        <v>1218</v>
      </c>
      <c r="H484" t="s">
        <v>436</v>
      </c>
      <c r="I484">
        <v>1758999802.714286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1405.765099145354</v>
      </c>
      <c r="AK484">
        <v>1378.451454545454</v>
      </c>
      <c r="AL484">
        <v>3.423695322865985</v>
      </c>
      <c r="AM484">
        <v>65.24405465665834</v>
      </c>
      <c r="AN484">
        <f>(AP484 - AO484 + DY484*1E3/(8.314*(EA484+273.15)) * AR484/DX484 * AQ484) * DX484/(100*DL484) * 1000/(1000 - AP484)</f>
        <v>0</v>
      </c>
      <c r="AO484">
        <v>21.04179256217249</v>
      </c>
      <c r="AP484">
        <v>22.78819030303029</v>
      </c>
      <c r="AQ484">
        <v>1.991424052589984E-05</v>
      </c>
      <c r="AR484">
        <v>120.0574065976635</v>
      </c>
      <c r="AS484">
        <v>3</v>
      </c>
      <c r="AT484">
        <v>1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1.91</v>
      </c>
      <c r="DM484">
        <v>0.5</v>
      </c>
      <c r="DN484" t="s">
        <v>438</v>
      </c>
      <c r="DO484">
        <v>2</v>
      </c>
      <c r="DP484" t="b">
        <v>1</v>
      </c>
      <c r="DQ484">
        <v>1758999802.714286</v>
      </c>
      <c r="DR484">
        <v>1322.658928571429</v>
      </c>
      <c r="DS484">
        <v>1360.563571428571</v>
      </c>
      <c r="DT484">
        <v>22.77226071428571</v>
      </c>
      <c r="DU484">
        <v>21.02998928571429</v>
      </c>
      <c r="DV484">
        <v>1320.944642857143</v>
      </c>
      <c r="DW484">
        <v>22.55615</v>
      </c>
      <c r="DX484">
        <v>500.0054642857143</v>
      </c>
      <c r="DY484">
        <v>90.44786428571429</v>
      </c>
      <c r="DZ484">
        <v>0.05178914285714286</v>
      </c>
      <c r="EA484">
        <v>29.52840357142857</v>
      </c>
      <c r="EB484">
        <v>30.01511785714286</v>
      </c>
      <c r="EC484">
        <v>999.9000000000002</v>
      </c>
      <c r="ED484">
        <v>0</v>
      </c>
      <c r="EE484">
        <v>0</v>
      </c>
      <c r="EF484">
        <v>10006.40214285714</v>
      </c>
      <c r="EG484">
        <v>0</v>
      </c>
      <c r="EH484">
        <v>12.0809</v>
      </c>
      <c r="EI484">
        <v>-37.90452499999999</v>
      </c>
      <c r="EJ484">
        <v>1353.481785714286</v>
      </c>
      <c r="EK484">
        <v>1389.791428571429</v>
      </c>
      <c r="EL484">
        <v>1.742296071428571</v>
      </c>
      <c r="EM484">
        <v>1360.563571428571</v>
      </c>
      <c r="EN484">
        <v>21.02998928571429</v>
      </c>
      <c r="EO484">
        <v>2.059704285714286</v>
      </c>
      <c r="EP484">
        <v>1.902116785714286</v>
      </c>
      <c r="EQ484">
        <v>17.910925</v>
      </c>
      <c r="ER484">
        <v>16.65223214285714</v>
      </c>
      <c r="ES484">
        <v>2000.017857142857</v>
      </c>
      <c r="ET484">
        <v>0.9800007142857142</v>
      </c>
      <c r="EU484">
        <v>0.01999917142857143</v>
      </c>
      <c r="EV484">
        <v>0</v>
      </c>
      <c r="EW484">
        <v>255.3066428571429</v>
      </c>
      <c r="EX484">
        <v>5.000560000000001</v>
      </c>
      <c r="EY484">
        <v>5279.176071428572</v>
      </c>
      <c r="EZ484">
        <v>17295.03571428571</v>
      </c>
      <c r="FA484">
        <v>41.25</v>
      </c>
      <c r="FB484">
        <v>41.42149999999999</v>
      </c>
      <c r="FC484">
        <v>40.98424999999999</v>
      </c>
      <c r="FD484">
        <v>40.5</v>
      </c>
      <c r="FE484">
        <v>42</v>
      </c>
      <c r="FF484">
        <v>1955.117857142857</v>
      </c>
      <c r="FG484">
        <v>39.9</v>
      </c>
      <c r="FH484">
        <v>0</v>
      </c>
      <c r="FI484">
        <v>1758999819.6</v>
      </c>
      <c r="FJ484">
        <v>0</v>
      </c>
      <c r="FK484">
        <v>255.302</v>
      </c>
      <c r="FL484">
        <v>0.4215384680049863</v>
      </c>
      <c r="FM484">
        <v>16.56786321640014</v>
      </c>
      <c r="FN484">
        <v>5279.219615384616</v>
      </c>
      <c r="FO484">
        <v>15</v>
      </c>
      <c r="FP484">
        <v>0</v>
      </c>
      <c r="FQ484" t="s">
        <v>439</v>
      </c>
      <c r="FR484">
        <v>1747148579.5</v>
      </c>
      <c r="FS484">
        <v>1747148584.5</v>
      </c>
      <c r="FT484">
        <v>0</v>
      </c>
      <c r="FU484">
        <v>0.162</v>
      </c>
      <c r="FV484">
        <v>-0.001</v>
      </c>
      <c r="FW484">
        <v>0.139</v>
      </c>
      <c r="FX484">
        <v>0.058</v>
      </c>
      <c r="FY484">
        <v>420</v>
      </c>
      <c r="FZ484">
        <v>16</v>
      </c>
      <c r="GA484">
        <v>0.19</v>
      </c>
      <c r="GB484">
        <v>0.02</v>
      </c>
      <c r="GC484">
        <v>-37.8515243902439</v>
      </c>
      <c r="GD484">
        <v>-0.5679449477350992</v>
      </c>
      <c r="GE484">
        <v>0.1025496923696799</v>
      </c>
      <c r="GF484">
        <v>0</v>
      </c>
      <c r="GG484">
        <v>255.2371764705882</v>
      </c>
      <c r="GH484">
        <v>0.7611000817941074</v>
      </c>
      <c r="GI484">
        <v>0.1931283435786291</v>
      </c>
      <c r="GJ484">
        <v>1</v>
      </c>
      <c r="GK484">
        <v>1.750677804878049</v>
      </c>
      <c r="GL484">
        <v>-0.1492047386759562</v>
      </c>
      <c r="GM484">
        <v>0.01788242133332106</v>
      </c>
      <c r="GN484">
        <v>0</v>
      </c>
      <c r="GO484">
        <v>1</v>
      </c>
      <c r="GP484">
        <v>3</v>
      </c>
      <c r="GQ484" t="s">
        <v>451</v>
      </c>
      <c r="GR484">
        <v>3.12767</v>
      </c>
      <c r="GS484">
        <v>2.7299</v>
      </c>
      <c r="GT484">
        <v>0.188137</v>
      </c>
      <c r="GU484">
        <v>0.192683</v>
      </c>
      <c r="GV484">
        <v>0.103167</v>
      </c>
      <c r="GW484">
        <v>0.0981157</v>
      </c>
      <c r="GX484">
        <v>24347.6</v>
      </c>
      <c r="GY484">
        <v>23478.3</v>
      </c>
      <c r="GZ484">
        <v>30532.4</v>
      </c>
      <c r="HA484">
        <v>29337.3</v>
      </c>
      <c r="HB484">
        <v>37797</v>
      </c>
      <c r="HC484">
        <v>34814.7</v>
      </c>
      <c r="HD484">
        <v>46708</v>
      </c>
      <c r="HE484">
        <v>43588.1</v>
      </c>
      <c r="HF484">
        <v>1.8235</v>
      </c>
      <c r="HG484">
        <v>1.86558</v>
      </c>
      <c r="HH484">
        <v>0.115447</v>
      </c>
      <c r="HI484">
        <v>0</v>
      </c>
      <c r="HJ484">
        <v>28.1299</v>
      </c>
      <c r="HK484">
        <v>999.9</v>
      </c>
      <c r="HL484">
        <v>51.3</v>
      </c>
      <c r="HM484">
        <v>30.8</v>
      </c>
      <c r="HN484">
        <v>25.2954</v>
      </c>
      <c r="HO484">
        <v>62.877</v>
      </c>
      <c r="HP484">
        <v>16.5705</v>
      </c>
      <c r="HQ484">
        <v>1</v>
      </c>
      <c r="HR484">
        <v>0.13596</v>
      </c>
      <c r="HS484">
        <v>-0.341174</v>
      </c>
      <c r="HT484">
        <v>20.2009</v>
      </c>
      <c r="HU484">
        <v>5.22807</v>
      </c>
      <c r="HV484">
        <v>11.974</v>
      </c>
      <c r="HW484">
        <v>4.96945</v>
      </c>
      <c r="HX484">
        <v>3.2895</v>
      </c>
      <c r="HY484">
        <v>9999</v>
      </c>
      <c r="HZ484">
        <v>9999</v>
      </c>
      <c r="IA484">
        <v>9999</v>
      </c>
      <c r="IB484">
        <v>25.7</v>
      </c>
      <c r="IC484">
        <v>4.97294</v>
      </c>
      <c r="ID484">
        <v>1.87729</v>
      </c>
      <c r="IE484">
        <v>1.87536</v>
      </c>
      <c r="IF484">
        <v>1.8782</v>
      </c>
      <c r="IG484">
        <v>1.87489</v>
      </c>
      <c r="IH484">
        <v>1.87851</v>
      </c>
      <c r="II484">
        <v>1.87561</v>
      </c>
      <c r="IJ484">
        <v>1.87678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1.75</v>
      </c>
      <c r="IY484">
        <v>0.2165</v>
      </c>
      <c r="IZ484">
        <v>0.000996156149449386</v>
      </c>
      <c r="JA484">
        <v>0.001508328056841608</v>
      </c>
      <c r="JB484">
        <v>-4.279944224615399E-07</v>
      </c>
      <c r="JC484">
        <v>2.026670128534865E-10</v>
      </c>
      <c r="JD484">
        <v>-0.04486732872085866</v>
      </c>
      <c r="JE484">
        <v>-0.001179386599836408</v>
      </c>
      <c r="JF484">
        <v>0.0006983580007418804</v>
      </c>
      <c r="JG484">
        <v>-5.900263066608664E-06</v>
      </c>
      <c r="JH484">
        <v>1</v>
      </c>
      <c r="JI484">
        <v>2117</v>
      </c>
      <c r="JJ484">
        <v>1</v>
      </c>
      <c r="JK484">
        <v>26</v>
      </c>
      <c r="JL484">
        <v>197520.5</v>
      </c>
      <c r="JM484">
        <v>197520.4</v>
      </c>
      <c r="JN484">
        <v>2.91138</v>
      </c>
      <c r="JO484">
        <v>2.52686</v>
      </c>
      <c r="JP484">
        <v>1.39893</v>
      </c>
      <c r="JQ484">
        <v>2.34985</v>
      </c>
      <c r="JR484">
        <v>1.44897</v>
      </c>
      <c r="JS484">
        <v>2.62207</v>
      </c>
      <c r="JT484">
        <v>37.4578</v>
      </c>
      <c r="JU484">
        <v>23.9824</v>
      </c>
      <c r="JV484">
        <v>18</v>
      </c>
      <c r="JW484">
        <v>477.823</v>
      </c>
      <c r="JX484">
        <v>474.48</v>
      </c>
      <c r="JY484">
        <v>28.0531</v>
      </c>
      <c r="JZ484">
        <v>28.9752</v>
      </c>
      <c r="KA484">
        <v>29.9999</v>
      </c>
      <c r="KB484">
        <v>28.7315</v>
      </c>
      <c r="KC484">
        <v>28.8062</v>
      </c>
      <c r="KD484">
        <v>58.3177</v>
      </c>
      <c r="KE484">
        <v>24.3871</v>
      </c>
      <c r="KF484">
        <v>100</v>
      </c>
      <c r="KG484">
        <v>28.0515</v>
      </c>
      <c r="KH484">
        <v>1402.87</v>
      </c>
      <c r="KI484">
        <v>21.0892</v>
      </c>
      <c r="KJ484">
        <v>100.939</v>
      </c>
      <c r="KK484">
        <v>100.265</v>
      </c>
    </row>
    <row r="485" spans="1:297">
      <c r="A485">
        <v>469</v>
      </c>
      <c r="B485">
        <v>1758999815.5</v>
      </c>
      <c r="C485">
        <v>12431.90000009537</v>
      </c>
      <c r="D485" t="s">
        <v>1385</v>
      </c>
      <c r="E485" t="s">
        <v>1386</v>
      </c>
      <c r="F485">
        <v>5</v>
      </c>
      <c r="G485" t="s">
        <v>1218</v>
      </c>
      <c r="H485" t="s">
        <v>436</v>
      </c>
      <c r="I485">
        <v>1758999808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1423.094912989912</v>
      </c>
      <c r="AK485">
        <v>1395.565333333333</v>
      </c>
      <c r="AL485">
        <v>3.427860792339957</v>
      </c>
      <c r="AM485">
        <v>65.24405465665834</v>
      </c>
      <c r="AN485">
        <f>(AP485 - AO485 + DY485*1E3/(8.314*(EA485+273.15)) * AR485/DX485 * AQ485) * DX485/(100*DL485) * 1000/(1000 - AP485)</f>
        <v>0</v>
      </c>
      <c r="AO485">
        <v>21.04106864829641</v>
      </c>
      <c r="AP485">
        <v>22.7890703030303</v>
      </c>
      <c r="AQ485">
        <v>-5.988475523816512E-06</v>
      </c>
      <c r="AR485">
        <v>120.0574065976635</v>
      </c>
      <c r="AS485">
        <v>3</v>
      </c>
      <c r="AT485">
        <v>1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1.91</v>
      </c>
      <c r="DM485">
        <v>0.5</v>
      </c>
      <c r="DN485" t="s">
        <v>438</v>
      </c>
      <c r="DO485">
        <v>2</v>
      </c>
      <c r="DP485" t="b">
        <v>1</v>
      </c>
      <c r="DQ485">
        <v>1758999808</v>
      </c>
      <c r="DR485">
        <v>1340.352592592592</v>
      </c>
      <c r="DS485">
        <v>1378.261111111111</v>
      </c>
      <c r="DT485">
        <v>22.78277407407407</v>
      </c>
      <c r="DU485">
        <v>21.04234074074074</v>
      </c>
      <c r="DV485">
        <v>1338.612962962963</v>
      </c>
      <c r="DW485">
        <v>22.56644074074074</v>
      </c>
      <c r="DX485">
        <v>500.0307037037037</v>
      </c>
      <c r="DY485">
        <v>90.44733703703702</v>
      </c>
      <c r="DZ485">
        <v>0.05178019259259258</v>
      </c>
      <c r="EA485">
        <v>29.52702222222222</v>
      </c>
      <c r="EB485">
        <v>30.01608148148148</v>
      </c>
      <c r="EC485">
        <v>999.9000000000001</v>
      </c>
      <c r="ED485">
        <v>0</v>
      </c>
      <c r="EE485">
        <v>0</v>
      </c>
      <c r="EF485">
        <v>10012.87259259259</v>
      </c>
      <c r="EG485">
        <v>0</v>
      </c>
      <c r="EH485">
        <v>12.0809</v>
      </c>
      <c r="EI485">
        <v>-37.90853333333333</v>
      </c>
      <c r="EJ485">
        <v>1371.602592592593</v>
      </c>
      <c r="EK485">
        <v>1407.886296296296</v>
      </c>
      <c r="EL485">
        <v>1.740448518518518</v>
      </c>
      <c r="EM485">
        <v>1378.261111111111</v>
      </c>
      <c r="EN485">
        <v>21.04234074074074</v>
      </c>
      <c r="EO485">
        <v>2.060642592592592</v>
      </c>
      <c r="EP485">
        <v>1.903223333333333</v>
      </c>
      <c r="EQ485">
        <v>17.91816666666667</v>
      </c>
      <c r="ER485">
        <v>16.66138888888889</v>
      </c>
      <c r="ES485">
        <v>2000.001111111111</v>
      </c>
      <c r="ET485">
        <v>0.9800005185185184</v>
      </c>
      <c r="EU485">
        <v>0.01999934444444445</v>
      </c>
      <c r="EV485">
        <v>0</v>
      </c>
      <c r="EW485">
        <v>255.3602222222222</v>
      </c>
      <c r="EX485">
        <v>5.000560000000001</v>
      </c>
      <c r="EY485">
        <v>5280.473333333334</v>
      </c>
      <c r="EZ485">
        <v>17294.88888888889</v>
      </c>
      <c r="FA485">
        <v>41.25</v>
      </c>
      <c r="FB485">
        <v>41.41174074074074</v>
      </c>
      <c r="FC485">
        <v>40.97899999999999</v>
      </c>
      <c r="FD485">
        <v>40.5</v>
      </c>
      <c r="FE485">
        <v>41.99533333333333</v>
      </c>
      <c r="FF485">
        <v>1955.101111111111</v>
      </c>
      <c r="FG485">
        <v>39.9</v>
      </c>
      <c r="FH485">
        <v>0</v>
      </c>
      <c r="FI485">
        <v>1758999825</v>
      </c>
      <c r="FJ485">
        <v>0</v>
      </c>
      <c r="FK485">
        <v>255.35184</v>
      </c>
      <c r="FL485">
        <v>0.4015384709410554</v>
      </c>
      <c r="FM485">
        <v>14.52076918879271</v>
      </c>
      <c r="FN485">
        <v>5280.648400000001</v>
      </c>
      <c r="FO485">
        <v>15</v>
      </c>
      <c r="FP485">
        <v>0</v>
      </c>
      <c r="FQ485" t="s">
        <v>439</v>
      </c>
      <c r="FR485">
        <v>1747148579.5</v>
      </c>
      <c r="FS485">
        <v>1747148584.5</v>
      </c>
      <c r="FT485">
        <v>0</v>
      </c>
      <c r="FU485">
        <v>0.162</v>
      </c>
      <c r="FV485">
        <v>-0.001</v>
      </c>
      <c r="FW485">
        <v>0.139</v>
      </c>
      <c r="FX485">
        <v>0.058</v>
      </c>
      <c r="FY485">
        <v>420</v>
      </c>
      <c r="FZ485">
        <v>16</v>
      </c>
      <c r="GA485">
        <v>0.19</v>
      </c>
      <c r="GB485">
        <v>0.02</v>
      </c>
      <c r="GC485">
        <v>-37.92455</v>
      </c>
      <c r="GD485">
        <v>-0.2334731707316879</v>
      </c>
      <c r="GE485">
        <v>0.1203874848146603</v>
      </c>
      <c r="GF485">
        <v>1</v>
      </c>
      <c r="GG485">
        <v>255.3185882352941</v>
      </c>
      <c r="GH485">
        <v>0.6795110821535157</v>
      </c>
      <c r="GI485">
        <v>0.2012966961020272</v>
      </c>
      <c r="GJ485">
        <v>1</v>
      </c>
      <c r="GK485">
        <v>1.743888</v>
      </c>
      <c r="GL485">
        <v>-0.01735834896810908</v>
      </c>
      <c r="GM485">
        <v>0.01180521541523069</v>
      </c>
      <c r="GN485">
        <v>1</v>
      </c>
      <c r="GO485">
        <v>3</v>
      </c>
      <c r="GP485">
        <v>3</v>
      </c>
      <c r="GQ485" t="s">
        <v>440</v>
      </c>
      <c r="GR485">
        <v>3.12778</v>
      </c>
      <c r="GS485">
        <v>2.72949</v>
      </c>
      <c r="GT485">
        <v>0.18954</v>
      </c>
      <c r="GU485">
        <v>0.194024</v>
      </c>
      <c r="GV485">
        <v>0.103165</v>
      </c>
      <c r="GW485">
        <v>0.09811309999999999</v>
      </c>
      <c r="GX485">
        <v>24306</v>
      </c>
      <c r="GY485">
        <v>23439.6</v>
      </c>
      <c r="GZ485">
        <v>30532.9</v>
      </c>
      <c r="HA485">
        <v>29337.7</v>
      </c>
      <c r="HB485">
        <v>37797.8</v>
      </c>
      <c r="HC485">
        <v>34815.1</v>
      </c>
      <c r="HD485">
        <v>46708.8</v>
      </c>
      <c r="HE485">
        <v>43588.5</v>
      </c>
      <c r="HF485">
        <v>1.8236</v>
      </c>
      <c r="HG485">
        <v>1.86548</v>
      </c>
      <c r="HH485">
        <v>0.116065</v>
      </c>
      <c r="HI485">
        <v>0</v>
      </c>
      <c r="HJ485">
        <v>28.1317</v>
      </c>
      <c r="HK485">
        <v>999.9</v>
      </c>
      <c r="HL485">
        <v>51.3</v>
      </c>
      <c r="HM485">
        <v>30.8</v>
      </c>
      <c r="HN485">
        <v>25.2966</v>
      </c>
      <c r="HO485">
        <v>62.767</v>
      </c>
      <c r="HP485">
        <v>16.4623</v>
      </c>
      <c r="HQ485">
        <v>1</v>
      </c>
      <c r="HR485">
        <v>0.135965</v>
      </c>
      <c r="HS485">
        <v>-0.31652</v>
      </c>
      <c r="HT485">
        <v>20.2007</v>
      </c>
      <c r="HU485">
        <v>5.22717</v>
      </c>
      <c r="HV485">
        <v>11.974</v>
      </c>
      <c r="HW485">
        <v>4.9694</v>
      </c>
      <c r="HX485">
        <v>3.28948</v>
      </c>
      <c r="HY485">
        <v>9999</v>
      </c>
      <c r="HZ485">
        <v>9999</v>
      </c>
      <c r="IA485">
        <v>9999</v>
      </c>
      <c r="IB485">
        <v>25.7</v>
      </c>
      <c r="IC485">
        <v>4.97296</v>
      </c>
      <c r="ID485">
        <v>1.87729</v>
      </c>
      <c r="IE485">
        <v>1.87539</v>
      </c>
      <c r="IF485">
        <v>1.8782</v>
      </c>
      <c r="IG485">
        <v>1.87491</v>
      </c>
      <c r="IH485">
        <v>1.87851</v>
      </c>
      <c r="II485">
        <v>1.87561</v>
      </c>
      <c r="IJ485">
        <v>1.87681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1.77</v>
      </c>
      <c r="IY485">
        <v>0.2165</v>
      </c>
      <c r="IZ485">
        <v>0.000996156149449386</v>
      </c>
      <c r="JA485">
        <v>0.001508328056841608</v>
      </c>
      <c r="JB485">
        <v>-4.279944224615399E-07</v>
      </c>
      <c r="JC485">
        <v>2.026670128534865E-10</v>
      </c>
      <c r="JD485">
        <v>-0.04486732872085866</v>
      </c>
      <c r="JE485">
        <v>-0.001179386599836408</v>
      </c>
      <c r="JF485">
        <v>0.0006983580007418804</v>
      </c>
      <c r="JG485">
        <v>-5.900263066608664E-06</v>
      </c>
      <c r="JH485">
        <v>1</v>
      </c>
      <c r="JI485">
        <v>2117</v>
      </c>
      <c r="JJ485">
        <v>1</v>
      </c>
      <c r="JK485">
        <v>26</v>
      </c>
      <c r="JL485">
        <v>197520.6</v>
      </c>
      <c r="JM485">
        <v>197520.5</v>
      </c>
      <c r="JN485">
        <v>2.94067</v>
      </c>
      <c r="JO485">
        <v>2.52563</v>
      </c>
      <c r="JP485">
        <v>1.39893</v>
      </c>
      <c r="JQ485">
        <v>2.34985</v>
      </c>
      <c r="JR485">
        <v>1.44897</v>
      </c>
      <c r="JS485">
        <v>2.61475</v>
      </c>
      <c r="JT485">
        <v>37.4578</v>
      </c>
      <c r="JU485">
        <v>23.9824</v>
      </c>
      <c r="JV485">
        <v>18</v>
      </c>
      <c r="JW485">
        <v>477.854</v>
      </c>
      <c r="JX485">
        <v>474.384</v>
      </c>
      <c r="JY485">
        <v>28.0373</v>
      </c>
      <c r="JZ485">
        <v>28.972</v>
      </c>
      <c r="KA485">
        <v>29.9999</v>
      </c>
      <c r="KB485">
        <v>28.728</v>
      </c>
      <c r="KC485">
        <v>28.8025</v>
      </c>
      <c r="KD485">
        <v>58.917</v>
      </c>
      <c r="KE485">
        <v>24.3871</v>
      </c>
      <c r="KF485">
        <v>100</v>
      </c>
      <c r="KG485">
        <v>28.0336</v>
      </c>
      <c r="KH485">
        <v>1423.21</v>
      </c>
      <c r="KI485">
        <v>21.0932</v>
      </c>
      <c r="KJ485">
        <v>100.941</v>
      </c>
      <c r="KK485">
        <v>100.266</v>
      </c>
    </row>
    <row r="486" spans="1:297">
      <c r="A486">
        <v>470</v>
      </c>
      <c r="B486">
        <v>1758999820.5</v>
      </c>
      <c r="C486">
        <v>12436.90000009537</v>
      </c>
      <c r="D486" t="s">
        <v>1387</v>
      </c>
      <c r="E486" t="s">
        <v>1388</v>
      </c>
      <c r="F486">
        <v>5</v>
      </c>
      <c r="G486" t="s">
        <v>1218</v>
      </c>
      <c r="H486" t="s">
        <v>436</v>
      </c>
      <c r="I486">
        <v>1758999812.714286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1439.716702274166</v>
      </c>
      <c r="AK486">
        <v>1412.55090909091</v>
      </c>
      <c r="AL486">
        <v>3.411778897078867</v>
      </c>
      <c r="AM486">
        <v>65.24405465665834</v>
      </c>
      <c r="AN486">
        <f>(AP486 - AO486 + DY486*1E3/(8.314*(EA486+273.15)) * AR486/DX486 * AQ486) * DX486/(100*DL486) * 1000/(1000 - AP486)</f>
        <v>0</v>
      </c>
      <c r="AO486">
        <v>21.03618343873948</v>
      </c>
      <c r="AP486">
        <v>22.78522606060605</v>
      </c>
      <c r="AQ486">
        <v>-1.016350158880463E-05</v>
      </c>
      <c r="AR486">
        <v>120.0574065976635</v>
      </c>
      <c r="AS486">
        <v>3</v>
      </c>
      <c r="AT486">
        <v>1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1.91</v>
      </c>
      <c r="DM486">
        <v>0.5</v>
      </c>
      <c r="DN486" t="s">
        <v>438</v>
      </c>
      <c r="DO486">
        <v>2</v>
      </c>
      <c r="DP486" t="b">
        <v>1</v>
      </c>
      <c r="DQ486">
        <v>1758999812.714286</v>
      </c>
      <c r="DR486">
        <v>1356.061785714286</v>
      </c>
      <c r="DS486">
        <v>1393.964285714286</v>
      </c>
      <c r="DT486">
        <v>22.78706071428572</v>
      </c>
      <c r="DU486">
        <v>21.04045714285715</v>
      </c>
      <c r="DV486">
        <v>1354.298928571429</v>
      </c>
      <c r="DW486">
        <v>22.57062142857143</v>
      </c>
      <c r="DX486">
        <v>500.0023214285715</v>
      </c>
      <c r="DY486">
        <v>90.44711785714286</v>
      </c>
      <c r="DZ486">
        <v>0.05186999642857142</v>
      </c>
      <c r="EA486">
        <v>29.52671785714285</v>
      </c>
      <c r="EB486">
        <v>30.01759285714286</v>
      </c>
      <c r="EC486">
        <v>999.9000000000002</v>
      </c>
      <c r="ED486">
        <v>0</v>
      </c>
      <c r="EE486">
        <v>0</v>
      </c>
      <c r="EF486">
        <v>10007.35214285714</v>
      </c>
      <c r="EG486">
        <v>0</v>
      </c>
      <c r="EH486">
        <v>12.0809</v>
      </c>
      <c r="EI486">
        <v>-37.90246785714286</v>
      </c>
      <c r="EJ486">
        <v>1387.682857142857</v>
      </c>
      <c r="EK486">
        <v>1423.923571428571</v>
      </c>
      <c r="EL486">
        <v>1.746606071428571</v>
      </c>
      <c r="EM486">
        <v>1393.964285714286</v>
      </c>
      <c r="EN486">
        <v>21.04045714285715</v>
      </c>
      <c r="EO486">
        <v>2.061023571428572</v>
      </c>
      <c r="EP486">
        <v>1.903048214285714</v>
      </c>
      <c r="EQ486">
        <v>17.9211</v>
      </c>
      <c r="ER486">
        <v>16.65993928571428</v>
      </c>
      <c r="ES486">
        <v>1999.983571428572</v>
      </c>
      <c r="ET486">
        <v>0.980000357142857</v>
      </c>
      <c r="EU486">
        <v>0.01999949642857143</v>
      </c>
      <c r="EV486">
        <v>0</v>
      </c>
      <c r="EW486">
        <v>255.4107857142857</v>
      </c>
      <c r="EX486">
        <v>5.000560000000001</v>
      </c>
      <c r="EY486">
        <v>5281.50642857143</v>
      </c>
      <c r="EZ486">
        <v>17294.74642857143</v>
      </c>
      <c r="FA486">
        <v>41.24549999999999</v>
      </c>
      <c r="FB486">
        <v>41.40157142857142</v>
      </c>
      <c r="FC486">
        <v>40.96399999999998</v>
      </c>
      <c r="FD486">
        <v>40.5</v>
      </c>
      <c r="FE486">
        <v>41.98649999999999</v>
      </c>
      <c r="FF486">
        <v>1955.083571428572</v>
      </c>
      <c r="FG486">
        <v>39.9</v>
      </c>
      <c r="FH486">
        <v>0</v>
      </c>
      <c r="FI486">
        <v>1758999829.8</v>
      </c>
      <c r="FJ486">
        <v>0</v>
      </c>
      <c r="FK486">
        <v>255.43768</v>
      </c>
      <c r="FL486">
        <v>0.8623846231195494</v>
      </c>
      <c r="FM486">
        <v>12.02076924678281</v>
      </c>
      <c r="FN486">
        <v>5281.742000000001</v>
      </c>
      <c r="FO486">
        <v>15</v>
      </c>
      <c r="FP486">
        <v>0</v>
      </c>
      <c r="FQ486" t="s">
        <v>439</v>
      </c>
      <c r="FR486">
        <v>1747148579.5</v>
      </c>
      <c r="FS486">
        <v>1747148584.5</v>
      </c>
      <c r="FT486">
        <v>0</v>
      </c>
      <c r="FU486">
        <v>0.162</v>
      </c>
      <c r="FV486">
        <v>-0.001</v>
      </c>
      <c r="FW486">
        <v>0.139</v>
      </c>
      <c r="FX486">
        <v>0.058</v>
      </c>
      <c r="FY486">
        <v>420</v>
      </c>
      <c r="FZ486">
        <v>16</v>
      </c>
      <c r="GA486">
        <v>0.19</v>
      </c>
      <c r="GB486">
        <v>0.02</v>
      </c>
      <c r="GC486">
        <v>-37.88983</v>
      </c>
      <c r="GD486">
        <v>0.276393996247703</v>
      </c>
      <c r="GE486">
        <v>0.1953737971172186</v>
      </c>
      <c r="GF486">
        <v>1</v>
      </c>
      <c r="GG486">
        <v>255.372205882353</v>
      </c>
      <c r="GH486">
        <v>0.837265090830561</v>
      </c>
      <c r="GI486">
        <v>0.1982023296906729</v>
      </c>
      <c r="GJ486">
        <v>1</v>
      </c>
      <c r="GK486">
        <v>1.74198125</v>
      </c>
      <c r="GL486">
        <v>0.08033347091931993</v>
      </c>
      <c r="GM486">
        <v>0.008423779789233575</v>
      </c>
      <c r="GN486">
        <v>1</v>
      </c>
      <c r="GO486">
        <v>3</v>
      </c>
      <c r="GP486">
        <v>3</v>
      </c>
      <c r="GQ486" t="s">
        <v>440</v>
      </c>
      <c r="GR486">
        <v>3.12776</v>
      </c>
      <c r="GS486">
        <v>2.72997</v>
      </c>
      <c r="GT486">
        <v>0.190934</v>
      </c>
      <c r="GU486">
        <v>0.195458</v>
      </c>
      <c r="GV486">
        <v>0.103154</v>
      </c>
      <c r="GW486">
        <v>0.09809859999999999</v>
      </c>
      <c r="GX486">
        <v>24264.2</v>
      </c>
      <c r="GY486">
        <v>23398.1</v>
      </c>
      <c r="GZ486">
        <v>30533</v>
      </c>
      <c r="HA486">
        <v>29338</v>
      </c>
      <c r="HB486">
        <v>37798.3</v>
      </c>
      <c r="HC486">
        <v>34816.2</v>
      </c>
      <c r="HD486">
        <v>46708.7</v>
      </c>
      <c r="HE486">
        <v>43589</v>
      </c>
      <c r="HF486">
        <v>1.82353</v>
      </c>
      <c r="HG486">
        <v>1.8657</v>
      </c>
      <c r="HH486">
        <v>0.114523</v>
      </c>
      <c r="HI486">
        <v>0</v>
      </c>
      <c r="HJ486">
        <v>28.1341</v>
      </c>
      <c r="HK486">
        <v>999.9</v>
      </c>
      <c r="HL486">
        <v>51.3</v>
      </c>
      <c r="HM486">
        <v>30.8</v>
      </c>
      <c r="HN486">
        <v>25.2985</v>
      </c>
      <c r="HO486">
        <v>62.927</v>
      </c>
      <c r="HP486">
        <v>16.4183</v>
      </c>
      <c r="HQ486">
        <v>1</v>
      </c>
      <c r="HR486">
        <v>0.135722</v>
      </c>
      <c r="HS486">
        <v>-0.294891</v>
      </c>
      <c r="HT486">
        <v>20.2009</v>
      </c>
      <c r="HU486">
        <v>5.22777</v>
      </c>
      <c r="HV486">
        <v>11.974</v>
      </c>
      <c r="HW486">
        <v>4.9696</v>
      </c>
      <c r="HX486">
        <v>3.28955</v>
      </c>
      <c r="HY486">
        <v>9999</v>
      </c>
      <c r="HZ486">
        <v>9999</v>
      </c>
      <c r="IA486">
        <v>9999</v>
      </c>
      <c r="IB486">
        <v>25.7</v>
      </c>
      <c r="IC486">
        <v>4.97295</v>
      </c>
      <c r="ID486">
        <v>1.87729</v>
      </c>
      <c r="IE486">
        <v>1.87536</v>
      </c>
      <c r="IF486">
        <v>1.8782</v>
      </c>
      <c r="IG486">
        <v>1.87491</v>
      </c>
      <c r="IH486">
        <v>1.87851</v>
      </c>
      <c r="II486">
        <v>1.87561</v>
      </c>
      <c r="IJ486">
        <v>1.8768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1.8</v>
      </c>
      <c r="IY486">
        <v>0.2164</v>
      </c>
      <c r="IZ486">
        <v>0.000996156149449386</v>
      </c>
      <c r="JA486">
        <v>0.001508328056841608</v>
      </c>
      <c r="JB486">
        <v>-4.279944224615399E-07</v>
      </c>
      <c r="JC486">
        <v>2.026670128534865E-10</v>
      </c>
      <c r="JD486">
        <v>-0.04486732872085866</v>
      </c>
      <c r="JE486">
        <v>-0.001179386599836408</v>
      </c>
      <c r="JF486">
        <v>0.0006983580007418804</v>
      </c>
      <c r="JG486">
        <v>-5.900263066608664E-06</v>
      </c>
      <c r="JH486">
        <v>1</v>
      </c>
      <c r="JI486">
        <v>2117</v>
      </c>
      <c r="JJ486">
        <v>1</v>
      </c>
      <c r="JK486">
        <v>26</v>
      </c>
      <c r="JL486">
        <v>197520.7</v>
      </c>
      <c r="JM486">
        <v>197520.6</v>
      </c>
      <c r="JN486">
        <v>2.96631</v>
      </c>
      <c r="JO486">
        <v>2.5293</v>
      </c>
      <c r="JP486">
        <v>1.39893</v>
      </c>
      <c r="JQ486">
        <v>2.34985</v>
      </c>
      <c r="JR486">
        <v>1.44897</v>
      </c>
      <c r="JS486">
        <v>2.62207</v>
      </c>
      <c r="JT486">
        <v>37.4338</v>
      </c>
      <c r="JU486">
        <v>23.9824</v>
      </c>
      <c r="JV486">
        <v>18</v>
      </c>
      <c r="JW486">
        <v>477.793</v>
      </c>
      <c r="JX486">
        <v>474.508</v>
      </c>
      <c r="JY486">
        <v>28.0167</v>
      </c>
      <c r="JZ486">
        <v>28.9684</v>
      </c>
      <c r="KA486">
        <v>29.9998</v>
      </c>
      <c r="KB486">
        <v>28.7249</v>
      </c>
      <c r="KC486">
        <v>28.7994</v>
      </c>
      <c r="KD486">
        <v>59.417</v>
      </c>
      <c r="KE486">
        <v>24.3871</v>
      </c>
      <c r="KF486">
        <v>100</v>
      </c>
      <c r="KG486">
        <v>28.0127</v>
      </c>
      <c r="KH486">
        <v>1436.61</v>
      </c>
      <c r="KI486">
        <v>21.1002</v>
      </c>
      <c r="KJ486">
        <v>100.941</v>
      </c>
      <c r="KK486">
        <v>100.267</v>
      </c>
    </row>
    <row r="487" spans="1:297">
      <c r="A487">
        <v>471</v>
      </c>
      <c r="B487">
        <v>1758999825.5</v>
      </c>
      <c r="C487">
        <v>12441.90000009537</v>
      </c>
      <c r="D487" t="s">
        <v>1389</v>
      </c>
      <c r="E487" t="s">
        <v>1390</v>
      </c>
      <c r="F487">
        <v>5</v>
      </c>
      <c r="G487" t="s">
        <v>1218</v>
      </c>
      <c r="H487" t="s">
        <v>436</v>
      </c>
      <c r="I487">
        <v>1758999818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1456.895811730374</v>
      </c>
      <c r="AK487">
        <v>1429.550666666667</v>
      </c>
      <c r="AL487">
        <v>3.383550191262545</v>
      </c>
      <c r="AM487">
        <v>65.24405465665834</v>
      </c>
      <c r="AN487">
        <f>(AP487 - AO487 + DY487*1E3/(8.314*(EA487+273.15)) * AR487/DX487 * AQ487) * DX487/(100*DL487) * 1000/(1000 - AP487)</f>
        <v>0</v>
      </c>
      <c r="AO487">
        <v>21.03379172525822</v>
      </c>
      <c r="AP487">
        <v>22.78077151515151</v>
      </c>
      <c r="AQ487">
        <v>-1.696739344797109E-05</v>
      </c>
      <c r="AR487">
        <v>120.0574065976635</v>
      </c>
      <c r="AS487">
        <v>3</v>
      </c>
      <c r="AT487">
        <v>1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1.91</v>
      </c>
      <c r="DM487">
        <v>0.5</v>
      </c>
      <c r="DN487" t="s">
        <v>438</v>
      </c>
      <c r="DO487">
        <v>2</v>
      </c>
      <c r="DP487" t="b">
        <v>1</v>
      </c>
      <c r="DQ487">
        <v>1758999818</v>
      </c>
      <c r="DR487">
        <v>1373.692222222223</v>
      </c>
      <c r="DS487">
        <v>1411.582962962963</v>
      </c>
      <c r="DT487">
        <v>22.78664444444444</v>
      </c>
      <c r="DU487">
        <v>21.03755185185185</v>
      </c>
      <c r="DV487">
        <v>1371.903333333333</v>
      </c>
      <c r="DW487">
        <v>22.57020740740741</v>
      </c>
      <c r="DX487">
        <v>500.0137407407407</v>
      </c>
      <c r="DY487">
        <v>90.44648518518518</v>
      </c>
      <c r="DZ487">
        <v>0.05177482222222221</v>
      </c>
      <c r="EA487">
        <v>29.52704074074074</v>
      </c>
      <c r="EB487">
        <v>30.01177777777778</v>
      </c>
      <c r="EC487">
        <v>999.9000000000001</v>
      </c>
      <c r="ED487">
        <v>0</v>
      </c>
      <c r="EE487">
        <v>0</v>
      </c>
      <c r="EF487">
        <v>10015.31</v>
      </c>
      <c r="EG487">
        <v>0</v>
      </c>
      <c r="EH487">
        <v>12.0809</v>
      </c>
      <c r="EI487">
        <v>-37.8908037037037</v>
      </c>
      <c r="EJ487">
        <v>1405.723703703704</v>
      </c>
      <c r="EK487">
        <v>1441.917407407407</v>
      </c>
      <c r="EL487">
        <v>1.749077037037037</v>
      </c>
      <c r="EM487">
        <v>1411.582962962963</v>
      </c>
      <c r="EN487">
        <v>21.03755185185185</v>
      </c>
      <c r="EO487">
        <v>2.06097074074074</v>
      </c>
      <c r="EP487">
        <v>1.902772962962963</v>
      </c>
      <c r="EQ487">
        <v>17.92068888888889</v>
      </c>
      <c r="ER487">
        <v>16.65766666666667</v>
      </c>
      <c r="ES487">
        <v>1999.975185185185</v>
      </c>
      <c r="ET487">
        <v>0.9800002962962963</v>
      </c>
      <c r="EU487">
        <v>0.01999956666666667</v>
      </c>
      <c r="EV487">
        <v>0</v>
      </c>
      <c r="EW487">
        <v>255.4711111111111</v>
      </c>
      <c r="EX487">
        <v>5.000560000000001</v>
      </c>
      <c r="EY487">
        <v>5282.701851851853</v>
      </c>
      <c r="EZ487">
        <v>17294.67037037037</v>
      </c>
      <c r="FA487">
        <v>41.23133333333332</v>
      </c>
      <c r="FB487">
        <v>41.38877777777778</v>
      </c>
      <c r="FC487">
        <v>40.979</v>
      </c>
      <c r="FD487">
        <v>40.5</v>
      </c>
      <c r="FE487">
        <v>41.98133333333333</v>
      </c>
      <c r="FF487">
        <v>1955.075185185185</v>
      </c>
      <c r="FG487">
        <v>39.9</v>
      </c>
      <c r="FH487">
        <v>0</v>
      </c>
      <c r="FI487">
        <v>1758999834.6</v>
      </c>
      <c r="FJ487">
        <v>0</v>
      </c>
      <c r="FK487">
        <v>255.48952</v>
      </c>
      <c r="FL487">
        <v>0.8757692330857316</v>
      </c>
      <c r="FM487">
        <v>12.51923078794581</v>
      </c>
      <c r="FN487">
        <v>5282.78</v>
      </c>
      <c r="FO487">
        <v>15</v>
      </c>
      <c r="FP487">
        <v>0</v>
      </c>
      <c r="FQ487" t="s">
        <v>439</v>
      </c>
      <c r="FR487">
        <v>1747148579.5</v>
      </c>
      <c r="FS487">
        <v>1747148584.5</v>
      </c>
      <c r="FT487">
        <v>0</v>
      </c>
      <c r="FU487">
        <v>0.162</v>
      </c>
      <c r="FV487">
        <v>-0.001</v>
      </c>
      <c r="FW487">
        <v>0.139</v>
      </c>
      <c r="FX487">
        <v>0.058</v>
      </c>
      <c r="FY487">
        <v>420</v>
      </c>
      <c r="FZ487">
        <v>16</v>
      </c>
      <c r="GA487">
        <v>0.19</v>
      </c>
      <c r="GB487">
        <v>0.02</v>
      </c>
      <c r="GC487">
        <v>-37.893805</v>
      </c>
      <c r="GD487">
        <v>0.07338911819895086</v>
      </c>
      <c r="GE487">
        <v>0.1981260317954207</v>
      </c>
      <c r="GF487">
        <v>1</v>
      </c>
      <c r="GG487">
        <v>255.4375882352941</v>
      </c>
      <c r="GH487">
        <v>1.01258976540012</v>
      </c>
      <c r="GI487">
        <v>0.2011068076840926</v>
      </c>
      <c r="GJ487">
        <v>0</v>
      </c>
      <c r="GK487">
        <v>1.74700225</v>
      </c>
      <c r="GL487">
        <v>0.0304479174484011</v>
      </c>
      <c r="GM487">
        <v>0.003909506034974236</v>
      </c>
      <c r="GN487">
        <v>1</v>
      </c>
      <c r="GO487">
        <v>2</v>
      </c>
      <c r="GP487">
        <v>3</v>
      </c>
      <c r="GQ487" t="s">
        <v>446</v>
      </c>
      <c r="GR487">
        <v>3.1278</v>
      </c>
      <c r="GS487">
        <v>2.72937</v>
      </c>
      <c r="GT487">
        <v>0.192319</v>
      </c>
      <c r="GU487">
        <v>0.196802</v>
      </c>
      <c r="GV487">
        <v>0.103142</v>
      </c>
      <c r="GW487">
        <v>0.09809320000000001</v>
      </c>
      <c r="GX487">
        <v>24222.6</v>
      </c>
      <c r="GY487">
        <v>23359.1</v>
      </c>
      <c r="GZ487">
        <v>30533</v>
      </c>
      <c r="HA487">
        <v>29338.2</v>
      </c>
      <c r="HB487">
        <v>37798.8</v>
      </c>
      <c r="HC487">
        <v>34816.8</v>
      </c>
      <c r="HD487">
        <v>46708.6</v>
      </c>
      <c r="HE487">
        <v>43589.3</v>
      </c>
      <c r="HF487">
        <v>1.8238</v>
      </c>
      <c r="HG487">
        <v>1.8656</v>
      </c>
      <c r="HH487">
        <v>0.114754</v>
      </c>
      <c r="HI487">
        <v>0</v>
      </c>
      <c r="HJ487">
        <v>28.1365</v>
      </c>
      <c r="HK487">
        <v>999.9</v>
      </c>
      <c r="HL487">
        <v>51.3</v>
      </c>
      <c r="HM487">
        <v>30.8</v>
      </c>
      <c r="HN487">
        <v>25.2963</v>
      </c>
      <c r="HO487">
        <v>62.607</v>
      </c>
      <c r="HP487">
        <v>16.3782</v>
      </c>
      <c r="HQ487">
        <v>1</v>
      </c>
      <c r="HR487">
        <v>0.135366</v>
      </c>
      <c r="HS487">
        <v>-0.31363</v>
      </c>
      <c r="HT487">
        <v>20.2008</v>
      </c>
      <c r="HU487">
        <v>5.22807</v>
      </c>
      <c r="HV487">
        <v>11.974</v>
      </c>
      <c r="HW487">
        <v>4.96945</v>
      </c>
      <c r="HX487">
        <v>3.28953</v>
      </c>
      <c r="HY487">
        <v>9999</v>
      </c>
      <c r="HZ487">
        <v>9999</v>
      </c>
      <c r="IA487">
        <v>9999</v>
      </c>
      <c r="IB487">
        <v>25.7</v>
      </c>
      <c r="IC487">
        <v>4.97294</v>
      </c>
      <c r="ID487">
        <v>1.87729</v>
      </c>
      <c r="IE487">
        <v>1.87534</v>
      </c>
      <c r="IF487">
        <v>1.8782</v>
      </c>
      <c r="IG487">
        <v>1.87488</v>
      </c>
      <c r="IH487">
        <v>1.87851</v>
      </c>
      <c r="II487">
        <v>1.87561</v>
      </c>
      <c r="IJ487">
        <v>1.8768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1.83</v>
      </c>
      <c r="IY487">
        <v>0.2163</v>
      </c>
      <c r="IZ487">
        <v>0.000996156149449386</v>
      </c>
      <c r="JA487">
        <v>0.001508328056841608</v>
      </c>
      <c r="JB487">
        <v>-4.279944224615399E-07</v>
      </c>
      <c r="JC487">
        <v>2.026670128534865E-10</v>
      </c>
      <c r="JD487">
        <v>-0.04486732872085866</v>
      </c>
      <c r="JE487">
        <v>-0.001179386599836408</v>
      </c>
      <c r="JF487">
        <v>0.0006983580007418804</v>
      </c>
      <c r="JG487">
        <v>-5.900263066608664E-06</v>
      </c>
      <c r="JH487">
        <v>1</v>
      </c>
      <c r="JI487">
        <v>2117</v>
      </c>
      <c r="JJ487">
        <v>1</v>
      </c>
      <c r="JK487">
        <v>26</v>
      </c>
      <c r="JL487">
        <v>197520.8</v>
      </c>
      <c r="JM487">
        <v>197520.7</v>
      </c>
      <c r="JN487">
        <v>2.99072</v>
      </c>
      <c r="JO487">
        <v>2.53174</v>
      </c>
      <c r="JP487">
        <v>1.39893</v>
      </c>
      <c r="JQ487">
        <v>2.34985</v>
      </c>
      <c r="JR487">
        <v>1.44897</v>
      </c>
      <c r="JS487">
        <v>2.59155</v>
      </c>
      <c r="JT487">
        <v>37.4338</v>
      </c>
      <c r="JU487">
        <v>23.9649</v>
      </c>
      <c r="JV487">
        <v>18</v>
      </c>
      <c r="JW487">
        <v>477.92</v>
      </c>
      <c r="JX487">
        <v>474.412</v>
      </c>
      <c r="JY487">
        <v>28.002</v>
      </c>
      <c r="JZ487">
        <v>28.9653</v>
      </c>
      <c r="KA487">
        <v>29.9999</v>
      </c>
      <c r="KB487">
        <v>28.7212</v>
      </c>
      <c r="KC487">
        <v>28.7957</v>
      </c>
      <c r="KD487">
        <v>59.9665</v>
      </c>
      <c r="KE487">
        <v>24.3871</v>
      </c>
      <c r="KF487">
        <v>100</v>
      </c>
      <c r="KG487">
        <v>28.0027</v>
      </c>
      <c r="KH487">
        <v>1456.68</v>
      </c>
      <c r="KI487">
        <v>21.11</v>
      </c>
      <c r="KJ487">
        <v>100.941</v>
      </c>
      <c r="KK487">
        <v>100.268</v>
      </c>
    </row>
    <row r="488" spans="1:297">
      <c r="A488">
        <v>472</v>
      </c>
      <c r="B488">
        <v>1758999830.5</v>
      </c>
      <c r="C488">
        <v>12446.90000009537</v>
      </c>
      <c r="D488" t="s">
        <v>1391</v>
      </c>
      <c r="E488" t="s">
        <v>1392</v>
      </c>
      <c r="F488">
        <v>5</v>
      </c>
      <c r="G488" t="s">
        <v>1218</v>
      </c>
      <c r="H488" t="s">
        <v>436</v>
      </c>
      <c r="I488">
        <v>1758999822.714286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1473.430928638667</v>
      </c>
      <c r="AK488">
        <v>1446.374484848485</v>
      </c>
      <c r="AL488">
        <v>3.348837220607926</v>
      </c>
      <c r="AM488">
        <v>65.24405465665834</v>
      </c>
      <c r="AN488">
        <f>(AP488 - AO488 + DY488*1E3/(8.314*(EA488+273.15)) * AR488/DX488 * AQ488) * DX488/(100*DL488) * 1000/(1000 - AP488)</f>
        <v>0</v>
      </c>
      <c r="AO488">
        <v>21.03682233433596</v>
      </c>
      <c r="AP488">
        <v>22.77455151515151</v>
      </c>
      <c r="AQ488">
        <v>-2.110215514411973E-05</v>
      </c>
      <c r="AR488">
        <v>120.0574065976635</v>
      </c>
      <c r="AS488">
        <v>3</v>
      </c>
      <c r="AT488">
        <v>1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1.91</v>
      </c>
      <c r="DM488">
        <v>0.5</v>
      </c>
      <c r="DN488" t="s">
        <v>438</v>
      </c>
      <c r="DO488">
        <v>2</v>
      </c>
      <c r="DP488" t="b">
        <v>1</v>
      </c>
      <c r="DQ488">
        <v>1758999822.714286</v>
      </c>
      <c r="DR488">
        <v>1389.36</v>
      </c>
      <c r="DS488">
        <v>1427.092142857143</v>
      </c>
      <c r="DT488">
        <v>22.78285357142857</v>
      </c>
      <c r="DU488">
        <v>21.03581428571429</v>
      </c>
      <c r="DV488">
        <v>1387.548214285714</v>
      </c>
      <c r="DW488">
        <v>22.5665</v>
      </c>
      <c r="DX488">
        <v>500.0285714285714</v>
      </c>
      <c r="DY488">
        <v>90.44661071428574</v>
      </c>
      <c r="DZ488">
        <v>0.05166561071428572</v>
      </c>
      <c r="EA488">
        <v>29.527</v>
      </c>
      <c r="EB488">
        <v>30.00824642857143</v>
      </c>
      <c r="EC488">
        <v>999.9000000000002</v>
      </c>
      <c r="ED488">
        <v>0</v>
      </c>
      <c r="EE488">
        <v>0</v>
      </c>
      <c r="EF488">
        <v>10007.84178571429</v>
      </c>
      <c r="EG488">
        <v>0</v>
      </c>
      <c r="EH488">
        <v>12.0809</v>
      </c>
      <c r="EI488">
        <v>-37.73183214285715</v>
      </c>
      <c r="EJ488">
        <v>1421.751428571429</v>
      </c>
      <c r="EK488">
        <v>1457.757142857143</v>
      </c>
      <c r="EL488">
        <v>1.7470325</v>
      </c>
      <c r="EM488">
        <v>1427.092142857143</v>
      </c>
      <c r="EN488">
        <v>21.03581428571429</v>
      </c>
      <c r="EO488">
        <v>2.060631428571428</v>
      </c>
      <c r="EP488">
        <v>1.902617857142857</v>
      </c>
      <c r="EQ488">
        <v>17.91807142857143</v>
      </c>
      <c r="ER488">
        <v>16.65638571428572</v>
      </c>
      <c r="ES488">
        <v>2000.001428571428</v>
      </c>
      <c r="ET488">
        <v>0.9800006071428571</v>
      </c>
      <c r="EU488">
        <v>0.01999928214285715</v>
      </c>
      <c r="EV488">
        <v>0</v>
      </c>
      <c r="EW488">
        <v>255.5263928571429</v>
      </c>
      <c r="EX488">
        <v>5.000560000000001</v>
      </c>
      <c r="EY488">
        <v>5283.848214285715</v>
      </c>
      <c r="EZ488">
        <v>17294.90714285714</v>
      </c>
      <c r="FA488">
        <v>41.2275</v>
      </c>
      <c r="FB488">
        <v>41.38385714285715</v>
      </c>
      <c r="FC488">
        <v>40.96624999999999</v>
      </c>
      <c r="FD488">
        <v>40.5</v>
      </c>
      <c r="FE488">
        <v>41.96624999999999</v>
      </c>
      <c r="FF488">
        <v>1955.101428571428</v>
      </c>
      <c r="FG488">
        <v>39.9</v>
      </c>
      <c r="FH488">
        <v>0</v>
      </c>
      <c r="FI488">
        <v>1758999840</v>
      </c>
      <c r="FJ488">
        <v>0</v>
      </c>
      <c r="FK488">
        <v>255.5525384615385</v>
      </c>
      <c r="FL488">
        <v>0.5519316216502074</v>
      </c>
      <c r="FM488">
        <v>12.76205123875438</v>
      </c>
      <c r="FN488">
        <v>5283.976538461538</v>
      </c>
      <c r="FO488">
        <v>15</v>
      </c>
      <c r="FP488">
        <v>0</v>
      </c>
      <c r="FQ488" t="s">
        <v>439</v>
      </c>
      <c r="FR488">
        <v>1747148579.5</v>
      </c>
      <c r="FS488">
        <v>1747148584.5</v>
      </c>
      <c r="FT488">
        <v>0</v>
      </c>
      <c r="FU488">
        <v>0.162</v>
      </c>
      <c r="FV488">
        <v>-0.001</v>
      </c>
      <c r="FW488">
        <v>0.139</v>
      </c>
      <c r="FX488">
        <v>0.058</v>
      </c>
      <c r="FY488">
        <v>420</v>
      </c>
      <c r="FZ488">
        <v>16</v>
      </c>
      <c r="GA488">
        <v>0.19</v>
      </c>
      <c r="GB488">
        <v>0.02</v>
      </c>
      <c r="GC488">
        <v>-37.80023170731707</v>
      </c>
      <c r="GD488">
        <v>1.475364459930225</v>
      </c>
      <c r="GE488">
        <v>0.2618523224085357</v>
      </c>
      <c r="GF488">
        <v>0</v>
      </c>
      <c r="GG488">
        <v>255.5077647058823</v>
      </c>
      <c r="GH488">
        <v>0.7326203213348078</v>
      </c>
      <c r="GI488">
        <v>0.1555608560364618</v>
      </c>
      <c r="GJ488">
        <v>1</v>
      </c>
      <c r="GK488">
        <v>1.74751512195122</v>
      </c>
      <c r="GL488">
        <v>-0.02134243902439074</v>
      </c>
      <c r="GM488">
        <v>0.003952673144231363</v>
      </c>
      <c r="GN488">
        <v>1</v>
      </c>
      <c r="GO488">
        <v>2</v>
      </c>
      <c r="GP488">
        <v>3</v>
      </c>
      <c r="GQ488" t="s">
        <v>446</v>
      </c>
      <c r="GR488">
        <v>3.12791</v>
      </c>
      <c r="GS488">
        <v>2.72924</v>
      </c>
      <c r="GT488">
        <v>0.193663</v>
      </c>
      <c r="GU488">
        <v>0.198108</v>
      </c>
      <c r="GV488">
        <v>0.103121</v>
      </c>
      <c r="GW488">
        <v>0.0981609</v>
      </c>
      <c r="GX488">
        <v>24182.5</v>
      </c>
      <c r="GY488">
        <v>23320.8</v>
      </c>
      <c r="GZ488">
        <v>30533.3</v>
      </c>
      <c r="HA488">
        <v>29337.8</v>
      </c>
      <c r="HB488">
        <v>37800.2</v>
      </c>
      <c r="HC488">
        <v>34813.5</v>
      </c>
      <c r="HD488">
        <v>46709.2</v>
      </c>
      <c r="HE488">
        <v>43588.5</v>
      </c>
      <c r="HF488">
        <v>1.82402</v>
      </c>
      <c r="HG488">
        <v>1.86583</v>
      </c>
      <c r="HH488">
        <v>0.114366</v>
      </c>
      <c r="HI488">
        <v>0</v>
      </c>
      <c r="HJ488">
        <v>28.1389</v>
      </c>
      <c r="HK488">
        <v>999.9</v>
      </c>
      <c r="HL488">
        <v>51.3</v>
      </c>
      <c r="HM488">
        <v>30.8</v>
      </c>
      <c r="HN488">
        <v>25.2997</v>
      </c>
      <c r="HO488">
        <v>62.887</v>
      </c>
      <c r="HP488">
        <v>16.2861</v>
      </c>
      <c r="HQ488">
        <v>1</v>
      </c>
      <c r="HR488">
        <v>0.135328</v>
      </c>
      <c r="HS488">
        <v>-0.347249</v>
      </c>
      <c r="HT488">
        <v>20.2009</v>
      </c>
      <c r="HU488">
        <v>5.22822</v>
      </c>
      <c r="HV488">
        <v>11.974</v>
      </c>
      <c r="HW488">
        <v>4.96945</v>
      </c>
      <c r="HX488">
        <v>3.28958</v>
      </c>
      <c r="HY488">
        <v>9999</v>
      </c>
      <c r="HZ488">
        <v>9999</v>
      </c>
      <c r="IA488">
        <v>9999</v>
      </c>
      <c r="IB488">
        <v>25.7</v>
      </c>
      <c r="IC488">
        <v>4.97293</v>
      </c>
      <c r="ID488">
        <v>1.8773</v>
      </c>
      <c r="IE488">
        <v>1.87538</v>
      </c>
      <c r="IF488">
        <v>1.8782</v>
      </c>
      <c r="IG488">
        <v>1.87489</v>
      </c>
      <c r="IH488">
        <v>1.87851</v>
      </c>
      <c r="II488">
        <v>1.87561</v>
      </c>
      <c r="IJ488">
        <v>1.87681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1.85</v>
      </c>
      <c r="IY488">
        <v>0.2162</v>
      </c>
      <c r="IZ488">
        <v>0.000996156149449386</v>
      </c>
      <c r="JA488">
        <v>0.001508328056841608</v>
      </c>
      <c r="JB488">
        <v>-4.279944224615399E-07</v>
      </c>
      <c r="JC488">
        <v>2.026670128534865E-10</v>
      </c>
      <c r="JD488">
        <v>-0.04486732872085866</v>
      </c>
      <c r="JE488">
        <v>-0.001179386599836408</v>
      </c>
      <c r="JF488">
        <v>0.0006983580007418804</v>
      </c>
      <c r="JG488">
        <v>-5.900263066608664E-06</v>
      </c>
      <c r="JH488">
        <v>1</v>
      </c>
      <c r="JI488">
        <v>2117</v>
      </c>
      <c r="JJ488">
        <v>1</v>
      </c>
      <c r="JK488">
        <v>26</v>
      </c>
      <c r="JL488">
        <v>197520.9</v>
      </c>
      <c r="JM488">
        <v>197520.8</v>
      </c>
      <c r="JN488">
        <v>3.02002</v>
      </c>
      <c r="JO488">
        <v>2.53784</v>
      </c>
      <c r="JP488">
        <v>1.39893</v>
      </c>
      <c r="JQ488">
        <v>2.34985</v>
      </c>
      <c r="JR488">
        <v>1.44897</v>
      </c>
      <c r="JS488">
        <v>2.57935</v>
      </c>
      <c r="JT488">
        <v>37.4338</v>
      </c>
      <c r="JU488">
        <v>23.9649</v>
      </c>
      <c r="JV488">
        <v>18</v>
      </c>
      <c r="JW488">
        <v>478.019</v>
      </c>
      <c r="JX488">
        <v>474.536</v>
      </c>
      <c r="JY488">
        <v>27.9947</v>
      </c>
      <c r="JZ488">
        <v>28.9622</v>
      </c>
      <c r="KA488">
        <v>29.9999</v>
      </c>
      <c r="KB488">
        <v>28.7175</v>
      </c>
      <c r="KC488">
        <v>28.7927</v>
      </c>
      <c r="KD488">
        <v>60.4813</v>
      </c>
      <c r="KE488">
        <v>24.1083</v>
      </c>
      <c r="KF488">
        <v>100</v>
      </c>
      <c r="KG488">
        <v>27.9991</v>
      </c>
      <c r="KH488">
        <v>1470.06</v>
      </c>
      <c r="KI488">
        <v>21.1253</v>
      </c>
      <c r="KJ488">
        <v>100.942</v>
      </c>
      <c r="KK488">
        <v>100.266</v>
      </c>
    </row>
    <row r="489" spans="1:297">
      <c r="A489">
        <v>473</v>
      </c>
      <c r="B489">
        <v>1758999835.5</v>
      </c>
      <c r="C489">
        <v>12451.90000009537</v>
      </c>
      <c r="D489" t="s">
        <v>1393</v>
      </c>
      <c r="E489" t="s">
        <v>1394</v>
      </c>
      <c r="F489">
        <v>5</v>
      </c>
      <c r="G489" t="s">
        <v>1218</v>
      </c>
      <c r="H489" t="s">
        <v>436</v>
      </c>
      <c r="I489">
        <v>1758999828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1490.089999010587</v>
      </c>
      <c r="AK489">
        <v>1462.897878787878</v>
      </c>
      <c r="AL489">
        <v>3.299113365584248</v>
      </c>
      <c r="AM489">
        <v>65.24405465665834</v>
      </c>
      <c r="AN489">
        <f>(AP489 - AO489 + DY489*1E3/(8.314*(EA489+273.15)) * AR489/DX489 * AQ489) * DX489/(100*DL489) * 1000/(1000 - AP489)</f>
        <v>0</v>
      </c>
      <c r="AO489">
        <v>21.11061057959202</v>
      </c>
      <c r="AP489">
        <v>22.78899333333333</v>
      </c>
      <c r="AQ489">
        <v>0.005280227079007377</v>
      </c>
      <c r="AR489">
        <v>120.0574065976635</v>
      </c>
      <c r="AS489">
        <v>3</v>
      </c>
      <c r="AT489">
        <v>1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1.91</v>
      </c>
      <c r="DM489">
        <v>0.5</v>
      </c>
      <c r="DN489" t="s">
        <v>438</v>
      </c>
      <c r="DO489">
        <v>2</v>
      </c>
      <c r="DP489" t="b">
        <v>1</v>
      </c>
      <c r="DQ489">
        <v>1758999828</v>
      </c>
      <c r="DR489">
        <v>1406.793703703703</v>
      </c>
      <c r="DS489">
        <v>1444.444814814815</v>
      </c>
      <c r="DT489">
        <v>22.78006666666667</v>
      </c>
      <c r="DU489">
        <v>21.05497407407408</v>
      </c>
      <c r="DV489">
        <v>1404.956296296296</v>
      </c>
      <c r="DW489">
        <v>22.56378518518518</v>
      </c>
      <c r="DX489">
        <v>500.0444074074074</v>
      </c>
      <c r="DY489">
        <v>90.44646296296295</v>
      </c>
      <c r="DZ489">
        <v>0.05158550370370371</v>
      </c>
      <c r="EA489">
        <v>29.52512592592593</v>
      </c>
      <c r="EB489">
        <v>30.00400740740741</v>
      </c>
      <c r="EC489">
        <v>999.9000000000001</v>
      </c>
      <c r="ED489">
        <v>0</v>
      </c>
      <c r="EE489">
        <v>0</v>
      </c>
      <c r="EF489">
        <v>10003.61185185185</v>
      </c>
      <c r="EG489">
        <v>0</v>
      </c>
      <c r="EH489">
        <v>12.0809</v>
      </c>
      <c r="EI489">
        <v>-37.6512</v>
      </c>
      <c r="EJ489">
        <v>1439.588148148148</v>
      </c>
      <c r="EK489">
        <v>1475.512222222222</v>
      </c>
      <c r="EL489">
        <v>1.725091851851852</v>
      </c>
      <c r="EM489">
        <v>1444.444814814815</v>
      </c>
      <c r="EN489">
        <v>21.05497407407408</v>
      </c>
      <c r="EO489">
        <v>2.060377037037037</v>
      </c>
      <c r="EP489">
        <v>1.904347407407407</v>
      </c>
      <c r="EQ489">
        <v>17.91610740740741</v>
      </c>
      <c r="ER489">
        <v>16.67067777777778</v>
      </c>
      <c r="ES489">
        <v>2000.017777777778</v>
      </c>
      <c r="ET489">
        <v>0.9800008148148147</v>
      </c>
      <c r="EU489">
        <v>0.01999911851851852</v>
      </c>
      <c r="EV489">
        <v>0</v>
      </c>
      <c r="EW489">
        <v>255.5441481481481</v>
      </c>
      <c r="EX489">
        <v>5.000560000000001</v>
      </c>
      <c r="EY489">
        <v>5284.997407407408</v>
      </c>
      <c r="EZ489">
        <v>17295.05555555555</v>
      </c>
      <c r="FA489">
        <v>41.21733333333332</v>
      </c>
      <c r="FB489">
        <v>41.375</v>
      </c>
      <c r="FC489">
        <v>40.96499999999998</v>
      </c>
      <c r="FD489">
        <v>40.5</v>
      </c>
      <c r="FE489">
        <v>41.958</v>
      </c>
      <c r="FF489">
        <v>1955.117777777778</v>
      </c>
      <c r="FG489">
        <v>39.9</v>
      </c>
      <c r="FH489">
        <v>0</v>
      </c>
      <c r="FI489">
        <v>1758999844.8</v>
      </c>
      <c r="FJ489">
        <v>0</v>
      </c>
      <c r="FK489">
        <v>255.5781153846154</v>
      </c>
      <c r="FL489">
        <v>0.3814359029531144</v>
      </c>
      <c r="FM489">
        <v>12.32649570416179</v>
      </c>
      <c r="FN489">
        <v>5284.943461538462</v>
      </c>
      <c r="FO489">
        <v>15</v>
      </c>
      <c r="FP489">
        <v>0</v>
      </c>
      <c r="FQ489" t="s">
        <v>439</v>
      </c>
      <c r="FR489">
        <v>1747148579.5</v>
      </c>
      <c r="FS489">
        <v>1747148584.5</v>
      </c>
      <c r="FT489">
        <v>0</v>
      </c>
      <c r="FU489">
        <v>0.162</v>
      </c>
      <c r="FV489">
        <v>-0.001</v>
      </c>
      <c r="FW489">
        <v>0.139</v>
      </c>
      <c r="FX489">
        <v>0.058</v>
      </c>
      <c r="FY489">
        <v>420</v>
      </c>
      <c r="FZ489">
        <v>16</v>
      </c>
      <c r="GA489">
        <v>0.19</v>
      </c>
      <c r="GB489">
        <v>0.02</v>
      </c>
      <c r="GC489">
        <v>-37.69663414634147</v>
      </c>
      <c r="GD489">
        <v>0.937672473867626</v>
      </c>
      <c r="GE489">
        <v>0.2405788665472288</v>
      </c>
      <c r="GF489">
        <v>0</v>
      </c>
      <c r="GG489">
        <v>255.5506470588235</v>
      </c>
      <c r="GH489">
        <v>0.4322689087567435</v>
      </c>
      <c r="GI489">
        <v>0.1605048803276624</v>
      </c>
      <c r="GJ489">
        <v>1</v>
      </c>
      <c r="GK489">
        <v>1.732546341463414</v>
      </c>
      <c r="GL489">
        <v>-0.2193439024390212</v>
      </c>
      <c r="GM489">
        <v>0.02718533928390382</v>
      </c>
      <c r="GN489">
        <v>0</v>
      </c>
      <c r="GO489">
        <v>1</v>
      </c>
      <c r="GP489">
        <v>3</v>
      </c>
      <c r="GQ489" t="s">
        <v>451</v>
      </c>
      <c r="GR489">
        <v>3.12768</v>
      </c>
      <c r="GS489">
        <v>2.72932</v>
      </c>
      <c r="GT489">
        <v>0.194994</v>
      </c>
      <c r="GU489">
        <v>0.199473</v>
      </c>
      <c r="GV489">
        <v>0.10318</v>
      </c>
      <c r="GW489">
        <v>0.0983586</v>
      </c>
      <c r="GX489">
        <v>24142.4</v>
      </c>
      <c r="GY489">
        <v>23281.4</v>
      </c>
      <c r="GZ489">
        <v>30533.1</v>
      </c>
      <c r="HA489">
        <v>29338.2</v>
      </c>
      <c r="HB489">
        <v>37797.5</v>
      </c>
      <c r="HC489">
        <v>34806.5</v>
      </c>
      <c r="HD489">
        <v>46708.8</v>
      </c>
      <c r="HE489">
        <v>43589.2</v>
      </c>
      <c r="HF489">
        <v>1.82358</v>
      </c>
      <c r="HG489">
        <v>1.86602</v>
      </c>
      <c r="HH489">
        <v>0.114076</v>
      </c>
      <c r="HI489">
        <v>0</v>
      </c>
      <c r="HJ489">
        <v>28.1395</v>
      </c>
      <c r="HK489">
        <v>999.9</v>
      </c>
      <c r="HL489">
        <v>51.3</v>
      </c>
      <c r="HM489">
        <v>30.8</v>
      </c>
      <c r="HN489">
        <v>25.2957</v>
      </c>
      <c r="HO489">
        <v>63.107</v>
      </c>
      <c r="HP489">
        <v>16.3381</v>
      </c>
      <c r="HQ489">
        <v>1</v>
      </c>
      <c r="HR489">
        <v>0.134726</v>
      </c>
      <c r="HS489">
        <v>-0.348151</v>
      </c>
      <c r="HT489">
        <v>20.2007</v>
      </c>
      <c r="HU489">
        <v>5.22822</v>
      </c>
      <c r="HV489">
        <v>11.974</v>
      </c>
      <c r="HW489">
        <v>4.96985</v>
      </c>
      <c r="HX489">
        <v>3.28965</v>
      </c>
      <c r="HY489">
        <v>9999</v>
      </c>
      <c r="HZ489">
        <v>9999</v>
      </c>
      <c r="IA489">
        <v>9999</v>
      </c>
      <c r="IB489">
        <v>25.7</v>
      </c>
      <c r="IC489">
        <v>4.97293</v>
      </c>
      <c r="ID489">
        <v>1.87729</v>
      </c>
      <c r="IE489">
        <v>1.87531</v>
      </c>
      <c r="IF489">
        <v>1.87818</v>
      </c>
      <c r="IG489">
        <v>1.87485</v>
      </c>
      <c r="IH489">
        <v>1.8785</v>
      </c>
      <c r="II489">
        <v>1.87559</v>
      </c>
      <c r="IJ489">
        <v>1.87675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1.88</v>
      </c>
      <c r="IY489">
        <v>0.2165</v>
      </c>
      <c r="IZ489">
        <v>0.000996156149449386</v>
      </c>
      <c r="JA489">
        <v>0.001508328056841608</v>
      </c>
      <c r="JB489">
        <v>-4.279944224615399E-07</v>
      </c>
      <c r="JC489">
        <v>2.026670128534865E-10</v>
      </c>
      <c r="JD489">
        <v>-0.04486732872085866</v>
      </c>
      <c r="JE489">
        <v>-0.001179386599836408</v>
      </c>
      <c r="JF489">
        <v>0.0006983580007418804</v>
      </c>
      <c r="JG489">
        <v>-5.900263066608664E-06</v>
      </c>
      <c r="JH489">
        <v>1</v>
      </c>
      <c r="JI489">
        <v>2117</v>
      </c>
      <c r="JJ489">
        <v>1</v>
      </c>
      <c r="JK489">
        <v>26</v>
      </c>
      <c r="JL489">
        <v>197520.9</v>
      </c>
      <c r="JM489">
        <v>197520.9</v>
      </c>
      <c r="JN489">
        <v>3.04443</v>
      </c>
      <c r="JO489">
        <v>2.5415</v>
      </c>
      <c r="JP489">
        <v>1.39893</v>
      </c>
      <c r="JQ489">
        <v>2.34985</v>
      </c>
      <c r="JR489">
        <v>1.44897</v>
      </c>
      <c r="JS489">
        <v>2.54028</v>
      </c>
      <c r="JT489">
        <v>37.4338</v>
      </c>
      <c r="JU489">
        <v>23.9562</v>
      </c>
      <c r="JV489">
        <v>18</v>
      </c>
      <c r="JW489">
        <v>477.753</v>
      </c>
      <c r="JX489">
        <v>474.637</v>
      </c>
      <c r="JY489">
        <v>27.9914</v>
      </c>
      <c r="JZ489">
        <v>28.9591</v>
      </c>
      <c r="KA489">
        <v>29.9998</v>
      </c>
      <c r="KB489">
        <v>28.7144</v>
      </c>
      <c r="KC489">
        <v>28.7889</v>
      </c>
      <c r="KD489">
        <v>61.0551</v>
      </c>
      <c r="KE489">
        <v>24.1083</v>
      </c>
      <c r="KF489">
        <v>100</v>
      </c>
      <c r="KG489">
        <v>27.9931</v>
      </c>
      <c r="KH489">
        <v>1490.17</v>
      </c>
      <c r="KI489">
        <v>21.1097</v>
      </c>
      <c r="KJ489">
        <v>100.941</v>
      </c>
      <c r="KK489">
        <v>100.268</v>
      </c>
    </row>
    <row r="490" spans="1:297">
      <c r="A490">
        <v>474</v>
      </c>
      <c r="B490">
        <v>1758999840.5</v>
      </c>
      <c r="C490">
        <v>12456.90000009537</v>
      </c>
      <c r="D490" t="s">
        <v>1395</v>
      </c>
      <c r="E490" t="s">
        <v>1396</v>
      </c>
      <c r="F490">
        <v>5</v>
      </c>
      <c r="G490" t="s">
        <v>1218</v>
      </c>
      <c r="H490" t="s">
        <v>436</v>
      </c>
      <c r="I490">
        <v>1758999832.714286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1507.601646209175</v>
      </c>
      <c r="AK490">
        <v>1480.088121212121</v>
      </c>
      <c r="AL490">
        <v>3.443928273674135</v>
      </c>
      <c r="AM490">
        <v>65.24405465665834</v>
      </c>
      <c r="AN490">
        <f>(AP490 - AO490 + DY490*1E3/(8.314*(EA490+273.15)) * AR490/DX490 * AQ490) * DX490/(100*DL490) * 1000/(1000 - AP490)</f>
        <v>0</v>
      </c>
      <c r="AO490">
        <v>21.11679325223411</v>
      </c>
      <c r="AP490">
        <v>22.81059757575757</v>
      </c>
      <c r="AQ490">
        <v>0.001467527334110466</v>
      </c>
      <c r="AR490">
        <v>120.0574065976635</v>
      </c>
      <c r="AS490">
        <v>3</v>
      </c>
      <c r="AT490">
        <v>1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1.91</v>
      </c>
      <c r="DM490">
        <v>0.5</v>
      </c>
      <c r="DN490" t="s">
        <v>438</v>
      </c>
      <c r="DO490">
        <v>2</v>
      </c>
      <c r="DP490" t="b">
        <v>1</v>
      </c>
      <c r="DQ490">
        <v>1758999832.714286</v>
      </c>
      <c r="DR490">
        <v>1422.262142857143</v>
      </c>
      <c r="DS490">
        <v>1460.0175</v>
      </c>
      <c r="DT490">
        <v>22.78665357142857</v>
      </c>
      <c r="DU490">
        <v>21.08057857142857</v>
      </c>
      <c r="DV490">
        <v>1420.401428571429</v>
      </c>
      <c r="DW490">
        <v>22.57022142857143</v>
      </c>
      <c r="DX490">
        <v>499.9916071428572</v>
      </c>
      <c r="DY490">
        <v>90.44642857142857</v>
      </c>
      <c r="DZ490">
        <v>0.05171222142857142</v>
      </c>
      <c r="EA490">
        <v>29.52195</v>
      </c>
      <c r="EB490">
        <v>30.00226785714286</v>
      </c>
      <c r="EC490">
        <v>999.9000000000002</v>
      </c>
      <c r="ED490">
        <v>0</v>
      </c>
      <c r="EE490">
        <v>0</v>
      </c>
      <c r="EF490">
        <v>9990.108928571428</v>
      </c>
      <c r="EG490">
        <v>0</v>
      </c>
      <c r="EH490">
        <v>12.0809</v>
      </c>
      <c r="EI490">
        <v>-37.75490000000001</v>
      </c>
      <c r="EJ490">
        <v>1455.427142857143</v>
      </c>
      <c r="EK490">
        <v>1491.458214285714</v>
      </c>
      <c r="EL490">
        <v>1.706063214285715</v>
      </c>
      <c r="EM490">
        <v>1460.0175</v>
      </c>
      <c r="EN490">
        <v>21.08057857142857</v>
      </c>
      <c r="EO490">
        <v>2.060970714285714</v>
      </c>
      <c r="EP490">
        <v>1.9066625</v>
      </c>
      <c r="EQ490">
        <v>17.92069285714286</v>
      </c>
      <c r="ER490">
        <v>16.68980357142857</v>
      </c>
      <c r="ES490">
        <v>2000.001428571428</v>
      </c>
      <c r="ET490">
        <v>0.980000607142857</v>
      </c>
      <c r="EU490">
        <v>0.01999928214285715</v>
      </c>
      <c r="EV490">
        <v>0</v>
      </c>
      <c r="EW490">
        <v>255.5939642857143</v>
      </c>
      <c r="EX490">
        <v>5.000560000000001</v>
      </c>
      <c r="EY490">
        <v>5286.021428571429</v>
      </c>
      <c r="EZ490">
        <v>17294.91785714286</v>
      </c>
      <c r="FA490">
        <v>41.223</v>
      </c>
      <c r="FB490">
        <v>41.375</v>
      </c>
      <c r="FC490">
        <v>40.94599999999999</v>
      </c>
      <c r="FD490">
        <v>40.5</v>
      </c>
      <c r="FE490">
        <v>41.94824999999999</v>
      </c>
      <c r="FF490">
        <v>1955.101428571429</v>
      </c>
      <c r="FG490">
        <v>39.9</v>
      </c>
      <c r="FH490">
        <v>0</v>
      </c>
      <c r="FI490">
        <v>1758999849.6</v>
      </c>
      <c r="FJ490">
        <v>0</v>
      </c>
      <c r="FK490">
        <v>255.6211153846154</v>
      </c>
      <c r="FL490">
        <v>0.5905982994239695</v>
      </c>
      <c r="FM490">
        <v>11.14085467972161</v>
      </c>
      <c r="FN490">
        <v>5286.000384615385</v>
      </c>
      <c r="FO490">
        <v>15</v>
      </c>
      <c r="FP490">
        <v>0</v>
      </c>
      <c r="FQ490" t="s">
        <v>439</v>
      </c>
      <c r="FR490">
        <v>1747148579.5</v>
      </c>
      <c r="FS490">
        <v>1747148584.5</v>
      </c>
      <c r="FT490">
        <v>0</v>
      </c>
      <c r="FU490">
        <v>0.162</v>
      </c>
      <c r="FV490">
        <v>-0.001</v>
      </c>
      <c r="FW490">
        <v>0.139</v>
      </c>
      <c r="FX490">
        <v>0.058</v>
      </c>
      <c r="FY490">
        <v>420</v>
      </c>
      <c r="FZ490">
        <v>16</v>
      </c>
      <c r="GA490">
        <v>0.19</v>
      </c>
      <c r="GB490">
        <v>0.02</v>
      </c>
      <c r="GC490">
        <v>-37.78710243902438</v>
      </c>
      <c r="GD490">
        <v>-0.1651463414633269</v>
      </c>
      <c r="GE490">
        <v>0.2829342847840224</v>
      </c>
      <c r="GF490">
        <v>1</v>
      </c>
      <c r="GG490">
        <v>255.6015882352941</v>
      </c>
      <c r="GH490">
        <v>0.6169595130159506</v>
      </c>
      <c r="GI490">
        <v>0.1791995466195455</v>
      </c>
      <c r="GJ490">
        <v>1</v>
      </c>
      <c r="GK490">
        <v>1.71995243902439</v>
      </c>
      <c r="GL490">
        <v>-0.2823871777003446</v>
      </c>
      <c r="GM490">
        <v>0.03130913096615808</v>
      </c>
      <c r="GN490">
        <v>0</v>
      </c>
      <c r="GO490">
        <v>2</v>
      </c>
      <c r="GP490">
        <v>3</v>
      </c>
      <c r="GQ490" t="s">
        <v>446</v>
      </c>
      <c r="GR490">
        <v>3.12776</v>
      </c>
      <c r="GS490">
        <v>2.72989</v>
      </c>
      <c r="GT490">
        <v>0.196361</v>
      </c>
      <c r="GU490">
        <v>0.200845</v>
      </c>
      <c r="GV490">
        <v>0.103243</v>
      </c>
      <c r="GW490">
        <v>0.0983633</v>
      </c>
      <c r="GX490">
        <v>24101.8</v>
      </c>
      <c r="GY490">
        <v>23241.6</v>
      </c>
      <c r="GZ490">
        <v>30533.5</v>
      </c>
      <c r="HA490">
        <v>29338.3</v>
      </c>
      <c r="HB490">
        <v>37795.4</v>
      </c>
      <c r="HC490">
        <v>34806.6</v>
      </c>
      <c r="HD490">
        <v>46709.4</v>
      </c>
      <c r="HE490">
        <v>43589.4</v>
      </c>
      <c r="HF490">
        <v>1.8237</v>
      </c>
      <c r="HG490">
        <v>1.86607</v>
      </c>
      <c r="HH490">
        <v>0.114053</v>
      </c>
      <c r="HI490">
        <v>0</v>
      </c>
      <c r="HJ490">
        <v>28.1413</v>
      </c>
      <c r="HK490">
        <v>999.9</v>
      </c>
      <c r="HL490">
        <v>51.3</v>
      </c>
      <c r="HM490">
        <v>30.7</v>
      </c>
      <c r="HN490">
        <v>25.1546</v>
      </c>
      <c r="HO490">
        <v>63.267</v>
      </c>
      <c r="HP490">
        <v>16.3782</v>
      </c>
      <c r="HQ490">
        <v>1</v>
      </c>
      <c r="HR490">
        <v>0.134766</v>
      </c>
      <c r="HS490">
        <v>-0.362304</v>
      </c>
      <c r="HT490">
        <v>20.2006</v>
      </c>
      <c r="HU490">
        <v>5.22867</v>
      </c>
      <c r="HV490">
        <v>11.974</v>
      </c>
      <c r="HW490">
        <v>4.9696</v>
      </c>
      <c r="HX490">
        <v>3.2896</v>
      </c>
      <c r="HY490">
        <v>9999</v>
      </c>
      <c r="HZ490">
        <v>9999</v>
      </c>
      <c r="IA490">
        <v>9999</v>
      </c>
      <c r="IB490">
        <v>25.7</v>
      </c>
      <c r="IC490">
        <v>4.97294</v>
      </c>
      <c r="ID490">
        <v>1.87727</v>
      </c>
      <c r="IE490">
        <v>1.87531</v>
      </c>
      <c r="IF490">
        <v>1.87817</v>
      </c>
      <c r="IG490">
        <v>1.87485</v>
      </c>
      <c r="IH490">
        <v>1.8785</v>
      </c>
      <c r="II490">
        <v>1.87559</v>
      </c>
      <c r="IJ490">
        <v>1.87671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1.9</v>
      </c>
      <c r="IY490">
        <v>0.2169</v>
      </c>
      <c r="IZ490">
        <v>0.000996156149449386</v>
      </c>
      <c r="JA490">
        <v>0.001508328056841608</v>
      </c>
      <c r="JB490">
        <v>-4.279944224615399E-07</v>
      </c>
      <c r="JC490">
        <v>2.026670128534865E-10</v>
      </c>
      <c r="JD490">
        <v>-0.04486732872085866</v>
      </c>
      <c r="JE490">
        <v>-0.001179386599836408</v>
      </c>
      <c r="JF490">
        <v>0.0006983580007418804</v>
      </c>
      <c r="JG490">
        <v>-5.900263066608664E-06</v>
      </c>
      <c r="JH490">
        <v>1</v>
      </c>
      <c r="JI490">
        <v>2117</v>
      </c>
      <c r="JJ490">
        <v>1</v>
      </c>
      <c r="JK490">
        <v>26</v>
      </c>
      <c r="JL490">
        <v>197521</v>
      </c>
      <c r="JM490">
        <v>197520.9</v>
      </c>
      <c r="JN490">
        <v>3.07373</v>
      </c>
      <c r="JO490">
        <v>2.5415</v>
      </c>
      <c r="JP490">
        <v>1.39893</v>
      </c>
      <c r="JQ490">
        <v>2.34985</v>
      </c>
      <c r="JR490">
        <v>1.44897</v>
      </c>
      <c r="JS490">
        <v>2.48413</v>
      </c>
      <c r="JT490">
        <v>37.4338</v>
      </c>
      <c r="JU490">
        <v>23.9649</v>
      </c>
      <c r="JV490">
        <v>18</v>
      </c>
      <c r="JW490">
        <v>477.797</v>
      </c>
      <c r="JX490">
        <v>474.641</v>
      </c>
      <c r="JY490">
        <v>27.989</v>
      </c>
      <c r="JZ490">
        <v>28.9554</v>
      </c>
      <c r="KA490">
        <v>29.9999</v>
      </c>
      <c r="KB490">
        <v>28.7107</v>
      </c>
      <c r="KC490">
        <v>28.7853</v>
      </c>
      <c r="KD490">
        <v>61.5614</v>
      </c>
      <c r="KE490">
        <v>24.1083</v>
      </c>
      <c r="KF490">
        <v>100</v>
      </c>
      <c r="KG490">
        <v>27.9913</v>
      </c>
      <c r="KH490">
        <v>1503.53</v>
      </c>
      <c r="KI490">
        <v>21.1097</v>
      </c>
      <c r="KJ490">
        <v>100.942</v>
      </c>
      <c r="KK490">
        <v>100.268</v>
      </c>
    </row>
    <row r="491" spans="1:297">
      <c r="A491">
        <v>475</v>
      </c>
      <c r="B491">
        <v>1758999845.5</v>
      </c>
      <c r="C491">
        <v>12461.90000009537</v>
      </c>
      <c r="D491" t="s">
        <v>1397</v>
      </c>
      <c r="E491" t="s">
        <v>1398</v>
      </c>
      <c r="F491">
        <v>5</v>
      </c>
      <c r="G491" t="s">
        <v>1218</v>
      </c>
      <c r="H491" t="s">
        <v>436</v>
      </c>
      <c r="I491">
        <v>1758999838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1524.619607883659</v>
      </c>
      <c r="AK491">
        <v>1497.101818181817</v>
      </c>
      <c r="AL491">
        <v>3.390914870877341</v>
      </c>
      <c r="AM491">
        <v>65.24405465665834</v>
      </c>
      <c r="AN491">
        <f>(AP491 - AO491 + DY491*1E3/(8.314*(EA491+273.15)) * AR491/DX491 * AQ491) * DX491/(100*DL491) * 1000/(1000 - AP491)</f>
        <v>0</v>
      </c>
      <c r="AO491">
        <v>21.11505906689964</v>
      </c>
      <c r="AP491">
        <v>22.81714424242424</v>
      </c>
      <c r="AQ491">
        <v>0.0001577840681595671</v>
      </c>
      <c r="AR491">
        <v>120.0574065976635</v>
      </c>
      <c r="AS491">
        <v>3</v>
      </c>
      <c r="AT491">
        <v>1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1.91</v>
      </c>
      <c r="DM491">
        <v>0.5</v>
      </c>
      <c r="DN491" t="s">
        <v>438</v>
      </c>
      <c r="DO491">
        <v>2</v>
      </c>
      <c r="DP491" t="b">
        <v>1</v>
      </c>
      <c r="DQ491">
        <v>1758999838</v>
      </c>
      <c r="DR491">
        <v>1439.674074074074</v>
      </c>
      <c r="DS491">
        <v>1477.62962962963</v>
      </c>
      <c r="DT491">
        <v>22.79944074074074</v>
      </c>
      <c r="DU491">
        <v>21.10905555555556</v>
      </c>
      <c r="DV491">
        <v>1437.787037037037</v>
      </c>
      <c r="DW491">
        <v>22.58273703703704</v>
      </c>
      <c r="DX491">
        <v>499.9836666666666</v>
      </c>
      <c r="DY491">
        <v>90.44637037037036</v>
      </c>
      <c r="DZ491">
        <v>0.05185499259259258</v>
      </c>
      <c r="EA491">
        <v>29.51805925925926</v>
      </c>
      <c r="EB491">
        <v>30.0003</v>
      </c>
      <c r="EC491">
        <v>999.9000000000001</v>
      </c>
      <c r="ED491">
        <v>0</v>
      </c>
      <c r="EE491">
        <v>0</v>
      </c>
      <c r="EF491">
        <v>9987.701111111111</v>
      </c>
      <c r="EG491">
        <v>0</v>
      </c>
      <c r="EH491">
        <v>12.07691481481481</v>
      </c>
      <c r="EI491">
        <v>-37.95524074074074</v>
      </c>
      <c r="EJ491">
        <v>1473.264814814815</v>
      </c>
      <c r="EK491">
        <v>1509.493703703703</v>
      </c>
      <c r="EL491">
        <v>1.690371111111111</v>
      </c>
      <c r="EM491">
        <v>1477.62962962963</v>
      </c>
      <c r="EN491">
        <v>21.10905555555556</v>
      </c>
      <c r="EO491">
        <v>2.062125925925926</v>
      </c>
      <c r="EP491">
        <v>1.909237037037037</v>
      </c>
      <c r="EQ491">
        <v>17.9296</v>
      </c>
      <c r="ER491">
        <v>16.71106296296296</v>
      </c>
      <c r="ES491">
        <v>2000.011481481482</v>
      </c>
      <c r="ET491">
        <v>0.9800007037037035</v>
      </c>
      <c r="EU491">
        <v>0.01999922962962963</v>
      </c>
      <c r="EV491">
        <v>0</v>
      </c>
      <c r="EW491">
        <v>255.659962962963</v>
      </c>
      <c r="EX491">
        <v>5.000560000000001</v>
      </c>
      <c r="EY491">
        <v>5287.154074074074</v>
      </c>
      <c r="EZ491">
        <v>17294.98888888889</v>
      </c>
      <c r="FA491">
        <v>41.21033333333332</v>
      </c>
      <c r="FB491">
        <v>41.375</v>
      </c>
      <c r="FC491">
        <v>40.94166666666666</v>
      </c>
      <c r="FD491">
        <v>40.5</v>
      </c>
      <c r="FE491">
        <v>41.95799999999999</v>
      </c>
      <c r="FF491">
        <v>1955.111481481482</v>
      </c>
      <c r="FG491">
        <v>39.9</v>
      </c>
      <c r="FH491">
        <v>0</v>
      </c>
      <c r="FI491">
        <v>1758999855</v>
      </c>
      <c r="FJ491">
        <v>0</v>
      </c>
      <c r="FK491">
        <v>255.7106</v>
      </c>
      <c r="FL491">
        <v>1.579153862581594</v>
      </c>
      <c r="FM491">
        <v>11.71769226780879</v>
      </c>
      <c r="FN491">
        <v>5287.094</v>
      </c>
      <c r="FO491">
        <v>15</v>
      </c>
      <c r="FP491">
        <v>0</v>
      </c>
      <c r="FQ491" t="s">
        <v>439</v>
      </c>
      <c r="FR491">
        <v>1747148579.5</v>
      </c>
      <c r="FS491">
        <v>1747148584.5</v>
      </c>
      <c r="FT491">
        <v>0</v>
      </c>
      <c r="FU491">
        <v>0.162</v>
      </c>
      <c r="FV491">
        <v>-0.001</v>
      </c>
      <c r="FW491">
        <v>0.139</v>
      </c>
      <c r="FX491">
        <v>0.058</v>
      </c>
      <c r="FY491">
        <v>420</v>
      </c>
      <c r="FZ491">
        <v>16</v>
      </c>
      <c r="GA491">
        <v>0.19</v>
      </c>
      <c r="GB491">
        <v>0.02</v>
      </c>
      <c r="GC491">
        <v>-37.82425</v>
      </c>
      <c r="GD491">
        <v>-2.590261913695944</v>
      </c>
      <c r="GE491">
        <v>0.3106793387079354</v>
      </c>
      <c r="GF491">
        <v>0</v>
      </c>
      <c r="GG491">
        <v>255.647</v>
      </c>
      <c r="GH491">
        <v>0.5898854156107471</v>
      </c>
      <c r="GI491">
        <v>0.1935276238072256</v>
      </c>
      <c r="GJ491">
        <v>1</v>
      </c>
      <c r="GK491">
        <v>1.70521775</v>
      </c>
      <c r="GL491">
        <v>-0.1737166604127653</v>
      </c>
      <c r="GM491">
        <v>0.02573690807842894</v>
      </c>
      <c r="GN491">
        <v>0</v>
      </c>
      <c r="GO491">
        <v>1</v>
      </c>
      <c r="GP491">
        <v>3</v>
      </c>
      <c r="GQ491" t="s">
        <v>451</v>
      </c>
      <c r="GR491">
        <v>3.12782</v>
      </c>
      <c r="GS491">
        <v>2.72949</v>
      </c>
      <c r="GT491">
        <v>0.197704</v>
      </c>
      <c r="GU491">
        <v>0.202177</v>
      </c>
      <c r="GV491">
        <v>0.103264</v>
      </c>
      <c r="GW491">
        <v>0.0983589</v>
      </c>
      <c r="GX491">
        <v>24062.1</v>
      </c>
      <c r="GY491">
        <v>23203</v>
      </c>
      <c r="GZ491">
        <v>30534.3</v>
      </c>
      <c r="HA491">
        <v>29338.5</v>
      </c>
      <c r="HB491">
        <v>37795.3</v>
      </c>
      <c r="HC491">
        <v>34807.1</v>
      </c>
      <c r="HD491">
        <v>46710.2</v>
      </c>
      <c r="HE491">
        <v>43589.7</v>
      </c>
      <c r="HF491">
        <v>1.8239</v>
      </c>
      <c r="HG491">
        <v>1.86598</v>
      </c>
      <c r="HH491">
        <v>0.114009</v>
      </c>
      <c r="HI491">
        <v>0</v>
      </c>
      <c r="HJ491">
        <v>28.1413</v>
      </c>
      <c r="HK491">
        <v>999.9</v>
      </c>
      <c r="HL491">
        <v>51.3</v>
      </c>
      <c r="HM491">
        <v>30.8</v>
      </c>
      <c r="HN491">
        <v>25.2988</v>
      </c>
      <c r="HO491">
        <v>63.037</v>
      </c>
      <c r="HP491">
        <v>16.4423</v>
      </c>
      <c r="HQ491">
        <v>1</v>
      </c>
      <c r="HR491">
        <v>0.134362</v>
      </c>
      <c r="HS491">
        <v>-0.696871</v>
      </c>
      <c r="HT491">
        <v>20.1997</v>
      </c>
      <c r="HU491">
        <v>5.22822</v>
      </c>
      <c r="HV491">
        <v>11.974</v>
      </c>
      <c r="HW491">
        <v>4.96965</v>
      </c>
      <c r="HX491">
        <v>3.28955</v>
      </c>
      <c r="HY491">
        <v>9999</v>
      </c>
      <c r="HZ491">
        <v>9999</v>
      </c>
      <c r="IA491">
        <v>9999</v>
      </c>
      <c r="IB491">
        <v>25.7</v>
      </c>
      <c r="IC491">
        <v>4.97293</v>
      </c>
      <c r="ID491">
        <v>1.87729</v>
      </c>
      <c r="IE491">
        <v>1.87532</v>
      </c>
      <c r="IF491">
        <v>1.8782</v>
      </c>
      <c r="IG491">
        <v>1.87486</v>
      </c>
      <c r="IH491">
        <v>1.87851</v>
      </c>
      <c r="II491">
        <v>1.87558</v>
      </c>
      <c r="IJ491">
        <v>1.8767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1.92</v>
      </c>
      <c r="IY491">
        <v>0.2171</v>
      </c>
      <c r="IZ491">
        <v>0.000996156149449386</v>
      </c>
      <c r="JA491">
        <v>0.001508328056841608</v>
      </c>
      <c r="JB491">
        <v>-4.279944224615399E-07</v>
      </c>
      <c r="JC491">
        <v>2.026670128534865E-10</v>
      </c>
      <c r="JD491">
        <v>-0.04486732872085866</v>
      </c>
      <c r="JE491">
        <v>-0.001179386599836408</v>
      </c>
      <c r="JF491">
        <v>0.0006983580007418804</v>
      </c>
      <c r="JG491">
        <v>-5.900263066608664E-06</v>
      </c>
      <c r="JH491">
        <v>1</v>
      </c>
      <c r="JI491">
        <v>2117</v>
      </c>
      <c r="JJ491">
        <v>1</v>
      </c>
      <c r="JK491">
        <v>26</v>
      </c>
      <c r="JL491">
        <v>197521.1</v>
      </c>
      <c r="JM491">
        <v>197521</v>
      </c>
      <c r="JN491">
        <v>3.09814</v>
      </c>
      <c r="JO491">
        <v>2.53418</v>
      </c>
      <c r="JP491">
        <v>1.39893</v>
      </c>
      <c r="JQ491">
        <v>2.34985</v>
      </c>
      <c r="JR491">
        <v>1.44897</v>
      </c>
      <c r="JS491">
        <v>2.49512</v>
      </c>
      <c r="JT491">
        <v>37.4338</v>
      </c>
      <c r="JU491">
        <v>23.9562</v>
      </c>
      <c r="JV491">
        <v>18</v>
      </c>
      <c r="JW491">
        <v>477.887</v>
      </c>
      <c r="JX491">
        <v>474.55</v>
      </c>
      <c r="JY491">
        <v>28.0314</v>
      </c>
      <c r="JZ491">
        <v>28.9523</v>
      </c>
      <c r="KA491">
        <v>29.9998</v>
      </c>
      <c r="KB491">
        <v>28.7076</v>
      </c>
      <c r="KC491">
        <v>28.7822</v>
      </c>
      <c r="KD491">
        <v>62.1312</v>
      </c>
      <c r="KE491">
        <v>24.1083</v>
      </c>
      <c r="KF491">
        <v>100</v>
      </c>
      <c r="KG491">
        <v>28.0755</v>
      </c>
      <c r="KH491">
        <v>1523.58</v>
      </c>
      <c r="KI491">
        <v>21.1097</v>
      </c>
      <c r="KJ491">
        <v>100.944</v>
      </c>
      <c r="KK491">
        <v>100.269</v>
      </c>
    </row>
    <row r="492" spans="1:297">
      <c r="A492">
        <v>476</v>
      </c>
      <c r="B492">
        <v>1758999850.5</v>
      </c>
      <c r="C492">
        <v>12466.90000009537</v>
      </c>
      <c r="D492" t="s">
        <v>1399</v>
      </c>
      <c r="E492" t="s">
        <v>1400</v>
      </c>
      <c r="F492">
        <v>5</v>
      </c>
      <c r="G492" t="s">
        <v>1218</v>
      </c>
      <c r="H492" t="s">
        <v>436</v>
      </c>
      <c r="I492">
        <v>1758999842.714286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1541.770371207829</v>
      </c>
      <c r="AK492">
        <v>1514.104242424241</v>
      </c>
      <c r="AL492">
        <v>3.405808268712203</v>
      </c>
      <c r="AM492">
        <v>65.24405465665834</v>
      </c>
      <c r="AN492">
        <f>(AP492 - AO492 + DY492*1E3/(8.314*(EA492+273.15)) * AR492/DX492 * AQ492) * DX492/(100*DL492) * 1000/(1000 - AP492)</f>
        <v>0</v>
      </c>
      <c r="AO492">
        <v>21.11357962720485</v>
      </c>
      <c r="AP492">
        <v>22.82186545454545</v>
      </c>
      <c r="AQ492">
        <v>8.111317175272898E-05</v>
      </c>
      <c r="AR492">
        <v>120.0574065976635</v>
      </c>
      <c r="AS492">
        <v>3</v>
      </c>
      <c r="AT492">
        <v>1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1.91</v>
      </c>
      <c r="DM492">
        <v>0.5</v>
      </c>
      <c r="DN492" t="s">
        <v>438</v>
      </c>
      <c r="DO492">
        <v>2</v>
      </c>
      <c r="DP492" t="b">
        <v>1</v>
      </c>
      <c r="DQ492">
        <v>1758999842.714286</v>
      </c>
      <c r="DR492">
        <v>1455.309642857143</v>
      </c>
      <c r="DS492">
        <v>1493.494285714285</v>
      </c>
      <c r="DT492">
        <v>22.81238928571428</v>
      </c>
      <c r="DU492">
        <v>21.11497857142857</v>
      </c>
      <c r="DV492">
        <v>1453.398571428572</v>
      </c>
      <c r="DW492">
        <v>22.59540357142857</v>
      </c>
      <c r="DX492">
        <v>499.9579642857143</v>
      </c>
      <c r="DY492">
        <v>90.44652142857144</v>
      </c>
      <c r="DZ492">
        <v>0.05201778571428572</v>
      </c>
      <c r="EA492">
        <v>29.51433571428571</v>
      </c>
      <c r="EB492">
        <v>29.99868571428572</v>
      </c>
      <c r="EC492">
        <v>999.9000000000002</v>
      </c>
      <c r="ED492">
        <v>0</v>
      </c>
      <c r="EE492">
        <v>0</v>
      </c>
      <c r="EF492">
        <v>9986.399642857141</v>
      </c>
      <c r="EG492">
        <v>0</v>
      </c>
      <c r="EH492">
        <v>12.07705714285714</v>
      </c>
      <c r="EI492">
        <v>-38.18357857142858</v>
      </c>
      <c r="EJ492">
        <v>1489.284642857143</v>
      </c>
      <c r="EK492">
        <v>1525.709642857143</v>
      </c>
      <c r="EL492">
        <v>1.697388571428572</v>
      </c>
      <c r="EM492">
        <v>1493.494285714285</v>
      </c>
      <c r="EN492">
        <v>21.11497857142857</v>
      </c>
      <c r="EO492">
        <v>2.063299642857143</v>
      </c>
      <c r="EP492">
        <v>1.909776428571429</v>
      </c>
      <c r="EQ492">
        <v>17.93865</v>
      </c>
      <c r="ER492">
        <v>16.71550357142857</v>
      </c>
      <c r="ES492">
        <v>2000.023214285714</v>
      </c>
      <c r="ET492">
        <v>0.9800006785714285</v>
      </c>
      <c r="EU492">
        <v>0.01999917857142857</v>
      </c>
      <c r="EV492">
        <v>0</v>
      </c>
      <c r="EW492">
        <v>255.7343571428571</v>
      </c>
      <c r="EX492">
        <v>5.000560000000001</v>
      </c>
      <c r="EY492">
        <v>5288.054642857142</v>
      </c>
      <c r="EZ492">
        <v>17295.08571428571</v>
      </c>
      <c r="FA492">
        <v>41.20274999999999</v>
      </c>
      <c r="FB492">
        <v>41.375</v>
      </c>
      <c r="FC492">
        <v>40.93699999999999</v>
      </c>
      <c r="FD492">
        <v>40.5</v>
      </c>
      <c r="FE492">
        <v>41.95499999999998</v>
      </c>
      <c r="FF492">
        <v>1955.123214285714</v>
      </c>
      <c r="FG492">
        <v>39.9</v>
      </c>
      <c r="FH492">
        <v>0</v>
      </c>
      <c r="FI492">
        <v>1758999859.8</v>
      </c>
      <c r="FJ492">
        <v>0</v>
      </c>
      <c r="FK492">
        <v>255.7498</v>
      </c>
      <c r="FL492">
        <v>0.260307704883866</v>
      </c>
      <c r="FM492">
        <v>10.19230770066109</v>
      </c>
      <c r="FN492">
        <v>5288.0476</v>
      </c>
      <c r="FO492">
        <v>15</v>
      </c>
      <c r="FP492">
        <v>0</v>
      </c>
      <c r="FQ492" t="s">
        <v>439</v>
      </c>
      <c r="FR492">
        <v>1747148579.5</v>
      </c>
      <c r="FS492">
        <v>1747148584.5</v>
      </c>
      <c r="FT492">
        <v>0</v>
      </c>
      <c r="FU492">
        <v>0.162</v>
      </c>
      <c r="FV492">
        <v>-0.001</v>
      </c>
      <c r="FW492">
        <v>0.139</v>
      </c>
      <c r="FX492">
        <v>0.058</v>
      </c>
      <c r="FY492">
        <v>420</v>
      </c>
      <c r="FZ492">
        <v>16</v>
      </c>
      <c r="GA492">
        <v>0.19</v>
      </c>
      <c r="GB492">
        <v>0.02</v>
      </c>
      <c r="GC492">
        <v>-38.01367073170732</v>
      </c>
      <c r="GD492">
        <v>-2.655142160278762</v>
      </c>
      <c r="GE492">
        <v>0.307635738229566</v>
      </c>
      <c r="GF492">
        <v>0</v>
      </c>
      <c r="GG492">
        <v>255.7132058823529</v>
      </c>
      <c r="GH492">
        <v>0.7104812908304861</v>
      </c>
      <c r="GI492">
        <v>0.2277744988323744</v>
      </c>
      <c r="GJ492">
        <v>1</v>
      </c>
      <c r="GK492">
        <v>1.695871951219512</v>
      </c>
      <c r="GL492">
        <v>0.0580103832752643</v>
      </c>
      <c r="GM492">
        <v>0.01308517485824288</v>
      </c>
      <c r="GN492">
        <v>1</v>
      </c>
      <c r="GO492">
        <v>2</v>
      </c>
      <c r="GP492">
        <v>3</v>
      </c>
      <c r="GQ492" t="s">
        <v>446</v>
      </c>
      <c r="GR492">
        <v>3.12778</v>
      </c>
      <c r="GS492">
        <v>2.72981</v>
      </c>
      <c r="GT492">
        <v>0.199035</v>
      </c>
      <c r="GU492">
        <v>0.203513</v>
      </c>
      <c r="GV492">
        <v>0.103275</v>
      </c>
      <c r="GW492">
        <v>0.09835670000000001</v>
      </c>
      <c r="GX492">
        <v>24022.4</v>
      </c>
      <c r="GY492">
        <v>23164.5</v>
      </c>
      <c r="GZ492">
        <v>30534.7</v>
      </c>
      <c r="HA492">
        <v>29339</v>
      </c>
      <c r="HB492">
        <v>37795.5</v>
      </c>
      <c r="HC492">
        <v>34807.7</v>
      </c>
      <c r="HD492">
        <v>46711</v>
      </c>
      <c r="HE492">
        <v>43590.3</v>
      </c>
      <c r="HF492">
        <v>1.82383</v>
      </c>
      <c r="HG492">
        <v>1.8663</v>
      </c>
      <c r="HH492">
        <v>0.113793</v>
      </c>
      <c r="HI492">
        <v>0</v>
      </c>
      <c r="HJ492">
        <v>28.1413</v>
      </c>
      <c r="HK492">
        <v>999.9</v>
      </c>
      <c r="HL492">
        <v>51.3</v>
      </c>
      <c r="HM492">
        <v>30.7</v>
      </c>
      <c r="HN492">
        <v>25.1536</v>
      </c>
      <c r="HO492">
        <v>62.927</v>
      </c>
      <c r="HP492">
        <v>16.5184</v>
      </c>
      <c r="HQ492">
        <v>1</v>
      </c>
      <c r="HR492">
        <v>0.134162</v>
      </c>
      <c r="HS492">
        <v>-0.46085</v>
      </c>
      <c r="HT492">
        <v>20.2004</v>
      </c>
      <c r="HU492">
        <v>5.22837</v>
      </c>
      <c r="HV492">
        <v>11.974</v>
      </c>
      <c r="HW492">
        <v>4.9696</v>
      </c>
      <c r="HX492">
        <v>3.28955</v>
      </c>
      <c r="HY492">
        <v>9999</v>
      </c>
      <c r="HZ492">
        <v>9999</v>
      </c>
      <c r="IA492">
        <v>9999</v>
      </c>
      <c r="IB492">
        <v>25.7</v>
      </c>
      <c r="IC492">
        <v>4.97294</v>
      </c>
      <c r="ID492">
        <v>1.87727</v>
      </c>
      <c r="IE492">
        <v>1.87532</v>
      </c>
      <c r="IF492">
        <v>1.87817</v>
      </c>
      <c r="IG492">
        <v>1.87485</v>
      </c>
      <c r="IH492">
        <v>1.87848</v>
      </c>
      <c r="II492">
        <v>1.87556</v>
      </c>
      <c r="IJ492">
        <v>1.87671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1.95</v>
      </c>
      <c r="IY492">
        <v>0.2172</v>
      </c>
      <c r="IZ492">
        <v>0.000996156149449386</v>
      </c>
      <c r="JA492">
        <v>0.001508328056841608</v>
      </c>
      <c r="JB492">
        <v>-4.279944224615399E-07</v>
      </c>
      <c r="JC492">
        <v>2.026670128534865E-10</v>
      </c>
      <c r="JD492">
        <v>-0.04486732872085866</v>
      </c>
      <c r="JE492">
        <v>-0.001179386599836408</v>
      </c>
      <c r="JF492">
        <v>0.0006983580007418804</v>
      </c>
      <c r="JG492">
        <v>-5.900263066608664E-06</v>
      </c>
      <c r="JH492">
        <v>1</v>
      </c>
      <c r="JI492">
        <v>2117</v>
      </c>
      <c r="JJ492">
        <v>1</v>
      </c>
      <c r="JK492">
        <v>26</v>
      </c>
      <c r="JL492">
        <v>197521.2</v>
      </c>
      <c r="JM492">
        <v>197521.1</v>
      </c>
      <c r="JN492">
        <v>3.12744</v>
      </c>
      <c r="JO492">
        <v>2.52808</v>
      </c>
      <c r="JP492">
        <v>1.39893</v>
      </c>
      <c r="JQ492">
        <v>2.34985</v>
      </c>
      <c r="JR492">
        <v>1.44897</v>
      </c>
      <c r="JS492">
        <v>2.53052</v>
      </c>
      <c r="JT492">
        <v>37.4338</v>
      </c>
      <c r="JU492">
        <v>23.9737</v>
      </c>
      <c r="JV492">
        <v>18</v>
      </c>
      <c r="JW492">
        <v>477.822</v>
      </c>
      <c r="JX492">
        <v>474.735</v>
      </c>
      <c r="JY492">
        <v>28.0708</v>
      </c>
      <c r="JZ492">
        <v>28.9492</v>
      </c>
      <c r="KA492">
        <v>29.9999</v>
      </c>
      <c r="KB492">
        <v>28.704</v>
      </c>
      <c r="KC492">
        <v>28.7785</v>
      </c>
      <c r="KD492">
        <v>62.6366</v>
      </c>
      <c r="KE492">
        <v>24.1083</v>
      </c>
      <c r="KF492">
        <v>100</v>
      </c>
      <c r="KG492">
        <v>28.0583</v>
      </c>
      <c r="KH492">
        <v>1536.94</v>
      </c>
      <c r="KI492">
        <v>21.1097</v>
      </c>
      <c r="KJ492">
        <v>100.946</v>
      </c>
      <c r="KK492">
        <v>100.27</v>
      </c>
    </row>
    <row r="493" spans="1:297">
      <c r="A493">
        <v>477</v>
      </c>
      <c r="B493">
        <v>1758999855.5</v>
      </c>
      <c r="C493">
        <v>12471.90000009537</v>
      </c>
      <c r="D493" t="s">
        <v>1401</v>
      </c>
      <c r="E493" t="s">
        <v>1402</v>
      </c>
      <c r="F493">
        <v>5</v>
      </c>
      <c r="G493" t="s">
        <v>1218</v>
      </c>
      <c r="H493" t="s">
        <v>436</v>
      </c>
      <c r="I493">
        <v>1758999848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1558.696124674619</v>
      </c>
      <c r="AK493">
        <v>1531.092848484849</v>
      </c>
      <c r="AL493">
        <v>3.400062396866588</v>
      </c>
      <c r="AM493">
        <v>65.24405465665834</v>
      </c>
      <c r="AN493">
        <f>(AP493 - AO493 + DY493*1E3/(8.314*(EA493+273.15)) * AR493/DX493 * AQ493) * DX493/(100*DL493) * 1000/(1000 - AP493)</f>
        <v>0</v>
      </c>
      <c r="AO493">
        <v>21.11014321127515</v>
      </c>
      <c r="AP493">
        <v>22.82068545454545</v>
      </c>
      <c r="AQ493">
        <v>-3.589590613711771E-05</v>
      </c>
      <c r="AR493">
        <v>120.0574065976635</v>
      </c>
      <c r="AS493">
        <v>3</v>
      </c>
      <c r="AT493">
        <v>1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1.91</v>
      </c>
      <c r="DM493">
        <v>0.5</v>
      </c>
      <c r="DN493" t="s">
        <v>438</v>
      </c>
      <c r="DO493">
        <v>2</v>
      </c>
      <c r="DP493" t="b">
        <v>1</v>
      </c>
      <c r="DQ493">
        <v>1758999848</v>
      </c>
      <c r="DR493">
        <v>1472.895555555556</v>
      </c>
      <c r="DS493">
        <v>1511.166666666667</v>
      </c>
      <c r="DT493">
        <v>22.81918148148149</v>
      </c>
      <c r="DU493">
        <v>21.11325185185185</v>
      </c>
      <c r="DV493">
        <v>1470.957407407407</v>
      </c>
      <c r="DW493">
        <v>22.60205925925926</v>
      </c>
      <c r="DX493">
        <v>500.0151111111111</v>
      </c>
      <c r="DY493">
        <v>90.44702222222222</v>
      </c>
      <c r="DZ493">
        <v>0.05195212962962963</v>
      </c>
      <c r="EA493">
        <v>29.51049629629629</v>
      </c>
      <c r="EB493">
        <v>30.00042962962963</v>
      </c>
      <c r="EC493">
        <v>999.9000000000001</v>
      </c>
      <c r="ED493">
        <v>0</v>
      </c>
      <c r="EE493">
        <v>0</v>
      </c>
      <c r="EF493">
        <v>9997.721851851851</v>
      </c>
      <c r="EG493">
        <v>0</v>
      </c>
      <c r="EH493">
        <v>12.07063333333333</v>
      </c>
      <c r="EI493">
        <v>-38.27030370370371</v>
      </c>
      <c r="EJ493">
        <v>1507.291851851852</v>
      </c>
      <c r="EK493">
        <v>1543.760740740741</v>
      </c>
      <c r="EL493">
        <v>1.705917777777778</v>
      </c>
      <c r="EM493">
        <v>1511.166666666667</v>
      </c>
      <c r="EN493">
        <v>21.11325185185185</v>
      </c>
      <c r="EO493">
        <v>2.063925925925925</v>
      </c>
      <c r="EP493">
        <v>1.90963</v>
      </c>
      <c r="EQ493">
        <v>17.94347407407408</v>
      </c>
      <c r="ER493">
        <v>16.71429259259259</v>
      </c>
      <c r="ES493">
        <v>2000.045185185185</v>
      </c>
      <c r="ET493">
        <v>0.9800008518518518</v>
      </c>
      <c r="EU493">
        <v>0.01999901481481482</v>
      </c>
      <c r="EV493">
        <v>0</v>
      </c>
      <c r="EW493">
        <v>255.7951111111111</v>
      </c>
      <c r="EX493">
        <v>5.000560000000001</v>
      </c>
      <c r="EY493">
        <v>5288.962592592592</v>
      </c>
      <c r="EZ493">
        <v>17295.26666666667</v>
      </c>
      <c r="FA493">
        <v>41.18933333333332</v>
      </c>
      <c r="FB493">
        <v>41.375</v>
      </c>
      <c r="FC493">
        <v>40.93699999999999</v>
      </c>
      <c r="FD493">
        <v>40.5</v>
      </c>
      <c r="FE493">
        <v>41.94866666666666</v>
      </c>
      <c r="FF493">
        <v>1955.145185185185</v>
      </c>
      <c r="FG493">
        <v>39.9</v>
      </c>
      <c r="FH493">
        <v>0</v>
      </c>
      <c r="FI493">
        <v>1758999864.6</v>
      </c>
      <c r="FJ493">
        <v>0</v>
      </c>
      <c r="FK493">
        <v>255.78904</v>
      </c>
      <c r="FL493">
        <v>0.06553847722364217</v>
      </c>
      <c r="FM493">
        <v>8.557692277183476</v>
      </c>
      <c r="FN493">
        <v>5288.8636</v>
      </c>
      <c r="FO493">
        <v>15</v>
      </c>
      <c r="FP493">
        <v>0</v>
      </c>
      <c r="FQ493" t="s">
        <v>439</v>
      </c>
      <c r="FR493">
        <v>1747148579.5</v>
      </c>
      <c r="FS493">
        <v>1747148584.5</v>
      </c>
      <c r="FT493">
        <v>0</v>
      </c>
      <c r="FU493">
        <v>0.162</v>
      </c>
      <c r="FV493">
        <v>-0.001</v>
      </c>
      <c r="FW493">
        <v>0.139</v>
      </c>
      <c r="FX493">
        <v>0.058</v>
      </c>
      <c r="FY493">
        <v>420</v>
      </c>
      <c r="FZ493">
        <v>16</v>
      </c>
      <c r="GA493">
        <v>0.19</v>
      </c>
      <c r="GB493">
        <v>0.02</v>
      </c>
      <c r="GC493">
        <v>-38.22495853658537</v>
      </c>
      <c r="GD493">
        <v>-1.294243902439049</v>
      </c>
      <c r="GE493">
        <v>0.1670872431317565</v>
      </c>
      <c r="GF493">
        <v>0</v>
      </c>
      <c r="GG493">
        <v>255.7632352941177</v>
      </c>
      <c r="GH493">
        <v>0.3352482885946278</v>
      </c>
      <c r="GI493">
        <v>0.2041213679945628</v>
      </c>
      <c r="GJ493">
        <v>1</v>
      </c>
      <c r="GK493">
        <v>1.700151463414634</v>
      </c>
      <c r="GL493">
        <v>0.09853191637630798</v>
      </c>
      <c r="GM493">
        <v>0.01032024095979226</v>
      </c>
      <c r="GN493">
        <v>1</v>
      </c>
      <c r="GO493">
        <v>2</v>
      </c>
      <c r="GP493">
        <v>3</v>
      </c>
      <c r="GQ493" t="s">
        <v>446</v>
      </c>
      <c r="GR493">
        <v>3.12768</v>
      </c>
      <c r="GS493">
        <v>2.72963</v>
      </c>
      <c r="GT493">
        <v>0.200365</v>
      </c>
      <c r="GU493">
        <v>0.204859</v>
      </c>
      <c r="GV493">
        <v>0.103274</v>
      </c>
      <c r="GW493">
        <v>0.0983458</v>
      </c>
      <c r="GX493">
        <v>23982.9</v>
      </c>
      <c r="GY493">
        <v>23125.7</v>
      </c>
      <c r="GZ493">
        <v>30535.2</v>
      </c>
      <c r="HA493">
        <v>29339.4</v>
      </c>
      <c r="HB493">
        <v>37796</v>
      </c>
      <c r="HC493">
        <v>34808.8</v>
      </c>
      <c r="HD493">
        <v>46711.5</v>
      </c>
      <c r="HE493">
        <v>43590.9</v>
      </c>
      <c r="HF493">
        <v>1.82383</v>
      </c>
      <c r="HG493">
        <v>1.86637</v>
      </c>
      <c r="HH493">
        <v>0.114262</v>
      </c>
      <c r="HI493">
        <v>0</v>
      </c>
      <c r="HJ493">
        <v>28.1401</v>
      </c>
      <c r="HK493">
        <v>999.9</v>
      </c>
      <c r="HL493">
        <v>51.3</v>
      </c>
      <c r="HM493">
        <v>30.7</v>
      </c>
      <c r="HN493">
        <v>25.1542</v>
      </c>
      <c r="HO493">
        <v>62.487</v>
      </c>
      <c r="HP493">
        <v>16.5905</v>
      </c>
      <c r="HQ493">
        <v>1</v>
      </c>
      <c r="HR493">
        <v>0.134154</v>
      </c>
      <c r="HS493">
        <v>-0.45469</v>
      </c>
      <c r="HT493">
        <v>20.2002</v>
      </c>
      <c r="HU493">
        <v>5.22837</v>
      </c>
      <c r="HV493">
        <v>11.974</v>
      </c>
      <c r="HW493">
        <v>4.96955</v>
      </c>
      <c r="HX493">
        <v>3.2896</v>
      </c>
      <c r="HY493">
        <v>9999</v>
      </c>
      <c r="HZ493">
        <v>9999</v>
      </c>
      <c r="IA493">
        <v>9999</v>
      </c>
      <c r="IB493">
        <v>25.7</v>
      </c>
      <c r="IC493">
        <v>4.97295</v>
      </c>
      <c r="ID493">
        <v>1.87727</v>
      </c>
      <c r="IE493">
        <v>1.87532</v>
      </c>
      <c r="IF493">
        <v>1.87819</v>
      </c>
      <c r="IG493">
        <v>1.87486</v>
      </c>
      <c r="IH493">
        <v>1.87849</v>
      </c>
      <c r="II493">
        <v>1.8756</v>
      </c>
      <c r="IJ493">
        <v>1.87674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1.98</v>
      </c>
      <c r="IY493">
        <v>0.2171</v>
      </c>
      <c r="IZ493">
        <v>0.000996156149449386</v>
      </c>
      <c r="JA493">
        <v>0.001508328056841608</v>
      </c>
      <c r="JB493">
        <v>-4.279944224615399E-07</v>
      </c>
      <c r="JC493">
        <v>2.026670128534865E-10</v>
      </c>
      <c r="JD493">
        <v>-0.04486732872085866</v>
      </c>
      <c r="JE493">
        <v>-0.001179386599836408</v>
      </c>
      <c r="JF493">
        <v>0.0006983580007418804</v>
      </c>
      <c r="JG493">
        <v>-5.900263066608664E-06</v>
      </c>
      <c r="JH493">
        <v>1</v>
      </c>
      <c r="JI493">
        <v>2117</v>
      </c>
      <c r="JJ493">
        <v>1</v>
      </c>
      <c r="JK493">
        <v>26</v>
      </c>
      <c r="JL493">
        <v>197521.3</v>
      </c>
      <c r="JM493">
        <v>197521.2</v>
      </c>
      <c r="JN493">
        <v>3.15186</v>
      </c>
      <c r="JO493">
        <v>2.51953</v>
      </c>
      <c r="JP493">
        <v>1.39893</v>
      </c>
      <c r="JQ493">
        <v>2.34985</v>
      </c>
      <c r="JR493">
        <v>1.44897</v>
      </c>
      <c r="JS493">
        <v>2.56348</v>
      </c>
      <c r="JT493">
        <v>37.4338</v>
      </c>
      <c r="JU493">
        <v>23.9649</v>
      </c>
      <c r="JV493">
        <v>18</v>
      </c>
      <c r="JW493">
        <v>477.802</v>
      </c>
      <c r="JX493">
        <v>474.759</v>
      </c>
      <c r="JY493">
        <v>28.0701</v>
      </c>
      <c r="JZ493">
        <v>28.9461</v>
      </c>
      <c r="KA493">
        <v>29.9999</v>
      </c>
      <c r="KB493">
        <v>28.7009</v>
      </c>
      <c r="KC493">
        <v>28.7755</v>
      </c>
      <c r="KD493">
        <v>63.1938</v>
      </c>
      <c r="KE493">
        <v>24.1083</v>
      </c>
      <c r="KF493">
        <v>100</v>
      </c>
      <c r="KG493">
        <v>28.0643</v>
      </c>
      <c r="KH493">
        <v>1556.98</v>
      </c>
      <c r="KI493">
        <v>21.1097</v>
      </c>
      <c r="KJ493">
        <v>100.947</v>
      </c>
      <c r="KK493">
        <v>100.272</v>
      </c>
    </row>
    <row r="494" spans="1:297">
      <c r="A494">
        <v>478</v>
      </c>
      <c r="B494">
        <v>1758999860.5</v>
      </c>
      <c r="C494">
        <v>12476.90000009537</v>
      </c>
      <c r="D494" t="s">
        <v>1403</v>
      </c>
      <c r="E494" t="s">
        <v>1404</v>
      </c>
      <c r="F494">
        <v>5</v>
      </c>
      <c r="G494" t="s">
        <v>1218</v>
      </c>
      <c r="H494" t="s">
        <v>436</v>
      </c>
      <c r="I494">
        <v>1758999852.714286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1575.9480567863</v>
      </c>
      <c r="AK494">
        <v>1548.200787878788</v>
      </c>
      <c r="AL494">
        <v>3.420142317480003</v>
      </c>
      <c r="AM494">
        <v>65.24405465665834</v>
      </c>
      <c r="AN494">
        <f>(AP494 - AO494 + DY494*1E3/(8.314*(EA494+273.15)) * AR494/DX494 * AQ494) * DX494/(100*DL494) * 1000/(1000 - AP494)</f>
        <v>0</v>
      </c>
      <c r="AO494">
        <v>21.10624796313015</v>
      </c>
      <c r="AP494">
        <v>22.81825757575757</v>
      </c>
      <c r="AQ494">
        <v>-0.0001072991441749822</v>
      </c>
      <c r="AR494">
        <v>120.0574065976635</v>
      </c>
      <c r="AS494">
        <v>3</v>
      </c>
      <c r="AT494">
        <v>1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1.91</v>
      </c>
      <c r="DM494">
        <v>0.5</v>
      </c>
      <c r="DN494" t="s">
        <v>438</v>
      </c>
      <c r="DO494">
        <v>2</v>
      </c>
      <c r="DP494" t="b">
        <v>1</v>
      </c>
      <c r="DQ494">
        <v>1758999852.714286</v>
      </c>
      <c r="DR494">
        <v>1488.571071428572</v>
      </c>
      <c r="DS494">
        <v>1526.9525</v>
      </c>
      <c r="DT494">
        <v>22.82074642857143</v>
      </c>
      <c r="DU494">
        <v>21.11073928571428</v>
      </c>
      <c r="DV494">
        <v>1486.6075</v>
      </c>
      <c r="DW494">
        <v>22.60359642857143</v>
      </c>
      <c r="DX494">
        <v>500.0178571428572</v>
      </c>
      <c r="DY494">
        <v>90.44738214285715</v>
      </c>
      <c r="DZ494">
        <v>0.05188318928571428</v>
      </c>
      <c r="EA494">
        <v>29.50903571428572</v>
      </c>
      <c r="EB494">
        <v>30.00111428571429</v>
      </c>
      <c r="EC494">
        <v>999.9000000000002</v>
      </c>
      <c r="ED494">
        <v>0</v>
      </c>
      <c r="EE494">
        <v>0</v>
      </c>
      <c r="EF494">
        <v>9997.583928571428</v>
      </c>
      <c r="EG494">
        <v>0</v>
      </c>
      <c r="EH494">
        <v>12.06902857142857</v>
      </c>
      <c r="EI494">
        <v>-38.38193928571429</v>
      </c>
      <c r="EJ494">
        <v>1523.334642857143</v>
      </c>
      <c r="EK494">
        <v>1559.884285714286</v>
      </c>
      <c r="EL494">
        <v>1.710003571428571</v>
      </c>
      <c r="EM494">
        <v>1526.9525</v>
      </c>
      <c r="EN494">
        <v>21.11073928571428</v>
      </c>
      <c r="EO494">
        <v>2.064076428571428</v>
      </c>
      <c r="EP494">
        <v>1.90941</v>
      </c>
      <c r="EQ494">
        <v>17.94463214285714</v>
      </c>
      <c r="ER494">
        <v>16.71247857142857</v>
      </c>
      <c r="ES494">
        <v>2000.020714285714</v>
      </c>
      <c r="ET494">
        <v>0.9800005357142857</v>
      </c>
      <c r="EU494">
        <v>0.01999928571428572</v>
      </c>
      <c r="EV494">
        <v>0</v>
      </c>
      <c r="EW494">
        <v>255.8063928571429</v>
      </c>
      <c r="EX494">
        <v>5.000560000000001</v>
      </c>
      <c r="EY494">
        <v>5289.473928571429</v>
      </c>
      <c r="EZ494">
        <v>17295.06428571429</v>
      </c>
      <c r="FA494">
        <v>41.18699999999999</v>
      </c>
      <c r="FB494">
        <v>41.375</v>
      </c>
      <c r="FC494">
        <v>40.93699999999999</v>
      </c>
      <c r="FD494">
        <v>40.49549999999999</v>
      </c>
      <c r="FE494">
        <v>41.93699999999999</v>
      </c>
      <c r="FF494">
        <v>1955.120714285714</v>
      </c>
      <c r="FG494">
        <v>39.9</v>
      </c>
      <c r="FH494">
        <v>0</v>
      </c>
      <c r="FI494">
        <v>1758999870</v>
      </c>
      <c r="FJ494">
        <v>0</v>
      </c>
      <c r="FK494">
        <v>255.788</v>
      </c>
      <c r="FL494">
        <v>0.09647864092774795</v>
      </c>
      <c r="FM494">
        <v>8.390427295197487</v>
      </c>
      <c r="FN494">
        <v>5289.498461538461</v>
      </c>
      <c r="FO494">
        <v>15</v>
      </c>
      <c r="FP494">
        <v>0</v>
      </c>
      <c r="FQ494" t="s">
        <v>439</v>
      </c>
      <c r="FR494">
        <v>1747148579.5</v>
      </c>
      <c r="FS494">
        <v>1747148584.5</v>
      </c>
      <c r="FT494">
        <v>0</v>
      </c>
      <c r="FU494">
        <v>0.162</v>
      </c>
      <c r="FV494">
        <v>-0.001</v>
      </c>
      <c r="FW494">
        <v>0.139</v>
      </c>
      <c r="FX494">
        <v>0.058</v>
      </c>
      <c r="FY494">
        <v>420</v>
      </c>
      <c r="FZ494">
        <v>16</v>
      </c>
      <c r="GA494">
        <v>0.19</v>
      </c>
      <c r="GB494">
        <v>0.02</v>
      </c>
      <c r="GC494">
        <v>-38.30287317073171</v>
      </c>
      <c r="GD494">
        <v>-1.411977700348458</v>
      </c>
      <c r="GE494">
        <v>0.1735237412931888</v>
      </c>
      <c r="GF494">
        <v>0</v>
      </c>
      <c r="GG494">
        <v>255.7779411764706</v>
      </c>
      <c r="GH494">
        <v>0.2012834314051731</v>
      </c>
      <c r="GI494">
        <v>0.1853062554381203</v>
      </c>
      <c r="GJ494">
        <v>1</v>
      </c>
      <c r="GK494">
        <v>1.706091463414634</v>
      </c>
      <c r="GL494">
        <v>0.06041289198606954</v>
      </c>
      <c r="GM494">
        <v>0.006228072779066137</v>
      </c>
      <c r="GN494">
        <v>1</v>
      </c>
      <c r="GO494">
        <v>2</v>
      </c>
      <c r="GP494">
        <v>3</v>
      </c>
      <c r="GQ494" t="s">
        <v>446</v>
      </c>
      <c r="GR494">
        <v>3.12775</v>
      </c>
      <c r="GS494">
        <v>2.72933</v>
      </c>
      <c r="GT494">
        <v>0.201693</v>
      </c>
      <c r="GU494">
        <v>0.206162</v>
      </c>
      <c r="GV494">
        <v>0.103266</v>
      </c>
      <c r="GW494">
        <v>0.09833169999999999</v>
      </c>
      <c r="GX494">
        <v>23942.8</v>
      </c>
      <c r="GY494">
        <v>23088</v>
      </c>
      <c r="GZ494">
        <v>30534.8</v>
      </c>
      <c r="HA494">
        <v>29339.7</v>
      </c>
      <c r="HB494">
        <v>37796.4</v>
      </c>
      <c r="HC494">
        <v>34809.7</v>
      </c>
      <c r="HD494">
        <v>46711.4</v>
      </c>
      <c r="HE494">
        <v>43591.3</v>
      </c>
      <c r="HF494">
        <v>1.82395</v>
      </c>
      <c r="HG494">
        <v>1.8665</v>
      </c>
      <c r="HH494">
        <v>0.114515</v>
      </c>
      <c r="HI494">
        <v>0</v>
      </c>
      <c r="HJ494">
        <v>28.1389</v>
      </c>
      <c r="HK494">
        <v>999.9</v>
      </c>
      <c r="HL494">
        <v>51.2</v>
      </c>
      <c r="HM494">
        <v>30.8</v>
      </c>
      <c r="HN494">
        <v>25.2487</v>
      </c>
      <c r="HO494">
        <v>63.007</v>
      </c>
      <c r="HP494">
        <v>16.5184</v>
      </c>
      <c r="HQ494">
        <v>1</v>
      </c>
      <c r="HR494">
        <v>0.133826</v>
      </c>
      <c r="HS494">
        <v>-0.439006</v>
      </c>
      <c r="HT494">
        <v>20.2004</v>
      </c>
      <c r="HU494">
        <v>5.22762</v>
      </c>
      <c r="HV494">
        <v>11.974</v>
      </c>
      <c r="HW494">
        <v>4.9695</v>
      </c>
      <c r="HX494">
        <v>3.2895</v>
      </c>
      <c r="HY494">
        <v>9999</v>
      </c>
      <c r="HZ494">
        <v>9999</v>
      </c>
      <c r="IA494">
        <v>9999</v>
      </c>
      <c r="IB494">
        <v>25.7</v>
      </c>
      <c r="IC494">
        <v>4.97295</v>
      </c>
      <c r="ID494">
        <v>1.87728</v>
      </c>
      <c r="IE494">
        <v>1.87532</v>
      </c>
      <c r="IF494">
        <v>1.87819</v>
      </c>
      <c r="IG494">
        <v>1.87485</v>
      </c>
      <c r="IH494">
        <v>1.87848</v>
      </c>
      <c r="II494">
        <v>1.8756</v>
      </c>
      <c r="IJ494">
        <v>1.87672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2</v>
      </c>
      <c r="IY494">
        <v>0.2171</v>
      </c>
      <c r="IZ494">
        <v>0.000996156149449386</v>
      </c>
      <c r="JA494">
        <v>0.001508328056841608</v>
      </c>
      <c r="JB494">
        <v>-4.279944224615399E-07</v>
      </c>
      <c r="JC494">
        <v>2.026670128534865E-10</v>
      </c>
      <c r="JD494">
        <v>-0.04486732872085866</v>
      </c>
      <c r="JE494">
        <v>-0.001179386599836408</v>
      </c>
      <c r="JF494">
        <v>0.0006983580007418804</v>
      </c>
      <c r="JG494">
        <v>-5.900263066608664E-06</v>
      </c>
      <c r="JH494">
        <v>1</v>
      </c>
      <c r="JI494">
        <v>2117</v>
      </c>
      <c r="JJ494">
        <v>1</v>
      </c>
      <c r="JK494">
        <v>26</v>
      </c>
      <c r="JL494">
        <v>197521.4</v>
      </c>
      <c r="JM494">
        <v>197521.3</v>
      </c>
      <c r="JN494">
        <v>3.17993</v>
      </c>
      <c r="JO494">
        <v>2.51953</v>
      </c>
      <c r="JP494">
        <v>1.39893</v>
      </c>
      <c r="JQ494">
        <v>2.34985</v>
      </c>
      <c r="JR494">
        <v>1.44897</v>
      </c>
      <c r="JS494">
        <v>2.58911</v>
      </c>
      <c r="JT494">
        <v>37.4338</v>
      </c>
      <c r="JU494">
        <v>23.9824</v>
      </c>
      <c r="JV494">
        <v>18</v>
      </c>
      <c r="JW494">
        <v>477.847</v>
      </c>
      <c r="JX494">
        <v>474.812</v>
      </c>
      <c r="JY494">
        <v>28.0714</v>
      </c>
      <c r="JZ494">
        <v>28.9423</v>
      </c>
      <c r="KA494">
        <v>29.9998</v>
      </c>
      <c r="KB494">
        <v>28.6972</v>
      </c>
      <c r="KC494">
        <v>28.7717</v>
      </c>
      <c r="KD494">
        <v>63.6986</v>
      </c>
      <c r="KE494">
        <v>24.1083</v>
      </c>
      <c r="KF494">
        <v>100</v>
      </c>
      <c r="KG494">
        <v>28.0674</v>
      </c>
      <c r="KH494">
        <v>1570.33</v>
      </c>
      <c r="KI494">
        <v>21.1097</v>
      </c>
      <c r="KJ494">
        <v>100.947</v>
      </c>
      <c r="KK494">
        <v>100.273</v>
      </c>
    </row>
    <row r="495" spans="1:297">
      <c r="A495">
        <v>479</v>
      </c>
      <c r="B495">
        <v>1758999865.5</v>
      </c>
      <c r="C495">
        <v>12481.90000009537</v>
      </c>
      <c r="D495" t="s">
        <v>1405</v>
      </c>
      <c r="E495" t="s">
        <v>1406</v>
      </c>
      <c r="F495">
        <v>5</v>
      </c>
      <c r="G495" t="s">
        <v>1218</v>
      </c>
      <c r="H495" t="s">
        <v>436</v>
      </c>
      <c r="I495">
        <v>1758999858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1592.923285702637</v>
      </c>
      <c r="AK495">
        <v>1565.268727272727</v>
      </c>
      <c r="AL495">
        <v>3.419296063108642</v>
      </c>
      <c r="AM495">
        <v>65.24405465665834</v>
      </c>
      <c r="AN495">
        <f>(AP495 - AO495 + DY495*1E3/(8.314*(EA495+273.15)) * AR495/DX495 * AQ495) * DX495/(100*DL495) * 1000/(1000 - AP495)</f>
        <v>0</v>
      </c>
      <c r="AO495">
        <v>21.10267171960337</v>
      </c>
      <c r="AP495">
        <v>22.81035090909091</v>
      </c>
      <c r="AQ495">
        <v>-8.241965356072379E-05</v>
      </c>
      <c r="AR495">
        <v>120.0574065976635</v>
      </c>
      <c r="AS495">
        <v>3</v>
      </c>
      <c r="AT495">
        <v>1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1.91</v>
      </c>
      <c r="DM495">
        <v>0.5</v>
      </c>
      <c r="DN495" t="s">
        <v>438</v>
      </c>
      <c r="DO495">
        <v>2</v>
      </c>
      <c r="DP495" t="b">
        <v>1</v>
      </c>
      <c r="DQ495">
        <v>1758999858</v>
      </c>
      <c r="DR495">
        <v>1506.191851851852</v>
      </c>
      <c r="DS495">
        <v>1544.615925925926</v>
      </c>
      <c r="DT495">
        <v>22.8183</v>
      </c>
      <c r="DU495">
        <v>21.10714814814815</v>
      </c>
      <c r="DV495">
        <v>1504.200370370371</v>
      </c>
      <c r="DW495">
        <v>22.60120370370371</v>
      </c>
      <c r="DX495">
        <v>500.0305555555556</v>
      </c>
      <c r="DY495">
        <v>90.44808518518519</v>
      </c>
      <c r="DZ495">
        <v>0.05168955925925926</v>
      </c>
      <c r="EA495">
        <v>29.50854074074074</v>
      </c>
      <c r="EB495">
        <v>30.00245925925926</v>
      </c>
      <c r="EC495">
        <v>999.9000000000001</v>
      </c>
      <c r="ED495">
        <v>0</v>
      </c>
      <c r="EE495">
        <v>0</v>
      </c>
      <c r="EF495">
        <v>10000.43740740741</v>
      </c>
      <c r="EG495">
        <v>0</v>
      </c>
      <c r="EH495">
        <v>12.06388888888889</v>
      </c>
      <c r="EI495">
        <v>-38.42440740740741</v>
      </c>
      <c r="EJ495">
        <v>1541.362592592593</v>
      </c>
      <c r="EK495">
        <v>1577.922592592593</v>
      </c>
      <c r="EL495">
        <v>1.711160370370371</v>
      </c>
      <c r="EM495">
        <v>1544.615925925926</v>
      </c>
      <c r="EN495">
        <v>21.10714814814815</v>
      </c>
      <c r="EO495">
        <v>2.063871851851852</v>
      </c>
      <c r="EP495">
        <v>1.909099259259259</v>
      </c>
      <c r="EQ495">
        <v>17.94305925925926</v>
      </c>
      <c r="ER495">
        <v>16.70992962962963</v>
      </c>
      <c r="ES495">
        <v>1999.981481481482</v>
      </c>
      <c r="ET495">
        <v>0.980000111111111</v>
      </c>
      <c r="EU495">
        <v>0.01999968518518518</v>
      </c>
      <c r="EV495">
        <v>0</v>
      </c>
      <c r="EW495">
        <v>255.8514074074074</v>
      </c>
      <c r="EX495">
        <v>5.000560000000001</v>
      </c>
      <c r="EY495">
        <v>5290.12962962963</v>
      </c>
      <c r="EZ495">
        <v>17294.71481481482</v>
      </c>
      <c r="FA495">
        <v>41.18699999999999</v>
      </c>
      <c r="FB495">
        <v>41.375</v>
      </c>
      <c r="FC495">
        <v>40.93699999999999</v>
      </c>
      <c r="FD495">
        <v>40.49066666666667</v>
      </c>
      <c r="FE495">
        <v>41.93699999999999</v>
      </c>
      <c r="FF495">
        <v>1955.081481481481</v>
      </c>
      <c r="FG495">
        <v>39.9</v>
      </c>
      <c r="FH495">
        <v>0</v>
      </c>
      <c r="FI495">
        <v>1758999874.8</v>
      </c>
      <c r="FJ495">
        <v>0</v>
      </c>
      <c r="FK495">
        <v>255.8474230769231</v>
      </c>
      <c r="FL495">
        <v>1.191418816287245</v>
      </c>
      <c r="FM495">
        <v>7.855042707442303</v>
      </c>
      <c r="FN495">
        <v>5290.109230769231</v>
      </c>
      <c r="FO495">
        <v>15</v>
      </c>
      <c r="FP495">
        <v>0</v>
      </c>
      <c r="FQ495" t="s">
        <v>439</v>
      </c>
      <c r="FR495">
        <v>1747148579.5</v>
      </c>
      <c r="FS495">
        <v>1747148584.5</v>
      </c>
      <c r="FT495">
        <v>0</v>
      </c>
      <c r="FU495">
        <v>0.162</v>
      </c>
      <c r="FV495">
        <v>-0.001</v>
      </c>
      <c r="FW495">
        <v>0.139</v>
      </c>
      <c r="FX495">
        <v>0.058</v>
      </c>
      <c r="FY495">
        <v>420</v>
      </c>
      <c r="FZ495">
        <v>16</v>
      </c>
      <c r="GA495">
        <v>0.19</v>
      </c>
      <c r="GB495">
        <v>0.02</v>
      </c>
      <c r="GC495">
        <v>-38.388205</v>
      </c>
      <c r="GD495">
        <v>-0.6696742964352097</v>
      </c>
      <c r="GE495">
        <v>0.1261926403361148</v>
      </c>
      <c r="GF495">
        <v>0</v>
      </c>
      <c r="GG495">
        <v>255.818</v>
      </c>
      <c r="GH495">
        <v>0.4429029851579509</v>
      </c>
      <c r="GI495">
        <v>0.2090797764997271</v>
      </c>
      <c r="GJ495">
        <v>1</v>
      </c>
      <c r="GK495">
        <v>1.70995575</v>
      </c>
      <c r="GL495">
        <v>0.01891260787992295</v>
      </c>
      <c r="GM495">
        <v>0.002728107299484383</v>
      </c>
      <c r="GN495">
        <v>1</v>
      </c>
      <c r="GO495">
        <v>2</v>
      </c>
      <c r="GP495">
        <v>3</v>
      </c>
      <c r="GQ495" t="s">
        <v>446</v>
      </c>
      <c r="GR495">
        <v>3.12769</v>
      </c>
      <c r="GS495">
        <v>2.72955</v>
      </c>
      <c r="GT495">
        <v>0.203005</v>
      </c>
      <c r="GU495">
        <v>0.20747</v>
      </c>
      <c r="GV495">
        <v>0.103243</v>
      </c>
      <c r="GW495">
        <v>0.0983243</v>
      </c>
      <c r="GX495">
        <v>23903.6</v>
      </c>
      <c r="GY495">
        <v>23049.7</v>
      </c>
      <c r="GZ495">
        <v>30535</v>
      </c>
      <c r="HA495">
        <v>29339.5</v>
      </c>
      <c r="HB495">
        <v>37797.6</v>
      </c>
      <c r="HC495">
        <v>34809.9</v>
      </c>
      <c r="HD495">
        <v>46711.6</v>
      </c>
      <c r="HE495">
        <v>43591.2</v>
      </c>
      <c r="HF495">
        <v>1.82372</v>
      </c>
      <c r="HG495">
        <v>1.86675</v>
      </c>
      <c r="HH495">
        <v>0.114202</v>
      </c>
      <c r="HI495">
        <v>0</v>
      </c>
      <c r="HJ495">
        <v>28.1377</v>
      </c>
      <c r="HK495">
        <v>999.9</v>
      </c>
      <c r="HL495">
        <v>51.2</v>
      </c>
      <c r="HM495">
        <v>30.7</v>
      </c>
      <c r="HN495">
        <v>25.1049</v>
      </c>
      <c r="HO495">
        <v>63.167</v>
      </c>
      <c r="HP495">
        <v>16.5505</v>
      </c>
      <c r="HQ495">
        <v>1</v>
      </c>
      <c r="HR495">
        <v>0.133542</v>
      </c>
      <c r="HS495">
        <v>-0.412023</v>
      </c>
      <c r="HT495">
        <v>20.2005</v>
      </c>
      <c r="HU495">
        <v>5.22732</v>
      </c>
      <c r="HV495">
        <v>11.974</v>
      </c>
      <c r="HW495">
        <v>4.9694</v>
      </c>
      <c r="HX495">
        <v>3.28938</v>
      </c>
      <c r="HY495">
        <v>9999</v>
      </c>
      <c r="HZ495">
        <v>9999</v>
      </c>
      <c r="IA495">
        <v>9999</v>
      </c>
      <c r="IB495">
        <v>25.7</v>
      </c>
      <c r="IC495">
        <v>4.97293</v>
      </c>
      <c r="ID495">
        <v>1.87729</v>
      </c>
      <c r="IE495">
        <v>1.87532</v>
      </c>
      <c r="IF495">
        <v>1.8782</v>
      </c>
      <c r="IG495">
        <v>1.87486</v>
      </c>
      <c r="IH495">
        <v>1.87849</v>
      </c>
      <c r="II495">
        <v>1.8756</v>
      </c>
      <c r="IJ495">
        <v>1.87673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2.03</v>
      </c>
      <c r="IY495">
        <v>0.2169</v>
      </c>
      <c r="IZ495">
        <v>0.000996156149449386</v>
      </c>
      <c r="JA495">
        <v>0.001508328056841608</v>
      </c>
      <c r="JB495">
        <v>-4.279944224615399E-07</v>
      </c>
      <c r="JC495">
        <v>2.026670128534865E-10</v>
      </c>
      <c r="JD495">
        <v>-0.04486732872085866</v>
      </c>
      <c r="JE495">
        <v>-0.001179386599836408</v>
      </c>
      <c r="JF495">
        <v>0.0006983580007418804</v>
      </c>
      <c r="JG495">
        <v>-5.900263066608664E-06</v>
      </c>
      <c r="JH495">
        <v>1</v>
      </c>
      <c r="JI495">
        <v>2117</v>
      </c>
      <c r="JJ495">
        <v>1</v>
      </c>
      <c r="JK495">
        <v>26</v>
      </c>
      <c r="JL495">
        <v>197521.4</v>
      </c>
      <c r="JM495">
        <v>197521.4</v>
      </c>
      <c r="JN495">
        <v>3.20557</v>
      </c>
      <c r="JO495">
        <v>2.52319</v>
      </c>
      <c r="JP495">
        <v>1.39893</v>
      </c>
      <c r="JQ495">
        <v>2.34985</v>
      </c>
      <c r="JR495">
        <v>1.44897</v>
      </c>
      <c r="JS495">
        <v>2.59033</v>
      </c>
      <c r="JT495">
        <v>37.4098</v>
      </c>
      <c r="JU495">
        <v>23.9649</v>
      </c>
      <c r="JV495">
        <v>18</v>
      </c>
      <c r="JW495">
        <v>477.7</v>
      </c>
      <c r="JX495">
        <v>474.952</v>
      </c>
      <c r="JY495">
        <v>28.0683</v>
      </c>
      <c r="JZ495">
        <v>28.9398</v>
      </c>
      <c r="KA495">
        <v>29.9999</v>
      </c>
      <c r="KB495">
        <v>28.6935</v>
      </c>
      <c r="KC495">
        <v>28.7687</v>
      </c>
      <c r="KD495">
        <v>64.26349999999999</v>
      </c>
      <c r="KE495">
        <v>24.1083</v>
      </c>
      <c r="KF495">
        <v>100</v>
      </c>
      <c r="KG495">
        <v>28.0635</v>
      </c>
      <c r="KH495">
        <v>1590.37</v>
      </c>
      <c r="KI495">
        <v>21.1097</v>
      </c>
      <c r="KJ495">
        <v>100.947</v>
      </c>
      <c r="KK495">
        <v>100.272</v>
      </c>
    </row>
    <row r="496" spans="1:297">
      <c r="A496">
        <v>480</v>
      </c>
      <c r="B496">
        <v>1758999870.5</v>
      </c>
      <c r="C496">
        <v>12486.90000009537</v>
      </c>
      <c r="D496" t="s">
        <v>1407</v>
      </c>
      <c r="E496" t="s">
        <v>1408</v>
      </c>
      <c r="F496">
        <v>5</v>
      </c>
      <c r="G496" t="s">
        <v>1218</v>
      </c>
      <c r="H496" t="s">
        <v>436</v>
      </c>
      <c r="I496">
        <v>1758999862.714286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1610.087648979214</v>
      </c>
      <c r="AK496">
        <v>1582.27703030303</v>
      </c>
      <c r="AL496">
        <v>3.412882389423704</v>
      </c>
      <c r="AM496">
        <v>65.24405465665834</v>
      </c>
      <c r="AN496">
        <f>(AP496 - AO496 + DY496*1E3/(8.314*(EA496+273.15)) * AR496/DX496 * AQ496) * DX496/(100*DL496) * 1000/(1000 - AP496)</f>
        <v>0</v>
      </c>
      <c r="AO496">
        <v>21.0984638347327</v>
      </c>
      <c r="AP496">
        <v>22.8060290909091</v>
      </c>
      <c r="AQ496">
        <v>-4.396674335126363E-05</v>
      </c>
      <c r="AR496">
        <v>120.0574065976635</v>
      </c>
      <c r="AS496">
        <v>3</v>
      </c>
      <c r="AT496">
        <v>1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1.91</v>
      </c>
      <c r="DM496">
        <v>0.5</v>
      </c>
      <c r="DN496" t="s">
        <v>438</v>
      </c>
      <c r="DO496">
        <v>2</v>
      </c>
      <c r="DP496" t="b">
        <v>1</v>
      </c>
      <c r="DQ496">
        <v>1758999862.714286</v>
      </c>
      <c r="DR496">
        <v>1521.910357142857</v>
      </c>
      <c r="DS496">
        <v>1560.4175</v>
      </c>
      <c r="DT496">
        <v>22.81394642857143</v>
      </c>
      <c r="DU496">
        <v>21.10357142857143</v>
      </c>
      <c r="DV496">
        <v>1519.892857142857</v>
      </c>
      <c r="DW496">
        <v>22.59693928571428</v>
      </c>
      <c r="DX496">
        <v>500.02125</v>
      </c>
      <c r="DY496">
        <v>90.44849285714288</v>
      </c>
      <c r="DZ496">
        <v>0.05164437857142857</v>
      </c>
      <c r="EA496">
        <v>29.50871071428572</v>
      </c>
      <c r="EB496">
        <v>30.00370714285714</v>
      </c>
      <c r="EC496">
        <v>999.9000000000002</v>
      </c>
      <c r="ED496">
        <v>0</v>
      </c>
      <c r="EE496">
        <v>0</v>
      </c>
      <c r="EF496">
        <v>9999.178214285714</v>
      </c>
      <c r="EG496">
        <v>0</v>
      </c>
      <c r="EH496">
        <v>12.06838928571428</v>
      </c>
      <c r="EI496">
        <v>-38.50757857142857</v>
      </c>
      <c r="EJ496">
        <v>1557.440714285714</v>
      </c>
      <c r="EK496">
        <v>1594.058928571428</v>
      </c>
      <c r="EL496">
        <v>1.710384642857143</v>
      </c>
      <c r="EM496">
        <v>1560.4175</v>
      </c>
      <c r="EN496">
        <v>21.10357142857143</v>
      </c>
      <c r="EO496">
        <v>2.0634875</v>
      </c>
      <c r="EP496">
        <v>1.908785357142857</v>
      </c>
      <c r="EQ496">
        <v>17.94009642857143</v>
      </c>
      <c r="ER496">
        <v>16.70733571428572</v>
      </c>
      <c r="ES496">
        <v>1999.950714285715</v>
      </c>
      <c r="ET496">
        <v>0.9799997142857142</v>
      </c>
      <c r="EU496">
        <v>0.02000004285714286</v>
      </c>
      <c r="EV496">
        <v>0</v>
      </c>
      <c r="EW496">
        <v>255.8642142857143</v>
      </c>
      <c r="EX496">
        <v>5.000560000000001</v>
      </c>
      <c r="EY496">
        <v>5290.800357142857</v>
      </c>
      <c r="EZ496">
        <v>17294.45357142857</v>
      </c>
      <c r="FA496">
        <v>41.18924999999998</v>
      </c>
      <c r="FB496">
        <v>41.375</v>
      </c>
      <c r="FC496">
        <v>40.93699999999999</v>
      </c>
      <c r="FD496">
        <v>40.48649999999999</v>
      </c>
      <c r="FE496">
        <v>41.93699999999999</v>
      </c>
      <c r="FF496">
        <v>1955.050714285715</v>
      </c>
      <c r="FG496">
        <v>39.9</v>
      </c>
      <c r="FH496">
        <v>0</v>
      </c>
      <c r="FI496">
        <v>1758999879.6</v>
      </c>
      <c r="FJ496">
        <v>0</v>
      </c>
      <c r="FK496">
        <v>255.8795</v>
      </c>
      <c r="FL496">
        <v>0.761538469797527</v>
      </c>
      <c r="FM496">
        <v>11.43931622071591</v>
      </c>
      <c r="FN496">
        <v>5290.865384615385</v>
      </c>
      <c r="FO496">
        <v>15</v>
      </c>
      <c r="FP496">
        <v>0</v>
      </c>
      <c r="FQ496" t="s">
        <v>439</v>
      </c>
      <c r="FR496">
        <v>1747148579.5</v>
      </c>
      <c r="FS496">
        <v>1747148584.5</v>
      </c>
      <c r="FT496">
        <v>0</v>
      </c>
      <c r="FU496">
        <v>0.162</v>
      </c>
      <c r="FV496">
        <v>-0.001</v>
      </c>
      <c r="FW496">
        <v>0.139</v>
      </c>
      <c r="FX496">
        <v>0.058</v>
      </c>
      <c r="FY496">
        <v>420</v>
      </c>
      <c r="FZ496">
        <v>16</v>
      </c>
      <c r="GA496">
        <v>0.19</v>
      </c>
      <c r="GB496">
        <v>0.02</v>
      </c>
      <c r="GC496">
        <v>-38.47377317073171</v>
      </c>
      <c r="GD496">
        <v>-0.7708097560975995</v>
      </c>
      <c r="GE496">
        <v>0.1289217914263548</v>
      </c>
      <c r="GF496">
        <v>0</v>
      </c>
      <c r="GG496">
        <v>255.8520588235294</v>
      </c>
      <c r="GH496">
        <v>0.8758136031667102</v>
      </c>
      <c r="GI496">
        <v>0.1954507522108613</v>
      </c>
      <c r="GJ496">
        <v>1</v>
      </c>
      <c r="GK496">
        <v>1.710289024390244</v>
      </c>
      <c r="GL496">
        <v>-0.00893560975609228</v>
      </c>
      <c r="GM496">
        <v>0.002114743604222574</v>
      </c>
      <c r="GN496">
        <v>1</v>
      </c>
      <c r="GO496">
        <v>2</v>
      </c>
      <c r="GP496">
        <v>3</v>
      </c>
      <c r="GQ496" t="s">
        <v>446</v>
      </c>
      <c r="GR496">
        <v>3.12773</v>
      </c>
      <c r="GS496">
        <v>2.72951</v>
      </c>
      <c r="GT496">
        <v>0.204306</v>
      </c>
      <c r="GU496">
        <v>0.208777</v>
      </c>
      <c r="GV496">
        <v>0.103228</v>
      </c>
      <c r="GW496">
        <v>0.0983126</v>
      </c>
      <c r="GX496">
        <v>23864.5</v>
      </c>
      <c r="GY496">
        <v>23012</v>
      </c>
      <c r="GZ496">
        <v>30535</v>
      </c>
      <c r="HA496">
        <v>29339.9</v>
      </c>
      <c r="HB496">
        <v>37798.3</v>
      </c>
      <c r="HC496">
        <v>34810.9</v>
      </c>
      <c r="HD496">
        <v>46711.5</v>
      </c>
      <c r="HE496">
        <v>43591.7</v>
      </c>
      <c r="HF496">
        <v>1.82395</v>
      </c>
      <c r="HG496">
        <v>1.86695</v>
      </c>
      <c r="HH496">
        <v>0.11494</v>
      </c>
      <c r="HI496">
        <v>0</v>
      </c>
      <c r="HJ496">
        <v>28.1365</v>
      </c>
      <c r="HK496">
        <v>999.9</v>
      </c>
      <c r="HL496">
        <v>51.2</v>
      </c>
      <c r="HM496">
        <v>30.8</v>
      </c>
      <c r="HN496">
        <v>25.249</v>
      </c>
      <c r="HO496">
        <v>62.757</v>
      </c>
      <c r="HP496">
        <v>16.5064</v>
      </c>
      <c r="HQ496">
        <v>1</v>
      </c>
      <c r="HR496">
        <v>0.133471</v>
      </c>
      <c r="HS496">
        <v>-0.417617</v>
      </c>
      <c r="HT496">
        <v>20.2006</v>
      </c>
      <c r="HU496">
        <v>5.22897</v>
      </c>
      <c r="HV496">
        <v>11.974</v>
      </c>
      <c r="HW496">
        <v>4.96985</v>
      </c>
      <c r="HX496">
        <v>3.28963</v>
      </c>
      <c r="HY496">
        <v>9999</v>
      </c>
      <c r="HZ496">
        <v>9999</v>
      </c>
      <c r="IA496">
        <v>9999</v>
      </c>
      <c r="IB496">
        <v>25.7</v>
      </c>
      <c r="IC496">
        <v>4.97292</v>
      </c>
      <c r="ID496">
        <v>1.87728</v>
      </c>
      <c r="IE496">
        <v>1.87531</v>
      </c>
      <c r="IF496">
        <v>1.87817</v>
      </c>
      <c r="IG496">
        <v>1.87485</v>
      </c>
      <c r="IH496">
        <v>1.87848</v>
      </c>
      <c r="II496">
        <v>1.87557</v>
      </c>
      <c r="IJ496">
        <v>1.8767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2.06</v>
      </c>
      <c r="IY496">
        <v>0.2168</v>
      </c>
      <c r="IZ496">
        <v>0.000996156149449386</v>
      </c>
      <c r="JA496">
        <v>0.001508328056841608</v>
      </c>
      <c r="JB496">
        <v>-4.279944224615399E-07</v>
      </c>
      <c r="JC496">
        <v>2.026670128534865E-10</v>
      </c>
      <c r="JD496">
        <v>-0.04486732872085866</v>
      </c>
      <c r="JE496">
        <v>-0.001179386599836408</v>
      </c>
      <c r="JF496">
        <v>0.0006983580007418804</v>
      </c>
      <c r="JG496">
        <v>-5.900263066608664E-06</v>
      </c>
      <c r="JH496">
        <v>1</v>
      </c>
      <c r="JI496">
        <v>2117</v>
      </c>
      <c r="JJ496">
        <v>1</v>
      </c>
      <c r="JK496">
        <v>26</v>
      </c>
      <c r="JL496">
        <v>197521.5</v>
      </c>
      <c r="JM496">
        <v>197521.4</v>
      </c>
      <c r="JN496">
        <v>3.23364</v>
      </c>
      <c r="JO496">
        <v>2.52319</v>
      </c>
      <c r="JP496">
        <v>1.39893</v>
      </c>
      <c r="JQ496">
        <v>2.34985</v>
      </c>
      <c r="JR496">
        <v>1.44897</v>
      </c>
      <c r="JS496">
        <v>2.6062</v>
      </c>
      <c r="JT496">
        <v>37.4338</v>
      </c>
      <c r="JU496">
        <v>23.9824</v>
      </c>
      <c r="JV496">
        <v>18</v>
      </c>
      <c r="JW496">
        <v>477.803</v>
      </c>
      <c r="JX496">
        <v>475.054</v>
      </c>
      <c r="JY496">
        <v>28.0639</v>
      </c>
      <c r="JZ496">
        <v>28.9361</v>
      </c>
      <c r="KA496">
        <v>29.9999</v>
      </c>
      <c r="KB496">
        <v>28.6904</v>
      </c>
      <c r="KC496">
        <v>28.765</v>
      </c>
      <c r="KD496">
        <v>64.75920000000001</v>
      </c>
      <c r="KE496">
        <v>24.1083</v>
      </c>
      <c r="KF496">
        <v>100</v>
      </c>
      <c r="KG496">
        <v>28.0629</v>
      </c>
      <c r="KH496">
        <v>1603.73</v>
      </c>
      <c r="KI496">
        <v>21.1099</v>
      </c>
      <c r="KJ496">
        <v>100.947</v>
      </c>
      <c r="KK496">
        <v>100.273</v>
      </c>
    </row>
    <row r="497" spans="1:297">
      <c r="A497">
        <v>481</v>
      </c>
      <c r="B497">
        <v>1759001995.6</v>
      </c>
      <c r="C497">
        <v>14612</v>
      </c>
      <c r="D497" t="s">
        <v>1409</v>
      </c>
      <c r="E497" t="s">
        <v>1410</v>
      </c>
      <c r="F497">
        <v>5</v>
      </c>
      <c r="G497" t="s">
        <v>1218</v>
      </c>
      <c r="H497" t="s">
        <v>436</v>
      </c>
      <c r="I497">
        <v>1759001987.849999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428.8466563992701</v>
      </c>
      <c r="AK497">
        <v>413.7659757575757</v>
      </c>
      <c r="AL497">
        <v>0.002018373929489253</v>
      </c>
      <c r="AM497">
        <v>65.2440749328983</v>
      </c>
      <c r="AN497">
        <f>(AP497 - AO497 + DY497*1E3/(8.314*(EA497+273.15)) * AR497/DX497 * AQ497) * DX497/(100*DL497) * 1000/(1000 - AP497)</f>
        <v>0</v>
      </c>
      <c r="AO497">
        <v>20.26196153508274</v>
      </c>
      <c r="AP497">
        <v>23.35541575757576</v>
      </c>
      <c r="AQ497">
        <v>0.0002222322034265065</v>
      </c>
      <c r="AR497">
        <v>120.1541534414907</v>
      </c>
      <c r="AS497">
        <v>3</v>
      </c>
      <c r="AT497">
        <v>1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1.91</v>
      </c>
      <c r="DM497">
        <v>0.5</v>
      </c>
      <c r="DN497" t="s">
        <v>438</v>
      </c>
      <c r="DO497">
        <v>2</v>
      </c>
      <c r="DP497" t="b">
        <v>1</v>
      </c>
      <c r="DQ497">
        <v>1759001987.849999</v>
      </c>
      <c r="DR497">
        <v>404.1894666666667</v>
      </c>
      <c r="DS497">
        <v>420.1413333333333</v>
      </c>
      <c r="DT497">
        <v>23.35363333333333</v>
      </c>
      <c r="DU497">
        <v>20.26252333333333</v>
      </c>
      <c r="DV497">
        <v>403.6359666666665</v>
      </c>
      <c r="DW497">
        <v>23.12527666666667</v>
      </c>
      <c r="DX497">
        <v>499.9929999999999</v>
      </c>
      <c r="DY497">
        <v>90.42061</v>
      </c>
      <c r="DZ497">
        <v>0.05372976</v>
      </c>
      <c r="EA497">
        <v>29.82680333333333</v>
      </c>
      <c r="EB497">
        <v>29.99147</v>
      </c>
      <c r="EC497">
        <v>999.9000000000002</v>
      </c>
      <c r="ED497">
        <v>0</v>
      </c>
      <c r="EE497">
        <v>0</v>
      </c>
      <c r="EF497">
        <v>9994.959666666666</v>
      </c>
      <c r="EG497">
        <v>0</v>
      </c>
      <c r="EH497">
        <v>12.0258</v>
      </c>
      <c r="EI497">
        <v>-15.95174333333333</v>
      </c>
      <c r="EJ497">
        <v>413.8544</v>
      </c>
      <c r="EK497">
        <v>428.8304666666667</v>
      </c>
      <c r="EL497">
        <v>3.091108</v>
      </c>
      <c r="EM497">
        <v>420.1413333333333</v>
      </c>
      <c r="EN497">
        <v>20.26252333333333</v>
      </c>
      <c r="EO497">
        <v>2.111649333333334</v>
      </c>
      <c r="EP497">
        <v>1.832149333333333</v>
      </c>
      <c r="EQ497">
        <v>18.30733333333334</v>
      </c>
      <c r="ER497">
        <v>16.06381</v>
      </c>
      <c r="ES497">
        <v>1999.994333333333</v>
      </c>
      <c r="ET497">
        <v>0.9800011999999998</v>
      </c>
      <c r="EU497">
        <v>0.01999873</v>
      </c>
      <c r="EV497">
        <v>0</v>
      </c>
      <c r="EW497">
        <v>902.7273333333334</v>
      </c>
      <c r="EX497">
        <v>5.000560000000002</v>
      </c>
      <c r="EY497">
        <v>18251.72333333333</v>
      </c>
      <c r="EZ497">
        <v>17294.83333333333</v>
      </c>
      <c r="FA497">
        <v>41.96213333333332</v>
      </c>
      <c r="FB497">
        <v>42.50826666666666</v>
      </c>
      <c r="FC497">
        <v>41.95799999999998</v>
      </c>
      <c r="FD497">
        <v>41.51653333333333</v>
      </c>
      <c r="FE497">
        <v>42.88306666666666</v>
      </c>
      <c r="FF497">
        <v>1955.094333333333</v>
      </c>
      <c r="FG497">
        <v>39.90000000000001</v>
      </c>
      <c r="FH497">
        <v>0</v>
      </c>
      <c r="FI497">
        <v>1759002004.8</v>
      </c>
      <c r="FJ497">
        <v>0</v>
      </c>
      <c r="FK497">
        <v>902.7332307692309</v>
      </c>
      <c r="FL497">
        <v>0.9962393240243405</v>
      </c>
      <c r="FM497">
        <v>22.98119661499237</v>
      </c>
      <c r="FN497">
        <v>18251.79230769231</v>
      </c>
      <c r="FO497">
        <v>15</v>
      </c>
      <c r="FP497">
        <v>0</v>
      </c>
      <c r="FQ497" t="s">
        <v>439</v>
      </c>
      <c r="FR497">
        <v>1747148579.5</v>
      </c>
      <c r="FS497">
        <v>1747148584.5</v>
      </c>
      <c r="FT497">
        <v>0</v>
      </c>
      <c r="FU497">
        <v>0.162</v>
      </c>
      <c r="FV497">
        <v>-0.001</v>
      </c>
      <c r="FW497">
        <v>0.139</v>
      </c>
      <c r="FX497">
        <v>0.058</v>
      </c>
      <c r="FY497">
        <v>420</v>
      </c>
      <c r="FZ497">
        <v>16</v>
      </c>
      <c r="GA497">
        <v>0.19</v>
      </c>
      <c r="GB497">
        <v>0.02</v>
      </c>
      <c r="GC497">
        <v>-15.9116512195122</v>
      </c>
      <c r="GD497">
        <v>-0.8443756097560829</v>
      </c>
      <c r="GE497">
        <v>0.093773471525413</v>
      </c>
      <c r="GF497">
        <v>0</v>
      </c>
      <c r="GG497">
        <v>902.6387058823531</v>
      </c>
      <c r="GH497">
        <v>1.230679907834402</v>
      </c>
      <c r="GI497">
        <v>0.2542515578541796</v>
      </c>
      <c r="GJ497">
        <v>0</v>
      </c>
      <c r="GK497">
        <v>3.080588048780488</v>
      </c>
      <c r="GL497">
        <v>0.1377282229965166</v>
      </c>
      <c r="GM497">
        <v>0.02310466115147444</v>
      </c>
      <c r="GN497">
        <v>0</v>
      </c>
      <c r="GO497">
        <v>0</v>
      </c>
      <c r="GP497">
        <v>3</v>
      </c>
      <c r="GQ497" t="s">
        <v>472</v>
      </c>
      <c r="GR497">
        <v>3.12774</v>
      </c>
      <c r="GS497">
        <v>2.73112</v>
      </c>
      <c r="GT497">
        <v>0.0831213</v>
      </c>
      <c r="GU497">
        <v>0.0861258</v>
      </c>
      <c r="GV497">
        <v>0.104852</v>
      </c>
      <c r="GW497">
        <v>0.09549680000000001</v>
      </c>
      <c r="GX497">
        <v>27466.4</v>
      </c>
      <c r="GY497">
        <v>26548.3</v>
      </c>
      <c r="GZ497">
        <v>30498.5</v>
      </c>
      <c r="HA497">
        <v>29305.7</v>
      </c>
      <c r="HB497">
        <v>37678.7</v>
      </c>
      <c r="HC497">
        <v>34873</v>
      </c>
      <c r="HD497">
        <v>46658.9</v>
      </c>
      <c r="HE497">
        <v>43541.7</v>
      </c>
      <c r="HF497">
        <v>1.821</v>
      </c>
      <c r="HG497">
        <v>1.86035</v>
      </c>
      <c r="HH497">
        <v>0.119064</v>
      </c>
      <c r="HI497">
        <v>0</v>
      </c>
      <c r="HJ497">
        <v>28.0383</v>
      </c>
      <c r="HK497">
        <v>999.9</v>
      </c>
      <c r="HL497">
        <v>51.7</v>
      </c>
      <c r="HM497">
        <v>30.2</v>
      </c>
      <c r="HN497">
        <v>24.6428</v>
      </c>
      <c r="HO497">
        <v>63.1316</v>
      </c>
      <c r="HP497">
        <v>16.5505</v>
      </c>
      <c r="HQ497">
        <v>1</v>
      </c>
      <c r="HR497">
        <v>0.169842</v>
      </c>
      <c r="HS497">
        <v>0.139984</v>
      </c>
      <c r="HT497">
        <v>20.2018</v>
      </c>
      <c r="HU497">
        <v>5.23062</v>
      </c>
      <c r="HV497">
        <v>11.974</v>
      </c>
      <c r="HW497">
        <v>4.9704</v>
      </c>
      <c r="HX497">
        <v>3.2901</v>
      </c>
      <c r="HY497">
        <v>9999</v>
      </c>
      <c r="HZ497">
        <v>9999</v>
      </c>
      <c r="IA497">
        <v>9999</v>
      </c>
      <c r="IB497">
        <v>26.3</v>
      </c>
      <c r="IC497">
        <v>4.97299</v>
      </c>
      <c r="ID497">
        <v>1.87729</v>
      </c>
      <c r="IE497">
        <v>1.87534</v>
      </c>
      <c r="IF497">
        <v>1.87821</v>
      </c>
      <c r="IG497">
        <v>1.87488</v>
      </c>
      <c r="IH497">
        <v>1.87851</v>
      </c>
      <c r="II497">
        <v>1.87561</v>
      </c>
      <c r="IJ497">
        <v>1.87676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0.553</v>
      </c>
      <c r="IY497">
        <v>0.2284</v>
      </c>
      <c r="IZ497">
        <v>0.000996156149449386</v>
      </c>
      <c r="JA497">
        <v>0.001508328056841608</v>
      </c>
      <c r="JB497">
        <v>-4.279944224615399E-07</v>
      </c>
      <c r="JC497">
        <v>2.026670128534865E-10</v>
      </c>
      <c r="JD497">
        <v>-0.04486732872085866</v>
      </c>
      <c r="JE497">
        <v>-0.001179386599836408</v>
      </c>
      <c r="JF497">
        <v>0.0006983580007418804</v>
      </c>
      <c r="JG497">
        <v>-5.900263066608664E-06</v>
      </c>
      <c r="JH497">
        <v>1</v>
      </c>
      <c r="JI497">
        <v>2117</v>
      </c>
      <c r="JJ497">
        <v>1</v>
      </c>
      <c r="JK497">
        <v>26</v>
      </c>
      <c r="JL497">
        <v>197556.9</v>
      </c>
      <c r="JM497">
        <v>197556.9</v>
      </c>
      <c r="JN497">
        <v>1.10718</v>
      </c>
      <c r="JO497">
        <v>2.54272</v>
      </c>
      <c r="JP497">
        <v>1.39893</v>
      </c>
      <c r="JQ497">
        <v>2.35107</v>
      </c>
      <c r="JR497">
        <v>1.44897</v>
      </c>
      <c r="JS497">
        <v>2.53662</v>
      </c>
      <c r="JT497">
        <v>36.8842</v>
      </c>
      <c r="JU497">
        <v>23.9649</v>
      </c>
      <c r="JV497">
        <v>18</v>
      </c>
      <c r="JW497">
        <v>477.629</v>
      </c>
      <c r="JX497">
        <v>472.278</v>
      </c>
      <c r="JY497">
        <v>27.6171</v>
      </c>
      <c r="JZ497">
        <v>29.3313</v>
      </c>
      <c r="KA497">
        <v>30.0003</v>
      </c>
      <c r="KB497">
        <v>28.9138</v>
      </c>
      <c r="KC497">
        <v>28.9603</v>
      </c>
      <c r="KD497">
        <v>22.2091</v>
      </c>
      <c r="KE497">
        <v>26.0522</v>
      </c>
      <c r="KF497">
        <v>100</v>
      </c>
      <c r="KG497">
        <v>27.6187</v>
      </c>
      <c r="KH497">
        <v>413.433</v>
      </c>
      <c r="KI497">
        <v>20.1688</v>
      </c>
      <c r="KJ497">
        <v>100.831</v>
      </c>
      <c r="KK497">
        <v>100.158</v>
      </c>
    </row>
    <row r="498" spans="1:297">
      <c r="A498">
        <v>482</v>
      </c>
      <c r="B498">
        <v>1759002000.6</v>
      </c>
      <c r="C498">
        <v>14617</v>
      </c>
      <c r="D498" t="s">
        <v>1411</v>
      </c>
      <c r="E498" t="s">
        <v>1412</v>
      </c>
      <c r="F498">
        <v>5</v>
      </c>
      <c r="G498" t="s">
        <v>1218</v>
      </c>
      <c r="H498" t="s">
        <v>436</v>
      </c>
      <c r="I498">
        <v>1759001992.755172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428.7839848140576</v>
      </c>
      <c r="AK498">
        <v>413.5832848484849</v>
      </c>
      <c r="AL498">
        <v>-0.03953970362359319</v>
      </c>
      <c r="AM498">
        <v>65.2440749328983</v>
      </c>
      <c r="AN498">
        <f>(AP498 - AO498 + DY498*1E3/(8.314*(EA498+273.15)) * AR498/DX498 * AQ498) * DX498/(100*DL498) * 1000/(1000 - AP498)</f>
        <v>0</v>
      </c>
      <c r="AO498">
        <v>20.24078811049781</v>
      </c>
      <c r="AP498">
        <v>23.36240363636364</v>
      </c>
      <c r="AQ498">
        <v>8.67166376232397E-05</v>
      </c>
      <c r="AR498">
        <v>120.1541534414907</v>
      </c>
      <c r="AS498">
        <v>3</v>
      </c>
      <c r="AT498">
        <v>1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1.91</v>
      </c>
      <c r="DM498">
        <v>0.5</v>
      </c>
      <c r="DN498" t="s">
        <v>438</v>
      </c>
      <c r="DO498">
        <v>2</v>
      </c>
      <c r="DP498" t="b">
        <v>1</v>
      </c>
      <c r="DQ498">
        <v>1759001992.755172</v>
      </c>
      <c r="DR498">
        <v>404.1092413793104</v>
      </c>
      <c r="DS498">
        <v>419.965724137931</v>
      </c>
      <c r="DT498">
        <v>23.35323448275862</v>
      </c>
      <c r="DU498">
        <v>20.25774137931035</v>
      </c>
      <c r="DV498">
        <v>403.5558965517242</v>
      </c>
      <c r="DW498">
        <v>23.12488620689655</v>
      </c>
      <c r="DX498">
        <v>499.9572413793103</v>
      </c>
      <c r="DY498">
        <v>90.4185103448276</v>
      </c>
      <c r="DZ498">
        <v>0.05361476551724138</v>
      </c>
      <c r="EA498">
        <v>29.82561034482759</v>
      </c>
      <c r="EB498">
        <v>29.98804827586207</v>
      </c>
      <c r="EC498">
        <v>999.9000000000002</v>
      </c>
      <c r="ED498">
        <v>0</v>
      </c>
      <c r="EE498">
        <v>0</v>
      </c>
      <c r="EF498">
        <v>9993.061724137933</v>
      </c>
      <c r="EG498">
        <v>0</v>
      </c>
      <c r="EH498">
        <v>12.0258</v>
      </c>
      <c r="EI498">
        <v>-15.85638275862069</v>
      </c>
      <c r="EJ498">
        <v>413.7721379310344</v>
      </c>
      <c r="EK498">
        <v>428.6491034482759</v>
      </c>
      <c r="EL498">
        <v>3.095486551724137</v>
      </c>
      <c r="EM498">
        <v>419.965724137931</v>
      </c>
      <c r="EN498">
        <v>20.25774137931035</v>
      </c>
      <c r="EO498">
        <v>2.111563793103449</v>
      </c>
      <c r="EP498">
        <v>1.831674827586207</v>
      </c>
      <c r="EQ498">
        <v>18.30668620689655</v>
      </c>
      <c r="ER498">
        <v>16.05974482758621</v>
      </c>
      <c r="ES498">
        <v>2000.013448275862</v>
      </c>
      <c r="ET498">
        <v>0.9800013793103446</v>
      </c>
      <c r="EU498">
        <v>0.01999854137931035</v>
      </c>
      <c r="EV498">
        <v>0</v>
      </c>
      <c r="EW498">
        <v>902.8271034482759</v>
      </c>
      <c r="EX498">
        <v>5.000560000000001</v>
      </c>
      <c r="EY498">
        <v>18254.16551724138</v>
      </c>
      <c r="EZ498">
        <v>17295</v>
      </c>
      <c r="FA498">
        <v>41.9586896551724</v>
      </c>
      <c r="FB498">
        <v>42.51282758620689</v>
      </c>
      <c r="FC498">
        <v>41.96520689655171</v>
      </c>
      <c r="FD498">
        <v>41.51489655172413</v>
      </c>
      <c r="FE498">
        <v>42.89631034482758</v>
      </c>
      <c r="FF498">
        <v>1955.113448275862</v>
      </c>
      <c r="FG498">
        <v>39.90000000000001</v>
      </c>
      <c r="FH498">
        <v>0</v>
      </c>
      <c r="FI498">
        <v>1759002009.6</v>
      </c>
      <c r="FJ498">
        <v>0</v>
      </c>
      <c r="FK498">
        <v>902.8058846153847</v>
      </c>
      <c r="FL498">
        <v>1.691931629808803</v>
      </c>
      <c r="FM498">
        <v>31.55555553711421</v>
      </c>
      <c r="FN498">
        <v>18254.00769230769</v>
      </c>
      <c r="FO498">
        <v>15</v>
      </c>
      <c r="FP498">
        <v>0</v>
      </c>
      <c r="FQ498" t="s">
        <v>439</v>
      </c>
      <c r="FR498">
        <v>1747148579.5</v>
      </c>
      <c r="FS498">
        <v>1747148584.5</v>
      </c>
      <c r="FT498">
        <v>0</v>
      </c>
      <c r="FU498">
        <v>0.162</v>
      </c>
      <c r="FV498">
        <v>-0.001</v>
      </c>
      <c r="FW498">
        <v>0.139</v>
      </c>
      <c r="FX498">
        <v>0.058</v>
      </c>
      <c r="FY498">
        <v>420</v>
      </c>
      <c r="FZ498">
        <v>16</v>
      </c>
      <c r="GA498">
        <v>0.19</v>
      </c>
      <c r="GB498">
        <v>0.02</v>
      </c>
      <c r="GC498">
        <v>-15.90277804878049</v>
      </c>
      <c r="GD498">
        <v>0.3570501742160314</v>
      </c>
      <c r="GE498">
        <v>0.2127877271724503</v>
      </c>
      <c r="GF498">
        <v>1</v>
      </c>
      <c r="GG498">
        <v>902.7817941176471</v>
      </c>
      <c r="GH498">
        <v>1.152528648701543</v>
      </c>
      <c r="GI498">
        <v>0.2611128648701364</v>
      </c>
      <c r="GJ498">
        <v>0</v>
      </c>
      <c r="GK498">
        <v>3.095052195121951</v>
      </c>
      <c r="GL498">
        <v>0.03176738675957649</v>
      </c>
      <c r="GM498">
        <v>0.009685413350332824</v>
      </c>
      <c r="GN498">
        <v>1</v>
      </c>
      <c r="GO498">
        <v>2</v>
      </c>
      <c r="GP498">
        <v>3</v>
      </c>
      <c r="GQ498" t="s">
        <v>446</v>
      </c>
      <c r="GR498">
        <v>3.12785</v>
      </c>
      <c r="GS498">
        <v>2.73087</v>
      </c>
      <c r="GT498">
        <v>0.0830815</v>
      </c>
      <c r="GU498">
        <v>0.085713</v>
      </c>
      <c r="GV498">
        <v>0.104873</v>
      </c>
      <c r="GW498">
        <v>0.0953753</v>
      </c>
      <c r="GX498">
        <v>27466.9</v>
      </c>
      <c r="GY498">
        <v>26559.9</v>
      </c>
      <c r="GZ498">
        <v>30497.9</v>
      </c>
      <c r="HA498">
        <v>29305.4</v>
      </c>
      <c r="HB498">
        <v>37677</v>
      </c>
      <c r="HC498">
        <v>34877.4</v>
      </c>
      <c r="HD498">
        <v>46657.9</v>
      </c>
      <c r="HE498">
        <v>43541.4</v>
      </c>
      <c r="HF498">
        <v>1.82115</v>
      </c>
      <c r="HG498">
        <v>1.86015</v>
      </c>
      <c r="HH498">
        <v>0.120204</v>
      </c>
      <c r="HI498">
        <v>0</v>
      </c>
      <c r="HJ498">
        <v>28.0406</v>
      </c>
      <c r="HK498">
        <v>999.9</v>
      </c>
      <c r="HL498">
        <v>51.7</v>
      </c>
      <c r="HM498">
        <v>30.2</v>
      </c>
      <c r="HN498">
        <v>24.6441</v>
      </c>
      <c r="HO498">
        <v>62.6316</v>
      </c>
      <c r="HP498">
        <v>16.5705</v>
      </c>
      <c r="HQ498">
        <v>1</v>
      </c>
      <c r="HR498">
        <v>0.17003</v>
      </c>
      <c r="HS498">
        <v>0.11009</v>
      </c>
      <c r="HT498">
        <v>20.2014</v>
      </c>
      <c r="HU498">
        <v>5.22762</v>
      </c>
      <c r="HV498">
        <v>11.974</v>
      </c>
      <c r="HW498">
        <v>4.96965</v>
      </c>
      <c r="HX498">
        <v>3.28948</v>
      </c>
      <c r="HY498">
        <v>9999</v>
      </c>
      <c r="HZ498">
        <v>9999</v>
      </c>
      <c r="IA498">
        <v>9999</v>
      </c>
      <c r="IB498">
        <v>26.3</v>
      </c>
      <c r="IC498">
        <v>4.97301</v>
      </c>
      <c r="ID498">
        <v>1.87729</v>
      </c>
      <c r="IE498">
        <v>1.87534</v>
      </c>
      <c r="IF498">
        <v>1.8782</v>
      </c>
      <c r="IG498">
        <v>1.87491</v>
      </c>
      <c r="IH498">
        <v>1.87851</v>
      </c>
      <c r="II498">
        <v>1.8756</v>
      </c>
      <c r="IJ498">
        <v>1.87681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0.553</v>
      </c>
      <c r="IY498">
        <v>0.2286</v>
      </c>
      <c r="IZ498">
        <v>0.000996156149449386</v>
      </c>
      <c r="JA498">
        <v>0.001508328056841608</v>
      </c>
      <c r="JB498">
        <v>-4.279944224615399E-07</v>
      </c>
      <c r="JC498">
        <v>2.026670128534865E-10</v>
      </c>
      <c r="JD498">
        <v>-0.04486732872085866</v>
      </c>
      <c r="JE498">
        <v>-0.001179386599836408</v>
      </c>
      <c r="JF498">
        <v>0.0006983580007418804</v>
      </c>
      <c r="JG498">
        <v>-5.900263066608664E-06</v>
      </c>
      <c r="JH498">
        <v>1</v>
      </c>
      <c r="JI498">
        <v>2117</v>
      </c>
      <c r="JJ498">
        <v>1</v>
      </c>
      <c r="JK498">
        <v>26</v>
      </c>
      <c r="JL498">
        <v>197557</v>
      </c>
      <c r="JM498">
        <v>197556.9</v>
      </c>
      <c r="JN498">
        <v>1.08276</v>
      </c>
      <c r="JO498">
        <v>2.53174</v>
      </c>
      <c r="JP498">
        <v>1.39893</v>
      </c>
      <c r="JQ498">
        <v>2.35107</v>
      </c>
      <c r="JR498">
        <v>1.44897</v>
      </c>
      <c r="JS498">
        <v>2.57935</v>
      </c>
      <c r="JT498">
        <v>36.908</v>
      </c>
      <c r="JU498">
        <v>23.9737</v>
      </c>
      <c r="JV498">
        <v>18</v>
      </c>
      <c r="JW498">
        <v>477.743</v>
      </c>
      <c r="JX498">
        <v>472.187</v>
      </c>
      <c r="JY498">
        <v>27.6269</v>
      </c>
      <c r="JZ498">
        <v>29.3363</v>
      </c>
      <c r="KA498">
        <v>30.0004</v>
      </c>
      <c r="KB498">
        <v>28.9187</v>
      </c>
      <c r="KC498">
        <v>28.9653</v>
      </c>
      <c r="KD498">
        <v>21.6731</v>
      </c>
      <c r="KE498">
        <v>26.0522</v>
      </c>
      <c r="KF498">
        <v>100</v>
      </c>
      <c r="KG498">
        <v>27.6311</v>
      </c>
      <c r="KH498">
        <v>399.919</v>
      </c>
      <c r="KI498">
        <v>20.1464</v>
      </c>
      <c r="KJ498">
        <v>100.828</v>
      </c>
      <c r="KK498">
        <v>100.157</v>
      </c>
    </row>
    <row r="499" spans="1:297">
      <c r="A499">
        <v>483</v>
      </c>
      <c r="B499">
        <v>1759002005.6</v>
      </c>
      <c r="C499">
        <v>14622</v>
      </c>
      <c r="D499" t="s">
        <v>1413</v>
      </c>
      <c r="E499" t="s">
        <v>1414</v>
      </c>
      <c r="F499">
        <v>5</v>
      </c>
      <c r="G499" t="s">
        <v>1218</v>
      </c>
      <c r="H499" t="s">
        <v>436</v>
      </c>
      <c r="I499">
        <v>1759001997.832142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421.9084006381596</v>
      </c>
      <c r="AK499">
        <v>410.2781151515151</v>
      </c>
      <c r="AL499">
        <v>-0.7767190558057551</v>
      </c>
      <c r="AM499">
        <v>65.2440749328983</v>
      </c>
      <c r="AN499">
        <f>(AP499 - AO499 + DY499*1E3/(8.314*(EA499+273.15)) * AR499/DX499 * AQ499) * DX499/(100*DL499) * 1000/(1000 - AP499)</f>
        <v>0</v>
      </c>
      <c r="AO499">
        <v>20.21584459954787</v>
      </c>
      <c r="AP499">
        <v>23.36123696969696</v>
      </c>
      <c r="AQ499">
        <v>-1.995809286689458E-05</v>
      </c>
      <c r="AR499">
        <v>120.1541534414907</v>
      </c>
      <c r="AS499">
        <v>3</v>
      </c>
      <c r="AT499">
        <v>1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1.91</v>
      </c>
      <c r="DM499">
        <v>0.5</v>
      </c>
      <c r="DN499" t="s">
        <v>438</v>
      </c>
      <c r="DO499">
        <v>2</v>
      </c>
      <c r="DP499" t="b">
        <v>1</v>
      </c>
      <c r="DQ499">
        <v>1759001997.832142</v>
      </c>
      <c r="DR499">
        <v>403.5553571428572</v>
      </c>
      <c r="DS499">
        <v>417.2464642857143</v>
      </c>
      <c r="DT499">
        <v>23.35788928571429</v>
      </c>
      <c r="DU499">
        <v>20.24334285714286</v>
      </c>
      <c r="DV499">
        <v>403.0027857142856</v>
      </c>
      <c r="DW499">
        <v>23.12943214285714</v>
      </c>
      <c r="DX499">
        <v>499.9917142857144</v>
      </c>
      <c r="DY499">
        <v>90.41737857142857</v>
      </c>
      <c r="DZ499">
        <v>0.05329935357142856</v>
      </c>
      <c r="EA499">
        <v>29.82444285714286</v>
      </c>
      <c r="EB499">
        <v>29.99078571428572</v>
      </c>
      <c r="EC499">
        <v>999.9000000000002</v>
      </c>
      <c r="ED499">
        <v>0</v>
      </c>
      <c r="EE499">
        <v>0</v>
      </c>
      <c r="EF499">
        <v>10000.24321428571</v>
      </c>
      <c r="EG499">
        <v>0</v>
      </c>
      <c r="EH499">
        <v>12.0258</v>
      </c>
      <c r="EI499">
        <v>-13.69092</v>
      </c>
      <c r="EJ499">
        <v>413.2071071428571</v>
      </c>
      <c r="EK499">
        <v>425.8674285714285</v>
      </c>
      <c r="EL499">
        <v>3.114544285714286</v>
      </c>
      <c r="EM499">
        <v>417.2464642857143</v>
      </c>
      <c r="EN499">
        <v>20.24334285714286</v>
      </c>
      <c r="EO499">
        <v>2.111958928571429</v>
      </c>
      <c r="EP499">
        <v>1.830349642857143</v>
      </c>
      <c r="EQ499">
        <v>18.30966785714286</v>
      </c>
      <c r="ER499">
        <v>16.04841428571429</v>
      </c>
      <c r="ES499">
        <v>2000.01</v>
      </c>
      <c r="ET499">
        <v>0.9800013571428571</v>
      </c>
      <c r="EU499">
        <v>0.01999856785714286</v>
      </c>
      <c r="EV499">
        <v>0</v>
      </c>
      <c r="EW499">
        <v>903.0185714285715</v>
      </c>
      <c r="EX499">
        <v>5.000560000000001</v>
      </c>
      <c r="EY499">
        <v>18257.51071428571</v>
      </c>
      <c r="EZ499">
        <v>17294.975</v>
      </c>
      <c r="FA499">
        <v>41.95949999999998</v>
      </c>
      <c r="FB499">
        <v>42.52657142857142</v>
      </c>
      <c r="FC499">
        <v>41.98407142857142</v>
      </c>
      <c r="FD499">
        <v>41.52885714285713</v>
      </c>
      <c r="FE499">
        <v>42.915</v>
      </c>
      <c r="FF499">
        <v>1955.11</v>
      </c>
      <c r="FG499">
        <v>39.9</v>
      </c>
      <c r="FH499">
        <v>0</v>
      </c>
      <c r="FI499">
        <v>1759002015</v>
      </c>
      <c r="FJ499">
        <v>0</v>
      </c>
      <c r="FK499">
        <v>903.0404400000001</v>
      </c>
      <c r="FL499">
        <v>2.810384610882527</v>
      </c>
      <c r="FM499">
        <v>50.02307685873312</v>
      </c>
      <c r="FN499">
        <v>18257.896</v>
      </c>
      <c r="FO499">
        <v>15</v>
      </c>
      <c r="FP499">
        <v>0</v>
      </c>
      <c r="FQ499" t="s">
        <v>439</v>
      </c>
      <c r="FR499">
        <v>1747148579.5</v>
      </c>
      <c r="FS499">
        <v>1747148584.5</v>
      </c>
      <c r="FT499">
        <v>0</v>
      </c>
      <c r="FU499">
        <v>0.162</v>
      </c>
      <c r="FV499">
        <v>-0.001</v>
      </c>
      <c r="FW499">
        <v>0.139</v>
      </c>
      <c r="FX499">
        <v>0.058</v>
      </c>
      <c r="FY499">
        <v>420</v>
      </c>
      <c r="FZ499">
        <v>16</v>
      </c>
      <c r="GA499">
        <v>0.19</v>
      </c>
      <c r="GB499">
        <v>0.02</v>
      </c>
      <c r="GC499">
        <v>-14.307924</v>
      </c>
      <c r="GD499">
        <v>23.72200322701688</v>
      </c>
      <c r="GE499">
        <v>3.002961617908061</v>
      </c>
      <c r="GF499">
        <v>0</v>
      </c>
      <c r="GG499">
        <v>902.9034705882352</v>
      </c>
      <c r="GH499">
        <v>2.177020626872713</v>
      </c>
      <c r="GI499">
        <v>0.3128924110611473</v>
      </c>
      <c r="GJ499">
        <v>0</v>
      </c>
      <c r="GK499">
        <v>3.10756575</v>
      </c>
      <c r="GL499">
        <v>0.2266873170731626</v>
      </c>
      <c r="GM499">
        <v>0.02376068916166996</v>
      </c>
      <c r="GN499">
        <v>0</v>
      </c>
      <c r="GO499">
        <v>0</v>
      </c>
      <c r="GP499">
        <v>3</v>
      </c>
      <c r="GQ499" t="s">
        <v>472</v>
      </c>
      <c r="GR499">
        <v>3.12771</v>
      </c>
      <c r="GS499">
        <v>2.73091</v>
      </c>
      <c r="GT499">
        <v>0.0824788</v>
      </c>
      <c r="GU499">
        <v>0.08373510000000001</v>
      </c>
      <c r="GV499">
        <v>0.104865</v>
      </c>
      <c r="GW499">
        <v>0.0953469</v>
      </c>
      <c r="GX499">
        <v>27484.5</v>
      </c>
      <c r="GY499">
        <v>26617.1</v>
      </c>
      <c r="GZ499">
        <v>30497.3</v>
      </c>
      <c r="HA499">
        <v>29305</v>
      </c>
      <c r="HB499">
        <v>37676.8</v>
      </c>
      <c r="HC499">
        <v>34878.2</v>
      </c>
      <c r="HD499">
        <v>46657.2</v>
      </c>
      <c r="HE499">
        <v>43541.1</v>
      </c>
      <c r="HF499">
        <v>1.82073</v>
      </c>
      <c r="HG499">
        <v>1.86005</v>
      </c>
      <c r="HH499">
        <v>0.120182</v>
      </c>
      <c r="HI499">
        <v>0</v>
      </c>
      <c r="HJ499">
        <v>28.0412</v>
      </c>
      <c r="HK499">
        <v>999.9</v>
      </c>
      <c r="HL499">
        <v>51.7</v>
      </c>
      <c r="HM499">
        <v>30.2</v>
      </c>
      <c r="HN499">
        <v>24.6413</v>
      </c>
      <c r="HO499">
        <v>63.1816</v>
      </c>
      <c r="HP499">
        <v>16.5304</v>
      </c>
      <c r="HQ499">
        <v>1</v>
      </c>
      <c r="HR499">
        <v>0.17047</v>
      </c>
      <c r="HS499">
        <v>0.116424</v>
      </c>
      <c r="HT499">
        <v>20.2013</v>
      </c>
      <c r="HU499">
        <v>5.22807</v>
      </c>
      <c r="HV499">
        <v>11.974</v>
      </c>
      <c r="HW499">
        <v>4.9699</v>
      </c>
      <c r="HX499">
        <v>3.28968</v>
      </c>
      <c r="HY499">
        <v>9999</v>
      </c>
      <c r="HZ499">
        <v>9999</v>
      </c>
      <c r="IA499">
        <v>9999</v>
      </c>
      <c r="IB499">
        <v>26.3</v>
      </c>
      <c r="IC499">
        <v>4.97297</v>
      </c>
      <c r="ID499">
        <v>1.87729</v>
      </c>
      <c r="IE499">
        <v>1.87533</v>
      </c>
      <c r="IF499">
        <v>1.8782</v>
      </c>
      <c r="IG499">
        <v>1.87488</v>
      </c>
      <c r="IH499">
        <v>1.87851</v>
      </c>
      <c r="II499">
        <v>1.87561</v>
      </c>
      <c r="IJ499">
        <v>1.87679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0.548</v>
      </c>
      <c r="IY499">
        <v>0.2285</v>
      </c>
      <c r="IZ499">
        <v>0.000996156149449386</v>
      </c>
      <c r="JA499">
        <v>0.001508328056841608</v>
      </c>
      <c r="JB499">
        <v>-4.279944224615399E-07</v>
      </c>
      <c r="JC499">
        <v>2.026670128534865E-10</v>
      </c>
      <c r="JD499">
        <v>-0.04486732872085866</v>
      </c>
      <c r="JE499">
        <v>-0.001179386599836408</v>
      </c>
      <c r="JF499">
        <v>0.0006983580007418804</v>
      </c>
      <c r="JG499">
        <v>-5.900263066608664E-06</v>
      </c>
      <c r="JH499">
        <v>1</v>
      </c>
      <c r="JI499">
        <v>2117</v>
      </c>
      <c r="JJ499">
        <v>1</v>
      </c>
      <c r="JK499">
        <v>26</v>
      </c>
      <c r="JL499">
        <v>197557.1</v>
      </c>
      <c r="JM499">
        <v>197557</v>
      </c>
      <c r="JN499">
        <v>1.05225</v>
      </c>
      <c r="JO499">
        <v>2.53784</v>
      </c>
      <c r="JP499">
        <v>1.39893</v>
      </c>
      <c r="JQ499">
        <v>2.35107</v>
      </c>
      <c r="JR499">
        <v>1.44897</v>
      </c>
      <c r="JS499">
        <v>2.62451</v>
      </c>
      <c r="JT499">
        <v>36.908</v>
      </c>
      <c r="JU499">
        <v>23.9737</v>
      </c>
      <c r="JV499">
        <v>18</v>
      </c>
      <c r="JW499">
        <v>477.538</v>
      </c>
      <c r="JX499">
        <v>472.155</v>
      </c>
      <c r="JY499">
        <v>27.637</v>
      </c>
      <c r="JZ499">
        <v>29.3414</v>
      </c>
      <c r="KA499">
        <v>30.0004</v>
      </c>
      <c r="KB499">
        <v>28.9231</v>
      </c>
      <c r="KC499">
        <v>28.9696</v>
      </c>
      <c r="KD499">
        <v>21.0543</v>
      </c>
      <c r="KE499">
        <v>26.3319</v>
      </c>
      <c r="KF499">
        <v>100</v>
      </c>
      <c r="KG499">
        <v>27.6379</v>
      </c>
      <c r="KH499">
        <v>379.866</v>
      </c>
      <c r="KI499">
        <v>20.12</v>
      </c>
      <c r="KJ499">
        <v>100.827</v>
      </c>
      <c r="KK499">
        <v>100.156</v>
      </c>
    </row>
    <row r="500" spans="1:297">
      <c r="A500">
        <v>484</v>
      </c>
      <c r="B500">
        <v>1759002010.6</v>
      </c>
      <c r="C500">
        <v>14627</v>
      </c>
      <c r="D500" t="s">
        <v>1415</v>
      </c>
      <c r="E500" t="s">
        <v>1416</v>
      </c>
      <c r="F500">
        <v>5</v>
      </c>
      <c r="G500" t="s">
        <v>1218</v>
      </c>
      <c r="H500" t="s">
        <v>436</v>
      </c>
      <c r="I500">
        <v>1759002003.1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407.3258471998479</v>
      </c>
      <c r="AK500">
        <v>401.218187878788</v>
      </c>
      <c r="AL500">
        <v>-1.918235401995481</v>
      </c>
      <c r="AM500">
        <v>65.2440749328983</v>
      </c>
      <c r="AN500">
        <f>(AP500 - AO500 + DY500*1E3/(8.314*(EA500+273.15)) * AR500/DX500 * AQ500) * DX500/(100*DL500) * 1000/(1000 - AP500)</f>
        <v>0</v>
      </c>
      <c r="AO500">
        <v>20.1778025470032</v>
      </c>
      <c r="AP500">
        <v>23.36274666666666</v>
      </c>
      <c r="AQ500">
        <v>1.685923748410358E-05</v>
      </c>
      <c r="AR500">
        <v>120.1541534414907</v>
      </c>
      <c r="AS500">
        <v>3</v>
      </c>
      <c r="AT500">
        <v>1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1.91</v>
      </c>
      <c r="DM500">
        <v>0.5</v>
      </c>
      <c r="DN500" t="s">
        <v>438</v>
      </c>
      <c r="DO500">
        <v>2</v>
      </c>
      <c r="DP500" t="b">
        <v>1</v>
      </c>
      <c r="DQ500">
        <v>1759002003.1</v>
      </c>
      <c r="DR500">
        <v>400.763962962963</v>
      </c>
      <c r="DS500">
        <v>409.4928888888888</v>
      </c>
      <c r="DT500">
        <v>23.36141111111111</v>
      </c>
      <c r="DU500">
        <v>20.21957777777778</v>
      </c>
      <c r="DV500">
        <v>400.2148518518518</v>
      </c>
      <c r="DW500">
        <v>23.13287777777778</v>
      </c>
      <c r="DX500">
        <v>499.9832222222223</v>
      </c>
      <c r="DY500">
        <v>90.41767777777777</v>
      </c>
      <c r="DZ500">
        <v>0.05305083333333332</v>
      </c>
      <c r="EA500">
        <v>29.82277037037037</v>
      </c>
      <c r="EB500">
        <v>29.99608888888888</v>
      </c>
      <c r="EC500">
        <v>999.9000000000001</v>
      </c>
      <c r="ED500">
        <v>0</v>
      </c>
      <c r="EE500">
        <v>0</v>
      </c>
      <c r="EF500">
        <v>10005.07111111111</v>
      </c>
      <c r="EG500">
        <v>0</v>
      </c>
      <c r="EH500">
        <v>12.0258</v>
      </c>
      <c r="EI500">
        <v>-8.728864407407407</v>
      </c>
      <c r="EJ500">
        <v>410.3502962962962</v>
      </c>
      <c r="EK500">
        <v>417.9437037037037</v>
      </c>
      <c r="EL500">
        <v>3.141824444444444</v>
      </c>
      <c r="EM500">
        <v>409.4928888888888</v>
      </c>
      <c r="EN500">
        <v>20.21957777777778</v>
      </c>
      <c r="EO500">
        <v>2.112284074074074</v>
      </c>
      <c r="EP500">
        <v>1.828207407407408</v>
      </c>
      <c r="EQ500">
        <v>18.31212222222222</v>
      </c>
      <c r="ER500">
        <v>16.03006296296296</v>
      </c>
      <c r="ES500">
        <v>2000.021851851852</v>
      </c>
      <c r="ET500">
        <v>0.9800014444444443</v>
      </c>
      <c r="EU500">
        <v>0.01999847777777778</v>
      </c>
      <c r="EV500">
        <v>0</v>
      </c>
      <c r="EW500">
        <v>903.2704074074072</v>
      </c>
      <c r="EX500">
        <v>5.000560000000001</v>
      </c>
      <c r="EY500">
        <v>18263.72592592593</v>
      </c>
      <c r="EZ500">
        <v>17295.05925925926</v>
      </c>
      <c r="FA500">
        <v>41.95811111111111</v>
      </c>
      <c r="FB500">
        <v>42.53444444444444</v>
      </c>
      <c r="FC500">
        <v>41.98122222222221</v>
      </c>
      <c r="FD500">
        <v>41.52066666666666</v>
      </c>
      <c r="FE500">
        <v>42.94196296296296</v>
      </c>
      <c r="FF500">
        <v>1955.121851851852</v>
      </c>
      <c r="FG500">
        <v>39.9</v>
      </c>
      <c r="FH500">
        <v>0</v>
      </c>
      <c r="FI500">
        <v>1759002019.8</v>
      </c>
      <c r="FJ500">
        <v>0</v>
      </c>
      <c r="FK500">
        <v>903.29044</v>
      </c>
      <c r="FL500">
        <v>4.156153852733322</v>
      </c>
      <c r="FM500">
        <v>91.13076935406048</v>
      </c>
      <c r="FN500">
        <v>18264</v>
      </c>
      <c r="FO500">
        <v>15</v>
      </c>
      <c r="FP500">
        <v>0</v>
      </c>
      <c r="FQ500" t="s">
        <v>439</v>
      </c>
      <c r="FR500">
        <v>1747148579.5</v>
      </c>
      <c r="FS500">
        <v>1747148584.5</v>
      </c>
      <c r="FT500">
        <v>0</v>
      </c>
      <c r="FU500">
        <v>0.162</v>
      </c>
      <c r="FV500">
        <v>-0.001</v>
      </c>
      <c r="FW500">
        <v>0.139</v>
      </c>
      <c r="FX500">
        <v>0.058</v>
      </c>
      <c r="FY500">
        <v>420</v>
      </c>
      <c r="FZ500">
        <v>16</v>
      </c>
      <c r="GA500">
        <v>0.19</v>
      </c>
      <c r="GB500">
        <v>0.02</v>
      </c>
      <c r="GC500">
        <v>-10.763358725</v>
      </c>
      <c r="GD500">
        <v>58.14005019512203</v>
      </c>
      <c r="GE500">
        <v>5.999364468103042</v>
      </c>
      <c r="GF500">
        <v>0</v>
      </c>
      <c r="GG500">
        <v>903.1347941176471</v>
      </c>
      <c r="GH500">
        <v>3.098227657717632</v>
      </c>
      <c r="GI500">
        <v>0.3823158364349221</v>
      </c>
      <c r="GJ500">
        <v>0</v>
      </c>
      <c r="GK500">
        <v>3.12768275</v>
      </c>
      <c r="GL500">
        <v>0.3208447654784114</v>
      </c>
      <c r="GM500">
        <v>0.03213684785316539</v>
      </c>
      <c r="GN500">
        <v>0</v>
      </c>
      <c r="GO500">
        <v>0</v>
      </c>
      <c r="GP500">
        <v>3</v>
      </c>
      <c r="GQ500" t="s">
        <v>472</v>
      </c>
      <c r="GR500">
        <v>3.12793</v>
      </c>
      <c r="GS500">
        <v>2.73088</v>
      </c>
      <c r="GT500">
        <v>0.0810106</v>
      </c>
      <c r="GU500">
        <v>0.0812639</v>
      </c>
      <c r="GV500">
        <v>0.104866</v>
      </c>
      <c r="GW500">
        <v>0.09512909999999999</v>
      </c>
      <c r="GX500">
        <v>27528.1</v>
      </c>
      <c r="GY500">
        <v>26688.9</v>
      </c>
      <c r="GZ500">
        <v>30496.9</v>
      </c>
      <c r="HA500">
        <v>29305.1</v>
      </c>
      <c r="HB500">
        <v>37676.1</v>
      </c>
      <c r="HC500">
        <v>34886.3</v>
      </c>
      <c r="HD500">
        <v>46656.6</v>
      </c>
      <c r="HE500">
        <v>43540.9</v>
      </c>
      <c r="HF500">
        <v>1.82113</v>
      </c>
      <c r="HG500">
        <v>1.8595</v>
      </c>
      <c r="HH500">
        <v>0.119336</v>
      </c>
      <c r="HI500">
        <v>0</v>
      </c>
      <c r="HJ500">
        <v>28.0431</v>
      </c>
      <c r="HK500">
        <v>999.9</v>
      </c>
      <c r="HL500">
        <v>51.7</v>
      </c>
      <c r="HM500">
        <v>30.2</v>
      </c>
      <c r="HN500">
        <v>24.6402</v>
      </c>
      <c r="HO500">
        <v>63.0716</v>
      </c>
      <c r="HP500">
        <v>16.4022</v>
      </c>
      <c r="HQ500">
        <v>1</v>
      </c>
      <c r="HR500">
        <v>0.171242</v>
      </c>
      <c r="HS500">
        <v>0.214088</v>
      </c>
      <c r="HT500">
        <v>20.2011</v>
      </c>
      <c r="HU500">
        <v>5.22822</v>
      </c>
      <c r="HV500">
        <v>11.974</v>
      </c>
      <c r="HW500">
        <v>4.9698</v>
      </c>
      <c r="HX500">
        <v>3.28958</v>
      </c>
      <c r="HY500">
        <v>9999</v>
      </c>
      <c r="HZ500">
        <v>9999</v>
      </c>
      <c r="IA500">
        <v>9999</v>
      </c>
      <c r="IB500">
        <v>26.3</v>
      </c>
      <c r="IC500">
        <v>4.973</v>
      </c>
      <c r="ID500">
        <v>1.87729</v>
      </c>
      <c r="IE500">
        <v>1.87532</v>
      </c>
      <c r="IF500">
        <v>1.8782</v>
      </c>
      <c r="IG500">
        <v>1.87488</v>
      </c>
      <c r="IH500">
        <v>1.87851</v>
      </c>
      <c r="II500">
        <v>1.87561</v>
      </c>
      <c r="IJ500">
        <v>1.8768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0.536</v>
      </c>
      <c r="IY500">
        <v>0.2285</v>
      </c>
      <c r="IZ500">
        <v>0.000996156149449386</v>
      </c>
      <c r="JA500">
        <v>0.001508328056841608</v>
      </c>
      <c r="JB500">
        <v>-4.279944224615399E-07</v>
      </c>
      <c r="JC500">
        <v>2.026670128534865E-10</v>
      </c>
      <c r="JD500">
        <v>-0.04486732872085866</v>
      </c>
      <c r="JE500">
        <v>-0.001179386599836408</v>
      </c>
      <c r="JF500">
        <v>0.0006983580007418804</v>
      </c>
      <c r="JG500">
        <v>-5.900263066608664E-06</v>
      </c>
      <c r="JH500">
        <v>1</v>
      </c>
      <c r="JI500">
        <v>2117</v>
      </c>
      <c r="JJ500">
        <v>1</v>
      </c>
      <c r="JK500">
        <v>26</v>
      </c>
      <c r="JL500">
        <v>197557.2</v>
      </c>
      <c r="JM500">
        <v>197557.1</v>
      </c>
      <c r="JN500">
        <v>1.01562</v>
      </c>
      <c r="JO500">
        <v>2.54883</v>
      </c>
      <c r="JP500">
        <v>1.39893</v>
      </c>
      <c r="JQ500">
        <v>2.34985</v>
      </c>
      <c r="JR500">
        <v>1.44897</v>
      </c>
      <c r="JS500">
        <v>2.57446</v>
      </c>
      <c r="JT500">
        <v>36.908</v>
      </c>
      <c r="JU500">
        <v>23.9649</v>
      </c>
      <c r="JV500">
        <v>18</v>
      </c>
      <c r="JW500">
        <v>477.789</v>
      </c>
      <c r="JX500">
        <v>471.83</v>
      </c>
      <c r="JY500">
        <v>27.6304</v>
      </c>
      <c r="JZ500">
        <v>29.3464</v>
      </c>
      <c r="KA500">
        <v>30.0007</v>
      </c>
      <c r="KB500">
        <v>28.928</v>
      </c>
      <c r="KC500">
        <v>28.974</v>
      </c>
      <c r="KD500">
        <v>20.314</v>
      </c>
      <c r="KE500">
        <v>26.3319</v>
      </c>
      <c r="KF500">
        <v>100</v>
      </c>
      <c r="KG500">
        <v>27.6187</v>
      </c>
      <c r="KH500">
        <v>366.476</v>
      </c>
      <c r="KI500">
        <v>20.1059</v>
      </c>
      <c r="KJ500">
        <v>100.826</v>
      </c>
      <c r="KK500">
        <v>100.156</v>
      </c>
    </row>
    <row r="501" spans="1:297">
      <c r="A501">
        <v>485</v>
      </c>
      <c r="B501">
        <v>1759002015.6</v>
      </c>
      <c r="C501">
        <v>14632</v>
      </c>
      <c r="D501" t="s">
        <v>1417</v>
      </c>
      <c r="E501" t="s">
        <v>1418</v>
      </c>
      <c r="F501">
        <v>5</v>
      </c>
      <c r="G501" t="s">
        <v>1218</v>
      </c>
      <c r="H501" t="s">
        <v>436</v>
      </c>
      <c r="I501">
        <v>1759002007.814285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391.0593709372143</v>
      </c>
      <c r="AK501">
        <v>388.5093757575758</v>
      </c>
      <c r="AL501">
        <v>-2.607950798460421</v>
      </c>
      <c r="AM501">
        <v>65.2440749328983</v>
      </c>
      <c r="AN501">
        <f>(AP501 - AO501 + DY501*1E3/(8.314*(EA501+273.15)) * AR501/DX501 * AQ501) * DX501/(100*DL501) * 1000/(1000 - AP501)</f>
        <v>0</v>
      </c>
      <c r="AO501">
        <v>20.13283820745603</v>
      </c>
      <c r="AP501">
        <v>23.34179151515151</v>
      </c>
      <c r="AQ501">
        <v>-0.002215167941725446</v>
      </c>
      <c r="AR501">
        <v>120.1541534414907</v>
      </c>
      <c r="AS501">
        <v>3</v>
      </c>
      <c r="AT501">
        <v>1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1.91</v>
      </c>
      <c r="DM501">
        <v>0.5</v>
      </c>
      <c r="DN501" t="s">
        <v>438</v>
      </c>
      <c r="DO501">
        <v>2</v>
      </c>
      <c r="DP501" t="b">
        <v>1</v>
      </c>
      <c r="DQ501">
        <v>1759002007.814285</v>
      </c>
      <c r="DR501">
        <v>394.6405714285714</v>
      </c>
      <c r="DS501">
        <v>397.4645714285715</v>
      </c>
      <c r="DT501">
        <v>23.357775</v>
      </c>
      <c r="DU501">
        <v>20.18375714285714</v>
      </c>
      <c r="DV501">
        <v>394.0992499999999</v>
      </c>
      <c r="DW501">
        <v>23.12931785714285</v>
      </c>
      <c r="DX501">
        <v>500.0012142857144</v>
      </c>
      <c r="DY501">
        <v>90.41884642857143</v>
      </c>
      <c r="DZ501">
        <v>0.05300337142857143</v>
      </c>
      <c r="EA501">
        <v>29.82486785714286</v>
      </c>
      <c r="EB501">
        <v>29.99485357142857</v>
      </c>
      <c r="EC501">
        <v>999.9000000000002</v>
      </c>
      <c r="ED501">
        <v>0</v>
      </c>
      <c r="EE501">
        <v>0</v>
      </c>
      <c r="EF501">
        <v>10000.17928571429</v>
      </c>
      <c r="EG501">
        <v>0</v>
      </c>
      <c r="EH501">
        <v>12.0258</v>
      </c>
      <c r="EI501">
        <v>-2.823958178571429</v>
      </c>
      <c r="EJ501">
        <v>404.0790357142857</v>
      </c>
      <c r="EK501">
        <v>405.6526071428572</v>
      </c>
      <c r="EL501">
        <v>3.174014285714286</v>
      </c>
      <c r="EM501">
        <v>397.4645714285715</v>
      </c>
      <c r="EN501">
        <v>20.18375714285714</v>
      </c>
      <c r="EO501">
        <v>2.111983571428572</v>
      </c>
      <c r="EP501">
        <v>1.824991428571429</v>
      </c>
      <c r="EQ501">
        <v>18.30984642857143</v>
      </c>
      <c r="ER501">
        <v>16.00248928571428</v>
      </c>
      <c r="ES501">
        <v>2000.002142857143</v>
      </c>
      <c r="ET501">
        <v>0.9800012499999999</v>
      </c>
      <c r="EU501">
        <v>0.01999868214285715</v>
      </c>
      <c r="EV501">
        <v>0</v>
      </c>
      <c r="EW501">
        <v>903.5946428571427</v>
      </c>
      <c r="EX501">
        <v>5.000560000000001</v>
      </c>
      <c r="EY501">
        <v>18270.325</v>
      </c>
      <c r="EZ501">
        <v>17294.88928571429</v>
      </c>
      <c r="FA501">
        <v>42.00432142857143</v>
      </c>
      <c r="FB501">
        <v>42.53985714285714</v>
      </c>
      <c r="FC501">
        <v>41.99078571428571</v>
      </c>
      <c r="FD501">
        <v>41.52885714285713</v>
      </c>
      <c r="FE501">
        <v>42.9485</v>
      </c>
      <c r="FF501">
        <v>1955.102142857143</v>
      </c>
      <c r="FG501">
        <v>39.9</v>
      </c>
      <c r="FH501">
        <v>0</v>
      </c>
      <c r="FI501">
        <v>1759002024.6</v>
      </c>
      <c r="FJ501">
        <v>0</v>
      </c>
      <c r="FK501">
        <v>903.65172</v>
      </c>
      <c r="FL501">
        <v>5.061692321524835</v>
      </c>
      <c r="FM501">
        <v>94.60000006112917</v>
      </c>
      <c r="FN501">
        <v>18270.716</v>
      </c>
      <c r="FO501">
        <v>15</v>
      </c>
      <c r="FP501">
        <v>0</v>
      </c>
      <c r="FQ501" t="s">
        <v>439</v>
      </c>
      <c r="FR501">
        <v>1747148579.5</v>
      </c>
      <c r="FS501">
        <v>1747148584.5</v>
      </c>
      <c r="FT501">
        <v>0</v>
      </c>
      <c r="FU501">
        <v>0.162</v>
      </c>
      <c r="FV501">
        <v>-0.001</v>
      </c>
      <c r="FW501">
        <v>0.139</v>
      </c>
      <c r="FX501">
        <v>0.058</v>
      </c>
      <c r="FY501">
        <v>420</v>
      </c>
      <c r="FZ501">
        <v>16</v>
      </c>
      <c r="GA501">
        <v>0.19</v>
      </c>
      <c r="GB501">
        <v>0.02</v>
      </c>
      <c r="GC501">
        <v>-6.698055341463415</v>
      </c>
      <c r="GD501">
        <v>74.3518326689895</v>
      </c>
      <c r="GE501">
        <v>7.431300629677522</v>
      </c>
      <c r="GF501">
        <v>0</v>
      </c>
      <c r="GG501">
        <v>903.4296470588234</v>
      </c>
      <c r="GH501">
        <v>4.228113064488998</v>
      </c>
      <c r="GI501">
        <v>0.4702744431745295</v>
      </c>
      <c r="GJ501">
        <v>0</v>
      </c>
      <c r="GK501">
        <v>3.153807073170731</v>
      </c>
      <c r="GL501">
        <v>0.3960627177700332</v>
      </c>
      <c r="GM501">
        <v>0.04033294841713207</v>
      </c>
      <c r="GN501">
        <v>0</v>
      </c>
      <c r="GO501">
        <v>0</v>
      </c>
      <c r="GP501">
        <v>3</v>
      </c>
      <c r="GQ501" t="s">
        <v>472</v>
      </c>
      <c r="GR501">
        <v>3.12779</v>
      </c>
      <c r="GS501">
        <v>2.73067</v>
      </c>
      <c r="GT501">
        <v>0.07897949999999999</v>
      </c>
      <c r="GU501">
        <v>0.0786022</v>
      </c>
      <c r="GV501">
        <v>0.104812</v>
      </c>
      <c r="GW501">
        <v>0.095068</v>
      </c>
      <c r="GX501">
        <v>27588.7</v>
      </c>
      <c r="GY501">
        <v>26766.3</v>
      </c>
      <c r="GZ501">
        <v>30496.7</v>
      </c>
      <c r="HA501">
        <v>29305.3</v>
      </c>
      <c r="HB501">
        <v>37678.2</v>
      </c>
      <c r="HC501">
        <v>34888.6</v>
      </c>
      <c r="HD501">
        <v>46656.4</v>
      </c>
      <c r="HE501">
        <v>43541</v>
      </c>
      <c r="HF501">
        <v>1.8211</v>
      </c>
      <c r="HG501">
        <v>1.85963</v>
      </c>
      <c r="HH501">
        <v>0.118978</v>
      </c>
      <c r="HI501">
        <v>0</v>
      </c>
      <c r="HJ501">
        <v>28.0454</v>
      </c>
      <c r="HK501">
        <v>999.9</v>
      </c>
      <c r="HL501">
        <v>51.8</v>
      </c>
      <c r="HM501">
        <v>30.2</v>
      </c>
      <c r="HN501">
        <v>24.6909</v>
      </c>
      <c r="HO501">
        <v>62.9616</v>
      </c>
      <c r="HP501">
        <v>16.3942</v>
      </c>
      <c r="HQ501">
        <v>1</v>
      </c>
      <c r="HR501">
        <v>0.171402</v>
      </c>
      <c r="HS501">
        <v>0.168418</v>
      </c>
      <c r="HT501">
        <v>20.2012</v>
      </c>
      <c r="HU501">
        <v>5.22777</v>
      </c>
      <c r="HV501">
        <v>11.974</v>
      </c>
      <c r="HW501">
        <v>4.96985</v>
      </c>
      <c r="HX501">
        <v>3.28958</v>
      </c>
      <c r="HY501">
        <v>9999</v>
      </c>
      <c r="HZ501">
        <v>9999</v>
      </c>
      <c r="IA501">
        <v>9999</v>
      </c>
      <c r="IB501">
        <v>26.3</v>
      </c>
      <c r="IC501">
        <v>4.97296</v>
      </c>
      <c r="ID501">
        <v>1.87729</v>
      </c>
      <c r="IE501">
        <v>1.87532</v>
      </c>
      <c r="IF501">
        <v>1.87819</v>
      </c>
      <c r="IG501">
        <v>1.87488</v>
      </c>
      <c r="IH501">
        <v>1.87851</v>
      </c>
      <c r="II501">
        <v>1.8756</v>
      </c>
      <c r="IJ501">
        <v>1.87677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0.521</v>
      </c>
      <c r="IY501">
        <v>0.2281</v>
      </c>
      <c r="IZ501">
        <v>0.000996156149449386</v>
      </c>
      <c r="JA501">
        <v>0.001508328056841608</v>
      </c>
      <c r="JB501">
        <v>-4.279944224615399E-07</v>
      </c>
      <c r="JC501">
        <v>2.026670128534865E-10</v>
      </c>
      <c r="JD501">
        <v>-0.04486732872085866</v>
      </c>
      <c r="JE501">
        <v>-0.001179386599836408</v>
      </c>
      <c r="JF501">
        <v>0.0006983580007418804</v>
      </c>
      <c r="JG501">
        <v>-5.900263066608664E-06</v>
      </c>
      <c r="JH501">
        <v>1</v>
      </c>
      <c r="JI501">
        <v>2117</v>
      </c>
      <c r="JJ501">
        <v>1</v>
      </c>
      <c r="JK501">
        <v>26</v>
      </c>
      <c r="JL501">
        <v>197557.3</v>
      </c>
      <c r="JM501">
        <v>197557.2</v>
      </c>
      <c r="JN501">
        <v>0.982666</v>
      </c>
      <c r="JO501">
        <v>2.54883</v>
      </c>
      <c r="JP501">
        <v>1.39893</v>
      </c>
      <c r="JQ501">
        <v>2.35107</v>
      </c>
      <c r="JR501">
        <v>1.44897</v>
      </c>
      <c r="JS501">
        <v>2.53296</v>
      </c>
      <c r="JT501">
        <v>36.908</v>
      </c>
      <c r="JU501">
        <v>23.9649</v>
      </c>
      <c r="JV501">
        <v>18</v>
      </c>
      <c r="JW501">
        <v>477.804</v>
      </c>
      <c r="JX501">
        <v>471.952</v>
      </c>
      <c r="JY501">
        <v>27.6224</v>
      </c>
      <c r="JZ501">
        <v>29.3509</v>
      </c>
      <c r="KA501">
        <v>30.0004</v>
      </c>
      <c r="KB501">
        <v>28.9324</v>
      </c>
      <c r="KC501">
        <v>28.979</v>
      </c>
      <c r="KD501">
        <v>19.6395</v>
      </c>
      <c r="KE501">
        <v>26.3319</v>
      </c>
      <c r="KF501">
        <v>100</v>
      </c>
      <c r="KG501">
        <v>27.6235</v>
      </c>
      <c r="KH501">
        <v>346.422</v>
      </c>
      <c r="KI501">
        <v>20.0938</v>
      </c>
      <c r="KJ501">
        <v>100.825</v>
      </c>
      <c r="KK501">
        <v>100.156</v>
      </c>
    </row>
    <row r="502" spans="1:297">
      <c r="A502">
        <v>486</v>
      </c>
      <c r="B502">
        <v>1759002020.6</v>
      </c>
      <c r="C502">
        <v>14637</v>
      </c>
      <c r="D502" t="s">
        <v>1419</v>
      </c>
      <c r="E502" t="s">
        <v>1420</v>
      </c>
      <c r="F502">
        <v>5</v>
      </c>
      <c r="G502" t="s">
        <v>1218</v>
      </c>
      <c r="H502" t="s">
        <v>436</v>
      </c>
      <c r="I502">
        <v>1759002013.1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374.1884107877472</v>
      </c>
      <c r="AK502">
        <v>373.888006060606</v>
      </c>
      <c r="AL502">
        <v>-2.958281528299278</v>
      </c>
      <c r="AM502">
        <v>65.2440749328983</v>
      </c>
      <c r="AN502">
        <f>(AP502 - AO502 + DY502*1E3/(8.314*(EA502+273.15)) * AR502/DX502 * AQ502) * DX502/(100*DL502) * 1000/(1000 - AP502)</f>
        <v>0</v>
      </c>
      <c r="AO502">
        <v>20.13095216626029</v>
      </c>
      <c r="AP502">
        <v>23.34040121212121</v>
      </c>
      <c r="AQ502">
        <v>-0.0002659530960945036</v>
      </c>
      <c r="AR502">
        <v>120.1541534414907</v>
      </c>
      <c r="AS502">
        <v>3</v>
      </c>
      <c r="AT502">
        <v>1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1.91</v>
      </c>
      <c r="DM502">
        <v>0.5</v>
      </c>
      <c r="DN502" t="s">
        <v>438</v>
      </c>
      <c r="DO502">
        <v>2</v>
      </c>
      <c r="DP502" t="b">
        <v>1</v>
      </c>
      <c r="DQ502">
        <v>1759002013.1</v>
      </c>
      <c r="DR502">
        <v>383.8040000000001</v>
      </c>
      <c r="DS502">
        <v>381.0264074074074</v>
      </c>
      <c r="DT502">
        <v>23.35105925925927</v>
      </c>
      <c r="DU502">
        <v>20.15336296296296</v>
      </c>
      <c r="DV502">
        <v>383.2764074074073</v>
      </c>
      <c r="DW502">
        <v>23.12275185185185</v>
      </c>
      <c r="DX502">
        <v>499.961</v>
      </c>
      <c r="DY502">
        <v>90.41927407407408</v>
      </c>
      <c r="DZ502">
        <v>0.05300868888888888</v>
      </c>
      <c r="EA502">
        <v>29.82865555555556</v>
      </c>
      <c r="EB502">
        <v>29.99087777777777</v>
      </c>
      <c r="EC502">
        <v>999.9000000000001</v>
      </c>
      <c r="ED502">
        <v>0</v>
      </c>
      <c r="EE502">
        <v>0</v>
      </c>
      <c r="EF502">
        <v>9997.524074074076</v>
      </c>
      <c r="EG502">
        <v>0</v>
      </c>
      <c r="EH502">
        <v>12.0258</v>
      </c>
      <c r="EI502">
        <v>2.777603</v>
      </c>
      <c r="EJ502">
        <v>392.9805555555555</v>
      </c>
      <c r="EK502">
        <v>388.8636666666667</v>
      </c>
      <c r="EL502">
        <v>3.197702222222222</v>
      </c>
      <c r="EM502">
        <v>381.0264074074074</v>
      </c>
      <c r="EN502">
        <v>20.15336296296296</v>
      </c>
      <c r="EO502">
        <v>2.111386296296296</v>
      </c>
      <c r="EP502">
        <v>1.822251111111111</v>
      </c>
      <c r="EQ502">
        <v>18.30533703703703</v>
      </c>
      <c r="ER502">
        <v>15.97896666666667</v>
      </c>
      <c r="ES502">
        <v>2000.022222222222</v>
      </c>
      <c r="ET502">
        <v>0.9800014444444443</v>
      </c>
      <c r="EU502">
        <v>0.01999847777777778</v>
      </c>
      <c r="EV502">
        <v>0</v>
      </c>
      <c r="EW502">
        <v>903.8844074074073</v>
      </c>
      <c r="EX502">
        <v>5.000560000000001</v>
      </c>
      <c r="EY502">
        <v>18275.96666666667</v>
      </c>
      <c r="EZ502">
        <v>17295.06666666667</v>
      </c>
      <c r="FA502">
        <v>41.9998148148148</v>
      </c>
      <c r="FB502">
        <v>42.53674074074074</v>
      </c>
      <c r="FC502">
        <v>41.99737037037035</v>
      </c>
      <c r="FD502">
        <v>41.53922222222222</v>
      </c>
      <c r="FE502">
        <v>42.94425925925925</v>
      </c>
      <c r="FF502">
        <v>1955.122222222222</v>
      </c>
      <c r="FG502">
        <v>39.9</v>
      </c>
      <c r="FH502">
        <v>0</v>
      </c>
      <c r="FI502">
        <v>1759002030</v>
      </c>
      <c r="FJ502">
        <v>0</v>
      </c>
      <c r="FK502">
        <v>903.906576923077</v>
      </c>
      <c r="FL502">
        <v>1.771521372154061</v>
      </c>
      <c r="FM502">
        <v>26.27008536125721</v>
      </c>
      <c r="FN502">
        <v>18275.65384615385</v>
      </c>
      <c r="FO502">
        <v>15</v>
      </c>
      <c r="FP502">
        <v>0</v>
      </c>
      <c r="FQ502" t="s">
        <v>439</v>
      </c>
      <c r="FR502">
        <v>1747148579.5</v>
      </c>
      <c r="FS502">
        <v>1747148584.5</v>
      </c>
      <c r="FT502">
        <v>0</v>
      </c>
      <c r="FU502">
        <v>0.162</v>
      </c>
      <c r="FV502">
        <v>-0.001</v>
      </c>
      <c r="FW502">
        <v>0.139</v>
      </c>
      <c r="FX502">
        <v>0.058</v>
      </c>
      <c r="FY502">
        <v>420</v>
      </c>
      <c r="FZ502">
        <v>16</v>
      </c>
      <c r="GA502">
        <v>0.19</v>
      </c>
      <c r="GB502">
        <v>0.02</v>
      </c>
      <c r="GC502">
        <v>-1.365367048780488</v>
      </c>
      <c r="GD502">
        <v>66.77027991637627</v>
      </c>
      <c r="GE502">
        <v>6.74689395755164</v>
      </c>
      <c r="GF502">
        <v>0</v>
      </c>
      <c r="GG502">
        <v>903.6909411764707</v>
      </c>
      <c r="GH502">
        <v>4.210542405371228</v>
      </c>
      <c r="GI502">
        <v>0.4758328884348608</v>
      </c>
      <c r="GJ502">
        <v>0</v>
      </c>
      <c r="GK502">
        <v>3.180258292682927</v>
      </c>
      <c r="GL502">
        <v>0.3030850871080144</v>
      </c>
      <c r="GM502">
        <v>0.03261127022772275</v>
      </c>
      <c r="GN502">
        <v>0</v>
      </c>
      <c r="GO502">
        <v>0</v>
      </c>
      <c r="GP502">
        <v>3</v>
      </c>
      <c r="GQ502" t="s">
        <v>472</v>
      </c>
      <c r="GR502">
        <v>3.12769</v>
      </c>
      <c r="GS502">
        <v>2.73088</v>
      </c>
      <c r="GT502">
        <v>0.0766283</v>
      </c>
      <c r="GU502">
        <v>0.0758732</v>
      </c>
      <c r="GV502">
        <v>0.104804</v>
      </c>
      <c r="GW502">
        <v>0.09506199999999999</v>
      </c>
      <c r="GX502">
        <v>27658.4</v>
      </c>
      <c r="GY502">
        <v>26845.3</v>
      </c>
      <c r="GZ502">
        <v>30495.9</v>
      </c>
      <c r="HA502">
        <v>29305</v>
      </c>
      <c r="HB502">
        <v>37677.3</v>
      </c>
      <c r="HC502">
        <v>34888.5</v>
      </c>
      <c r="HD502">
        <v>46655.1</v>
      </c>
      <c r="HE502">
        <v>43540.9</v>
      </c>
      <c r="HF502">
        <v>1.8207</v>
      </c>
      <c r="HG502">
        <v>1.85942</v>
      </c>
      <c r="HH502">
        <v>0.118937</v>
      </c>
      <c r="HI502">
        <v>0</v>
      </c>
      <c r="HJ502">
        <v>28.0478</v>
      </c>
      <c r="HK502">
        <v>999.9</v>
      </c>
      <c r="HL502">
        <v>51.7</v>
      </c>
      <c r="HM502">
        <v>30.2</v>
      </c>
      <c r="HN502">
        <v>24.6408</v>
      </c>
      <c r="HO502">
        <v>62.9716</v>
      </c>
      <c r="HP502">
        <v>16.5024</v>
      </c>
      <c r="HQ502">
        <v>1</v>
      </c>
      <c r="HR502">
        <v>0.171712</v>
      </c>
      <c r="HS502">
        <v>0.124485</v>
      </c>
      <c r="HT502">
        <v>20.2013</v>
      </c>
      <c r="HU502">
        <v>5.22792</v>
      </c>
      <c r="HV502">
        <v>11.974</v>
      </c>
      <c r="HW502">
        <v>4.96975</v>
      </c>
      <c r="HX502">
        <v>3.28955</v>
      </c>
      <c r="HY502">
        <v>9999</v>
      </c>
      <c r="HZ502">
        <v>9999</v>
      </c>
      <c r="IA502">
        <v>9999</v>
      </c>
      <c r="IB502">
        <v>26.3</v>
      </c>
      <c r="IC502">
        <v>4.97295</v>
      </c>
      <c r="ID502">
        <v>1.87727</v>
      </c>
      <c r="IE502">
        <v>1.87531</v>
      </c>
      <c r="IF502">
        <v>1.87818</v>
      </c>
      <c r="IG502">
        <v>1.87485</v>
      </c>
      <c r="IH502">
        <v>1.8785</v>
      </c>
      <c r="II502">
        <v>1.87558</v>
      </c>
      <c r="IJ502">
        <v>1.87669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0.502</v>
      </c>
      <c r="IY502">
        <v>0.2281</v>
      </c>
      <c r="IZ502">
        <v>0.000996156149449386</v>
      </c>
      <c r="JA502">
        <v>0.001508328056841608</v>
      </c>
      <c r="JB502">
        <v>-4.279944224615399E-07</v>
      </c>
      <c r="JC502">
        <v>2.026670128534865E-10</v>
      </c>
      <c r="JD502">
        <v>-0.04486732872085866</v>
      </c>
      <c r="JE502">
        <v>-0.001179386599836408</v>
      </c>
      <c r="JF502">
        <v>0.0006983580007418804</v>
      </c>
      <c r="JG502">
        <v>-5.900263066608664E-06</v>
      </c>
      <c r="JH502">
        <v>1</v>
      </c>
      <c r="JI502">
        <v>2117</v>
      </c>
      <c r="JJ502">
        <v>1</v>
      </c>
      <c r="JK502">
        <v>26</v>
      </c>
      <c r="JL502">
        <v>197557.4</v>
      </c>
      <c r="JM502">
        <v>197557.3</v>
      </c>
      <c r="JN502">
        <v>0.944824</v>
      </c>
      <c r="JO502">
        <v>2.55127</v>
      </c>
      <c r="JP502">
        <v>1.39893</v>
      </c>
      <c r="JQ502">
        <v>2.35107</v>
      </c>
      <c r="JR502">
        <v>1.44897</v>
      </c>
      <c r="JS502">
        <v>2.48535</v>
      </c>
      <c r="JT502">
        <v>36.908</v>
      </c>
      <c r="JU502">
        <v>23.9649</v>
      </c>
      <c r="JV502">
        <v>18</v>
      </c>
      <c r="JW502">
        <v>477.616</v>
      </c>
      <c r="JX502">
        <v>471.86</v>
      </c>
      <c r="JY502">
        <v>27.6292</v>
      </c>
      <c r="JZ502">
        <v>29.3559</v>
      </c>
      <c r="KA502">
        <v>30.0003</v>
      </c>
      <c r="KB502">
        <v>28.9373</v>
      </c>
      <c r="KC502">
        <v>28.9839</v>
      </c>
      <c r="KD502">
        <v>18.8794</v>
      </c>
      <c r="KE502">
        <v>26.3319</v>
      </c>
      <c r="KF502">
        <v>100</v>
      </c>
      <c r="KG502">
        <v>27.6351</v>
      </c>
      <c r="KH502">
        <v>333.046</v>
      </c>
      <c r="KI502">
        <v>20.0854</v>
      </c>
      <c r="KJ502">
        <v>100.822</v>
      </c>
      <c r="KK502">
        <v>100.156</v>
      </c>
    </row>
    <row r="503" spans="1:297">
      <c r="A503">
        <v>487</v>
      </c>
      <c r="B503">
        <v>1759002025.6</v>
      </c>
      <c r="C503">
        <v>14642</v>
      </c>
      <c r="D503" t="s">
        <v>1421</v>
      </c>
      <c r="E503" t="s">
        <v>1422</v>
      </c>
      <c r="F503">
        <v>5</v>
      </c>
      <c r="G503" t="s">
        <v>1218</v>
      </c>
      <c r="H503" t="s">
        <v>436</v>
      </c>
      <c r="I503">
        <v>1759002017.814285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357.3334324402925</v>
      </c>
      <c r="AK503">
        <v>358.3506909090909</v>
      </c>
      <c r="AL503">
        <v>-3.120294939037122</v>
      </c>
      <c r="AM503">
        <v>65.2440749328983</v>
      </c>
      <c r="AN503">
        <f>(AP503 - AO503 + DY503*1E3/(8.314*(EA503+273.15)) * AR503/DX503 * AQ503) * DX503/(100*DL503) * 1000/(1000 - AP503)</f>
        <v>0</v>
      </c>
      <c r="AO503">
        <v>20.12827730361299</v>
      </c>
      <c r="AP503">
        <v>23.34384909090909</v>
      </c>
      <c r="AQ503">
        <v>0.0002243411701296846</v>
      </c>
      <c r="AR503">
        <v>120.1541534414907</v>
      </c>
      <c r="AS503">
        <v>3</v>
      </c>
      <c r="AT503">
        <v>1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1.91</v>
      </c>
      <c r="DM503">
        <v>0.5</v>
      </c>
      <c r="DN503" t="s">
        <v>438</v>
      </c>
      <c r="DO503">
        <v>2</v>
      </c>
      <c r="DP503" t="b">
        <v>1</v>
      </c>
      <c r="DQ503">
        <v>1759002017.814285</v>
      </c>
      <c r="DR503">
        <v>371.33325</v>
      </c>
      <c r="DS503">
        <v>365.6110714285714</v>
      </c>
      <c r="DT503">
        <v>23.34475714285714</v>
      </c>
      <c r="DU503">
        <v>20.13301071428572</v>
      </c>
      <c r="DV503">
        <v>370.8213928571429</v>
      </c>
      <c r="DW503">
        <v>23.11658928571428</v>
      </c>
      <c r="DX503">
        <v>499.9913571428571</v>
      </c>
      <c r="DY503">
        <v>90.42092500000001</v>
      </c>
      <c r="DZ503">
        <v>0.05298520357142857</v>
      </c>
      <c r="EA503">
        <v>29.83117857142857</v>
      </c>
      <c r="EB503">
        <v>29.984825</v>
      </c>
      <c r="EC503">
        <v>999.9000000000002</v>
      </c>
      <c r="ED503">
        <v>0</v>
      </c>
      <c r="EE503">
        <v>0</v>
      </c>
      <c r="EF503">
        <v>9992.586428571429</v>
      </c>
      <c r="EG503">
        <v>0</v>
      </c>
      <c r="EH503">
        <v>12.02890357142857</v>
      </c>
      <c r="EI503">
        <v>5.722082357142858</v>
      </c>
      <c r="EJ503">
        <v>380.2090357142856</v>
      </c>
      <c r="EK503">
        <v>373.1232857142858</v>
      </c>
      <c r="EL503">
        <v>3.211755</v>
      </c>
      <c r="EM503">
        <v>365.6110714285714</v>
      </c>
      <c r="EN503">
        <v>20.13301071428572</v>
      </c>
      <c r="EO503">
        <v>2.110855</v>
      </c>
      <c r="EP503">
        <v>1.820444285714286</v>
      </c>
      <c r="EQ503">
        <v>18.30132499999999</v>
      </c>
      <c r="ER503">
        <v>15.96346071428571</v>
      </c>
      <c r="ES503">
        <v>2000.0225</v>
      </c>
      <c r="ET503">
        <v>0.9800014642857141</v>
      </c>
      <c r="EU503">
        <v>0.01999846428571429</v>
      </c>
      <c r="EV503">
        <v>0</v>
      </c>
      <c r="EW503">
        <v>903.9328571428571</v>
      </c>
      <c r="EX503">
        <v>5.000560000000001</v>
      </c>
      <c r="EY503">
        <v>18275.45714285714</v>
      </c>
      <c r="EZ503">
        <v>17295.08571428571</v>
      </c>
      <c r="FA503">
        <v>41.98185714285712</v>
      </c>
      <c r="FB503">
        <v>42.53764285714285</v>
      </c>
      <c r="FC503">
        <v>41.99971428571428</v>
      </c>
      <c r="FD503">
        <v>41.54003571428571</v>
      </c>
      <c r="FE503">
        <v>42.93510714285714</v>
      </c>
      <c r="FF503">
        <v>1955.1225</v>
      </c>
      <c r="FG503">
        <v>39.9</v>
      </c>
      <c r="FH503">
        <v>0</v>
      </c>
      <c r="FI503">
        <v>1759002034.8</v>
      </c>
      <c r="FJ503">
        <v>0</v>
      </c>
      <c r="FK503">
        <v>903.9159999999999</v>
      </c>
      <c r="FL503">
        <v>-2.627623934718608</v>
      </c>
      <c r="FM503">
        <v>-40.83418812056137</v>
      </c>
      <c r="FN503">
        <v>18275.22307692308</v>
      </c>
      <c r="FO503">
        <v>15</v>
      </c>
      <c r="FP503">
        <v>0</v>
      </c>
      <c r="FQ503" t="s">
        <v>439</v>
      </c>
      <c r="FR503">
        <v>1747148579.5</v>
      </c>
      <c r="FS503">
        <v>1747148584.5</v>
      </c>
      <c r="FT503">
        <v>0</v>
      </c>
      <c r="FU503">
        <v>0.162</v>
      </c>
      <c r="FV503">
        <v>-0.001</v>
      </c>
      <c r="FW503">
        <v>0.139</v>
      </c>
      <c r="FX503">
        <v>0.058</v>
      </c>
      <c r="FY503">
        <v>420</v>
      </c>
      <c r="FZ503">
        <v>16</v>
      </c>
      <c r="GA503">
        <v>0.19</v>
      </c>
      <c r="GB503">
        <v>0.02</v>
      </c>
      <c r="GC503">
        <v>3.888596525</v>
      </c>
      <c r="GD503">
        <v>38.43177556097561</v>
      </c>
      <c r="GE503">
        <v>3.830912496042731</v>
      </c>
      <c r="GF503">
        <v>0</v>
      </c>
      <c r="GG503">
        <v>903.854794117647</v>
      </c>
      <c r="GH503">
        <v>0.3980901452615808</v>
      </c>
      <c r="GI503">
        <v>0.2993059402146103</v>
      </c>
      <c r="GJ503">
        <v>1</v>
      </c>
      <c r="GK503">
        <v>3.200621750000001</v>
      </c>
      <c r="GL503">
        <v>0.1651709943714759</v>
      </c>
      <c r="GM503">
        <v>0.02219350827240932</v>
      </c>
      <c r="GN503">
        <v>0</v>
      </c>
      <c r="GO503">
        <v>1</v>
      </c>
      <c r="GP503">
        <v>3</v>
      </c>
      <c r="GQ503" t="s">
        <v>451</v>
      </c>
      <c r="GR503">
        <v>3.12759</v>
      </c>
      <c r="GS503">
        <v>2.73064</v>
      </c>
      <c r="GT503">
        <v>0.074102</v>
      </c>
      <c r="GU503">
        <v>0.0730671</v>
      </c>
      <c r="GV503">
        <v>0.104814</v>
      </c>
      <c r="GW503">
        <v>0.0950575</v>
      </c>
      <c r="GX503">
        <v>27734.3</v>
      </c>
      <c r="GY503">
        <v>26926.7</v>
      </c>
      <c r="GZ503">
        <v>30496.2</v>
      </c>
      <c r="HA503">
        <v>29304.9</v>
      </c>
      <c r="HB503">
        <v>37677.2</v>
      </c>
      <c r="HC503">
        <v>34888.3</v>
      </c>
      <c r="HD503">
        <v>46655.8</v>
      </c>
      <c r="HE503">
        <v>43540.6</v>
      </c>
      <c r="HF503">
        <v>1.82078</v>
      </c>
      <c r="HG503">
        <v>1.85928</v>
      </c>
      <c r="HH503">
        <v>0.118237</v>
      </c>
      <c r="HI503">
        <v>0</v>
      </c>
      <c r="HJ503">
        <v>28.0502</v>
      </c>
      <c r="HK503">
        <v>999.9</v>
      </c>
      <c r="HL503">
        <v>51.8</v>
      </c>
      <c r="HM503">
        <v>30.2</v>
      </c>
      <c r="HN503">
        <v>24.6899</v>
      </c>
      <c r="HO503">
        <v>63.1916</v>
      </c>
      <c r="HP503">
        <v>16.6546</v>
      </c>
      <c r="HQ503">
        <v>1</v>
      </c>
      <c r="HR503">
        <v>0.171994</v>
      </c>
      <c r="HS503">
        <v>0.116966</v>
      </c>
      <c r="HT503">
        <v>20.2013</v>
      </c>
      <c r="HU503">
        <v>5.22822</v>
      </c>
      <c r="HV503">
        <v>11.974</v>
      </c>
      <c r="HW503">
        <v>4.9698</v>
      </c>
      <c r="HX503">
        <v>3.2895</v>
      </c>
      <c r="HY503">
        <v>9999</v>
      </c>
      <c r="HZ503">
        <v>9999</v>
      </c>
      <c r="IA503">
        <v>9999</v>
      </c>
      <c r="IB503">
        <v>26.3</v>
      </c>
      <c r="IC503">
        <v>4.97295</v>
      </c>
      <c r="ID503">
        <v>1.87728</v>
      </c>
      <c r="IE503">
        <v>1.87532</v>
      </c>
      <c r="IF503">
        <v>1.87816</v>
      </c>
      <c r="IG503">
        <v>1.87485</v>
      </c>
      <c r="IH503">
        <v>1.87848</v>
      </c>
      <c r="II503">
        <v>1.87554</v>
      </c>
      <c r="IJ503">
        <v>1.87669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0.482</v>
      </c>
      <c r="IY503">
        <v>0.2282</v>
      </c>
      <c r="IZ503">
        <v>0.000996156149449386</v>
      </c>
      <c r="JA503">
        <v>0.001508328056841608</v>
      </c>
      <c r="JB503">
        <v>-4.279944224615399E-07</v>
      </c>
      <c r="JC503">
        <v>2.026670128534865E-10</v>
      </c>
      <c r="JD503">
        <v>-0.04486732872085866</v>
      </c>
      <c r="JE503">
        <v>-0.001179386599836408</v>
      </c>
      <c r="JF503">
        <v>0.0006983580007418804</v>
      </c>
      <c r="JG503">
        <v>-5.900263066608664E-06</v>
      </c>
      <c r="JH503">
        <v>1</v>
      </c>
      <c r="JI503">
        <v>2117</v>
      </c>
      <c r="JJ503">
        <v>1</v>
      </c>
      <c r="JK503">
        <v>26</v>
      </c>
      <c r="JL503">
        <v>197557.4</v>
      </c>
      <c r="JM503">
        <v>197557.4</v>
      </c>
      <c r="JN503">
        <v>0.909424</v>
      </c>
      <c r="JO503">
        <v>2.54639</v>
      </c>
      <c r="JP503">
        <v>1.39893</v>
      </c>
      <c r="JQ503">
        <v>2.35107</v>
      </c>
      <c r="JR503">
        <v>1.44897</v>
      </c>
      <c r="JS503">
        <v>2.5293</v>
      </c>
      <c r="JT503">
        <v>36.908</v>
      </c>
      <c r="JU503">
        <v>23.9737</v>
      </c>
      <c r="JV503">
        <v>18</v>
      </c>
      <c r="JW503">
        <v>477.688</v>
      </c>
      <c r="JX503">
        <v>471.795</v>
      </c>
      <c r="JY503">
        <v>27.6388</v>
      </c>
      <c r="JZ503">
        <v>29.3608</v>
      </c>
      <c r="KA503">
        <v>30.0004</v>
      </c>
      <c r="KB503">
        <v>28.9421</v>
      </c>
      <c r="KC503">
        <v>28.9881</v>
      </c>
      <c r="KD503">
        <v>18.19</v>
      </c>
      <c r="KE503">
        <v>26.3319</v>
      </c>
      <c r="KF503">
        <v>100</v>
      </c>
      <c r="KG503">
        <v>27.6423</v>
      </c>
      <c r="KH503">
        <v>312.912</v>
      </c>
      <c r="KI503">
        <v>20.0623</v>
      </c>
      <c r="KJ503">
        <v>100.824</v>
      </c>
      <c r="KK503">
        <v>100.155</v>
      </c>
    </row>
    <row r="504" spans="1:297">
      <c r="A504">
        <v>488</v>
      </c>
      <c r="B504">
        <v>1759002030.6</v>
      </c>
      <c r="C504">
        <v>14647</v>
      </c>
      <c r="D504" t="s">
        <v>1423</v>
      </c>
      <c r="E504" t="s">
        <v>1424</v>
      </c>
      <c r="F504">
        <v>5</v>
      </c>
      <c r="G504" t="s">
        <v>1218</v>
      </c>
      <c r="H504" t="s">
        <v>436</v>
      </c>
      <c r="I504">
        <v>1759002023.1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340.3399768497238</v>
      </c>
      <c r="AK504">
        <v>342.3920545454544</v>
      </c>
      <c r="AL504">
        <v>-3.201103890527563</v>
      </c>
      <c r="AM504">
        <v>65.2440749328983</v>
      </c>
      <c r="AN504">
        <f>(AP504 - AO504 + DY504*1E3/(8.314*(EA504+273.15)) * AR504/DX504 * AQ504) * DX504/(100*DL504) * 1000/(1000 - AP504)</f>
        <v>0</v>
      </c>
      <c r="AO504">
        <v>20.12741795690015</v>
      </c>
      <c r="AP504">
        <v>23.35584303030302</v>
      </c>
      <c r="AQ504">
        <v>0.0002900265905602316</v>
      </c>
      <c r="AR504">
        <v>120.1541534414907</v>
      </c>
      <c r="AS504">
        <v>3</v>
      </c>
      <c r="AT504">
        <v>1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1.91</v>
      </c>
      <c r="DM504">
        <v>0.5</v>
      </c>
      <c r="DN504" t="s">
        <v>438</v>
      </c>
      <c r="DO504">
        <v>2</v>
      </c>
      <c r="DP504" t="b">
        <v>1</v>
      </c>
      <c r="DQ504">
        <v>1759002023.1</v>
      </c>
      <c r="DR504">
        <v>355.9174444444445</v>
      </c>
      <c r="DS504">
        <v>348.1120000000001</v>
      </c>
      <c r="DT504">
        <v>23.34461481481481</v>
      </c>
      <c r="DU504">
        <v>20.1290962962963</v>
      </c>
      <c r="DV504">
        <v>355.4251851851852</v>
      </c>
      <c r="DW504">
        <v>23.11644814814815</v>
      </c>
      <c r="DX504">
        <v>499.9510740740741</v>
      </c>
      <c r="DY504">
        <v>90.4209037037037</v>
      </c>
      <c r="DZ504">
        <v>0.05308223703703704</v>
      </c>
      <c r="EA504">
        <v>29.83277037037037</v>
      </c>
      <c r="EB504">
        <v>29.98377407407407</v>
      </c>
      <c r="EC504">
        <v>999.9000000000001</v>
      </c>
      <c r="ED504">
        <v>0</v>
      </c>
      <c r="EE504">
        <v>0</v>
      </c>
      <c r="EF504">
        <v>9996.897037037035</v>
      </c>
      <c r="EG504">
        <v>0</v>
      </c>
      <c r="EH504">
        <v>12.02937037037037</v>
      </c>
      <c r="EI504">
        <v>7.805294444444445</v>
      </c>
      <c r="EJ504">
        <v>364.4245925925926</v>
      </c>
      <c r="EK504">
        <v>355.2632222222222</v>
      </c>
      <c r="EL504">
        <v>3.21552</v>
      </c>
      <c r="EM504">
        <v>348.1120000000001</v>
      </c>
      <c r="EN504">
        <v>20.1290962962963</v>
      </c>
      <c r="EO504">
        <v>2.110841111111111</v>
      </c>
      <c r="EP504">
        <v>1.820091111111111</v>
      </c>
      <c r="EQ504">
        <v>18.30121851851852</v>
      </c>
      <c r="ER504">
        <v>15.96041111111111</v>
      </c>
      <c r="ES504">
        <v>2000.020740740741</v>
      </c>
      <c r="ET504">
        <v>0.9800014444444445</v>
      </c>
      <c r="EU504">
        <v>0.01999848148148149</v>
      </c>
      <c r="EV504">
        <v>0</v>
      </c>
      <c r="EW504">
        <v>903.6945925925925</v>
      </c>
      <c r="EX504">
        <v>5.000560000000001</v>
      </c>
      <c r="EY504">
        <v>18269.52592592593</v>
      </c>
      <c r="EZ504">
        <v>17295.06666666667</v>
      </c>
      <c r="FA504">
        <v>41.93248148148148</v>
      </c>
      <c r="FB504">
        <v>42.53903703703703</v>
      </c>
      <c r="FC504">
        <v>42.00211111111111</v>
      </c>
      <c r="FD504">
        <v>41.53685185185185</v>
      </c>
      <c r="FE504">
        <v>42.93266666666666</v>
      </c>
      <c r="FF504">
        <v>1955.120740740741</v>
      </c>
      <c r="FG504">
        <v>39.9</v>
      </c>
      <c r="FH504">
        <v>0</v>
      </c>
      <c r="FI504">
        <v>1759002039.6</v>
      </c>
      <c r="FJ504">
        <v>0</v>
      </c>
      <c r="FK504">
        <v>903.6974230769231</v>
      </c>
      <c r="FL504">
        <v>-4.334188036039158</v>
      </c>
      <c r="FM504">
        <v>-96.95042733633977</v>
      </c>
      <c r="FN504">
        <v>18269.85384615384</v>
      </c>
      <c r="FO504">
        <v>15</v>
      </c>
      <c r="FP504">
        <v>0</v>
      </c>
      <c r="FQ504" t="s">
        <v>439</v>
      </c>
      <c r="FR504">
        <v>1747148579.5</v>
      </c>
      <c r="FS504">
        <v>1747148584.5</v>
      </c>
      <c r="FT504">
        <v>0</v>
      </c>
      <c r="FU504">
        <v>0.162</v>
      </c>
      <c r="FV504">
        <v>-0.001</v>
      </c>
      <c r="FW504">
        <v>0.139</v>
      </c>
      <c r="FX504">
        <v>0.058</v>
      </c>
      <c r="FY504">
        <v>420</v>
      </c>
      <c r="FZ504">
        <v>16</v>
      </c>
      <c r="GA504">
        <v>0.19</v>
      </c>
      <c r="GB504">
        <v>0.02</v>
      </c>
      <c r="GC504">
        <v>6.163063625</v>
      </c>
      <c r="GD504">
        <v>25.62152124202627</v>
      </c>
      <c r="GE504">
        <v>2.543003328067678</v>
      </c>
      <c r="GF504">
        <v>0</v>
      </c>
      <c r="GG504">
        <v>903.8073823529411</v>
      </c>
      <c r="GH504">
        <v>-2.422230707817155</v>
      </c>
      <c r="GI504">
        <v>0.3521958023855418</v>
      </c>
      <c r="GJ504">
        <v>0</v>
      </c>
      <c r="GK504">
        <v>3.2130505</v>
      </c>
      <c r="GL504">
        <v>0.03821606003751514</v>
      </c>
      <c r="GM504">
        <v>0.005385753870165245</v>
      </c>
      <c r="GN504">
        <v>1</v>
      </c>
      <c r="GO504">
        <v>1</v>
      </c>
      <c r="GP504">
        <v>3</v>
      </c>
      <c r="GQ504" t="s">
        <v>451</v>
      </c>
      <c r="GR504">
        <v>3.12786</v>
      </c>
      <c r="GS504">
        <v>2.73111</v>
      </c>
      <c r="GT504">
        <v>0.0714539</v>
      </c>
      <c r="GU504">
        <v>0.0702131</v>
      </c>
      <c r="GV504">
        <v>0.104851</v>
      </c>
      <c r="GW504">
        <v>0.0950506</v>
      </c>
      <c r="GX504">
        <v>27813</v>
      </c>
      <c r="GY504">
        <v>27009.3</v>
      </c>
      <c r="GZ504">
        <v>30495.6</v>
      </c>
      <c r="HA504">
        <v>29304.7</v>
      </c>
      <c r="HB504">
        <v>37674.9</v>
      </c>
      <c r="HC504">
        <v>34888.2</v>
      </c>
      <c r="HD504">
        <v>46655</v>
      </c>
      <c r="HE504">
        <v>43540.4</v>
      </c>
      <c r="HF504">
        <v>1.8211</v>
      </c>
      <c r="HG504">
        <v>1.85903</v>
      </c>
      <c r="HH504">
        <v>0.118013</v>
      </c>
      <c r="HI504">
        <v>0</v>
      </c>
      <c r="HJ504">
        <v>28.0532</v>
      </c>
      <c r="HK504">
        <v>999.9</v>
      </c>
      <c r="HL504">
        <v>51.8</v>
      </c>
      <c r="HM504">
        <v>30.2</v>
      </c>
      <c r="HN504">
        <v>24.6886</v>
      </c>
      <c r="HO504">
        <v>63.0516</v>
      </c>
      <c r="HP504">
        <v>16.6667</v>
      </c>
      <c r="HQ504">
        <v>1</v>
      </c>
      <c r="HR504">
        <v>0.172241</v>
      </c>
      <c r="HS504">
        <v>0.0798475</v>
      </c>
      <c r="HT504">
        <v>20.2014</v>
      </c>
      <c r="HU504">
        <v>5.22867</v>
      </c>
      <c r="HV504">
        <v>11.974</v>
      </c>
      <c r="HW504">
        <v>4.97025</v>
      </c>
      <c r="HX504">
        <v>3.28965</v>
      </c>
      <c r="HY504">
        <v>9999</v>
      </c>
      <c r="HZ504">
        <v>9999</v>
      </c>
      <c r="IA504">
        <v>9999</v>
      </c>
      <c r="IB504">
        <v>26.3</v>
      </c>
      <c r="IC504">
        <v>4.97293</v>
      </c>
      <c r="ID504">
        <v>1.87728</v>
      </c>
      <c r="IE504">
        <v>1.87532</v>
      </c>
      <c r="IF504">
        <v>1.8782</v>
      </c>
      <c r="IG504">
        <v>1.87485</v>
      </c>
      <c r="IH504">
        <v>1.87849</v>
      </c>
      <c r="II504">
        <v>1.87555</v>
      </c>
      <c r="IJ504">
        <v>1.87671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0.462</v>
      </c>
      <c r="IY504">
        <v>0.2285</v>
      </c>
      <c r="IZ504">
        <v>0.000996156149449386</v>
      </c>
      <c r="JA504">
        <v>0.001508328056841608</v>
      </c>
      <c r="JB504">
        <v>-4.279944224615399E-07</v>
      </c>
      <c r="JC504">
        <v>2.026670128534865E-10</v>
      </c>
      <c r="JD504">
        <v>-0.04486732872085866</v>
      </c>
      <c r="JE504">
        <v>-0.001179386599836408</v>
      </c>
      <c r="JF504">
        <v>0.0006983580007418804</v>
      </c>
      <c r="JG504">
        <v>-5.900263066608664E-06</v>
      </c>
      <c r="JH504">
        <v>1</v>
      </c>
      <c r="JI504">
        <v>2117</v>
      </c>
      <c r="JJ504">
        <v>1</v>
      </c>
      <c r="JK504">
        <v>26</v>
      </c>
      <c r="JL504">
        <v>197557.5</v>
      </c>
      <c r="JM504">
        <v>197557.4</v>
      </c>
      <c r="JN504">
        <v>0.871582</v>
      </c>
      <c r="JO504">
        <v>2.53906</v>
      </c>
      <c r="JP504">
        <v>1.39893</v>
      </c>
      <c r="JQ504">
        <v>2.35107</v>
      </c>
      <c r="JR504">
        <v>1.44897</v>
      </c>
      <c r="JS504">
        <v>2.6001</v>
      </c>
      <c r="JT504">
        <v>36.9317</v>
      </c>
      <c r="JU504">
        <v>23.9737</v>
      </c>
      <c r="JV504">
        <v>18</v>
      </c>
      <c r="JW504">
        <v>477.896</v>
      </c>
      <c r="JX504">
        <v>471.672</v>
      </c>
      <c r="JY504">
        <v>27.6507</v>
      </c>
      <c r="JZ504">
        <v>29.366</v>
      </c>
      <c r="KA504">
        <v>30.0002</v>
      </c>
      <c r="KB504">
        <v>28.9468</v>
      </c>
      <c r="KC504">
        <v>28.9932</v>
      </c>
      <c r="KD504">
        <v>17.4156</v>
      </c>
      <c r="KE504">
        <v>26.3319</v>
      </c>
      <c r="KF504">
        <v>100</v>
      </c>
      <c r="KG504">
        <v>27.6567</v>
      </c>
      <c r="KH504">
        <v>299.553</v>
      </c>
      <c r="KI504">
        <v>20.0293</v>
      </c>
      <c r="KJ504">
        <v>100.822</v>
      </c>
      <c r="KK504">
        <v>100.155</v>
      </c>
    </row>
    <row r="505" spans="1:297">
      <c r="A505">
        <v>489</v>
      </c>
      <c r="B505">
        <v>1759002035.6</v>
      </c>
      <c r="C505">
        <v>14652</v>
      </c>
      <c r="D505" t="s">
        <v>1425</v>
      </c>
      <c r="E505" t="s">
        <v>1426</v>
      </c>
      <c r="F505">
        <v>5</v>
      </c>
      <c r="G505" t="s">
        <v>1218</v>
      </c>
      <c r="H505" t="s">
        <v>436</v>
      </c>
      <c r="I505">
        <v>1759002027.814285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323.4469625991196</v>
      </c>
      <c r="AK505">
        <v>326.2544848484847</v>
      </c>
      <c r="AL505">
        <v>-3.227230858921306</v>
      </c>
      <c r="AM505">
        <v>65.2440749328983</v>
      </c>
      <c r="AN505">
        <f>(AP505 - AO505 + DY505*1E3/(8.314*(EA505+273.15)) * AR505/DX505 * AQ505) * DX505/(100*DL505) * 1000/(1000 - AP505)</f>
        <v>0</v>
      </c>
      <c r="AO505">
        <v>20.12035036818511</v>
      </c>
      <c r="AP505">
        <v>23.36948787878788</v>
      </c>
      <c r="AQ505">
        <v>0.0002079258000345037</v>
      </c>
      <c r="AR505">
        <v>120.1541534414907</v>
      </c>
      <c r="AS505">
        <v>3</v>
      </c>
      <c r="AT505">
        <v>1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1.91</v>
      </c>
      <c r="DM505">
        <v>0.5</v>
      </c>
      <c r="DN505" t="s">
        <v>438</v>
      </c>
      <c r="DO505">
        <v>2</v>
      </c>
      <c r="DP505" t="b">
        <v>1</v>
      </c>
      <c r="DQ505">
        <v>1759002027.814285</v>
      </c>
      <c r="DR505">
        <v>341.4407857142857</v>
      </c>
      <c r="DS505">
        <v>332.47875</v>
      </c>
      <c r="DT505">
        <v>23.35168214285715</v>
      </c>
      <c r="DU505">
        <v>20.12672857142857</v>
      </c>
      <c r="DV505">
        <v>340.9671785714286</v>
      </c>
      <c r="DW505">
        <v>23.12336785714286</v>
      </c>
      <c r="DX505">
        <v>499.9911785714286</v>
      </c>
      <c r="DY505">
        <v>90.42019285714287</v>
      </c>
      <c r="DZ505">
        <v>0.05315092857142858</v>
      </c>
      <c r="EA505">
        <v>29.83406785714286</v>
      </c>
      <c r="EB505">
        <v>29.97689642857142</v>
      </c>
      <c r="EC505">
        <v>999.9000000000002</v>
      </c>
      <c r="ED505">
        <v>0</v>
      </c>
      <c r="EE505">
        <v>0</v>
      </c>
      <c r="EF505">
        <v>10001.8525</v>
      </c>
      <c r="EG505">
        <v>0</v>
      </c>
      <c r="EH505">
        <v>12.030375</v>
      </c>
      <c r="EI505">
        <v>8.961942142857144</v>
      </c>
      <c r="EJ505">
        <v>349.6044285714286</v>
      </c>
      <c r="EK505">
        <v>339.3080357142857</v>
      </c>
      <c r="EL505">
        <v>3.224949642857143</v>
      </c>
      <c r="EM505">
        <v>332.47875</v>
      </c>
      <c r="EN505">
        <v>20.12672857142857</v>
      </c>
      <c r="EO505">
        <v>2.111463928571429</v>
      </c>
      <c r="EP505">
        <v>1.819863214285714</v>
      </c>
      <c r="EQ505">
        <v>18.30592142857143</v>
      </c>
      <c r="ER505">
        <v>15.95845714285714</v>
      </c>
      <c r="ES505">
        <v>2000.021785714286</v>
      </c>
      <c r="ET505">
        <v>0.9800014642857142</v>
      </c>
      <c r="EU505">
        <v>0.01999846785714286</v>
      </c>
      <c r="EV505">
        <v>0</v>
      </c>
      <c r="EW505">
        <v>903.2848928571431</v>
      </c>
      <c r="EX505">
        <v>5.000560000000001</v>
      </c>
      <c r="EY505">
        <v>18260.76071428572</v>
      </c>
      <c r="EZ505">
        <v>17295.07857142857</v>
      </c>
      <c r="FA505">
        <v>41.99517857142856</v>
      </c>
      <c r="FB505">
        <v>42.54871428571427</v>
      </c>
      <c r="FC505">
        <v>42.01767857142857</v>
      </c>
      <c r="FD505">
        <v>41.54221428571428</v>
      </c>
      <c r="FE505">
        <v>42.94846428571428</v>
      </c>
      <c r="FF505">
        <v>1955.121785714286</v>
      </c>
      <c r="FG505">
        <v>39.9</v>
      </c>
      <c r="FH505">
        <v>0</v>
      </c>
      <c r="FI505">
        <v>1759002045</v>
      </c>
      <c r="FJ505">
        <v>0</v>
      </c>
      <c r="FK505">
        <v>903.21572</v>
      </c>
      <c r="FL505">
        <v>-5.562230768005072</v>
      </c>
      <c r="FM505">
        <v>-134.4153844546131</v>
      </c>
      <c r="FN505">
        <v>18259.228</v>
      </c>
      <c r="FO505">
        <v>15</v>
      </c>
      <c r="FP505">
        <v>0</v>
      </c>
      <c r="FQ505" t="s">
        <v>439</v>
      </c>
      <c r="FR505">
        <v>1747148579.5</v>
      </c>
      <c r="FS505">
        <v>1747148584.5</v>
      </c>
      <c r="FT505">
        <v>0</v>
      </c>
      <c r="FU505">
        <v>0.162</v>
      </c>
      <c r="FV505">
        <v>-0.001</v>
      </c>
      <c r="FW505">
        <v>0.139</v>
      </c>
      <c r="FX505">
        <v>0.058</v>
      </c>
      <c r="FY505">
        <v>420</v>
      </c>
      <c r="FZ505">
        <v>16</v>
      </c>
      <c r="GA505">
        <v>0.19</v>
      </c>
      <c r="GB505">
        <v>0.02</v>
      </c>
      <c r="GC505">
        <v>8.057369512195121</v>
      </c>
      <c r="GD505">
        <v>15.96442327526132</v>
      </c>
      <c r="GE505">
        <v>1.603785837693153</v>
      </c>
      <c r="GF505">
        <v>0</v>
      </c>
      <c r="GG505">
        <v>903.5242647058824</v>
      </c>
      <c r="GH505">
        <v>-4.892880064218398</v>
      </c>
      <c r="GI505">
        <v>0.532121299131711</v>
      </c>
      <c r="GJ505">
        <v>0</v>
      </c>
      <c r="GK505">
        <v>3.21989731707317</v>
      </c>
      <c r="GL505">
        <v>0.1028471080139387</v>
      </c>
      <c r="GM505">
        <v>0.01127928254602763</v>
      </c>
      <c r="GN505">
        <v>0</v>
      </c>
      <c r="GO505">
        <v>0</v>
      </c>
      <c r="GP505">
        <v>3</v>
      </c>
      <c r="GQ505" t="s">
        <v>472</v>
      </c>
      <c r="GR505">
        <v>3.12777</v>
      </c>
      <c r="GS505">
        <v>2.73121</v>
      </c>
      <c r="GT505">
        <v>0.06873070000000001</v>
      </c>
      <c r="GU505">
        <v>0.06727760000000001</v>
      </c>
      <c r="GV505">
        <v>0.10489</v>
      </c>
      <c r="GW505">
        <v>0.09497940000000001</v>
      </c>
      <c r="GX505">
        <v>27893.8</v>
      </c>
      <c r="GY505">
        <v>27094.7</v>
      </c>
      <c r="GZ505">
        <v>30494.8</v>
      </c>
      <c r="HA505">
        <v>29304.8</v>
      </c>
      <c r="HB505">
        <v>37672.3</v>
      </c>
      <c r="HC505">
        <v>34890.7</v>
      </c>
      <c r="HD505">
        <v>46654.1</v>
      </c>
      <c r="HE505">
        <v>43540.2</v>
      </c>
      <c r="HF505">
        <v>1.8208</v>
      </c>
      <c r="HG505">
        <v>1.8589</v>
      </c>
      <c r="HH505">
        <v>0.11754</v>
      </c>
      <c r="HI505">
        <v>0</v>
      </c>
      <c r="HJ505">
        <v>28.056</v>
      </c>
      <c r="HK505">
        <v>999.9</v>
      </c>
      <c r="HL505">
        <v>51.8</v>
      </c>
      <c r="HM505">
        <v>30.2</v>
      </c>
      <c r="HN505">
        <v>24.6887</v>
      </c>
      <c r="HO505">
        <v>63.3316</v>
      </c>
      <c r="HP505">
        <v>16.6346</v>
      </c>
      <c r="HQ505">
        <v>1</v>
      </c>
      <c r="HR505">
        <v>0.172508</v>
      </c>
      <c r="HS505">
        <v>0.0657898</v>
      </c>
      <c r="HT505">
        <v>20.2013</v>
      </c>
      <c r="HU505">
        <v>5.22867</v>
      </c>
      <c r="HV505">
        <v>11.974</v>
      </c>
      <c r="HW505">
        <v>4.97015</v>
      </c>
      <c r="HX505">
        <v>3.28968</v>
      </c>
      <c r="HY505">
        <v>9999</v>
      </c>
      <c r="HZ505">
        <v>9999</v>
      </c>
      <c r="IA505">
        <v>9999</v>
      </c>
      <c r="IB505">
        <v>26.3</v>
      </c>
      <c r="IC505">
        <v>4.97295</v>
      </c>
      <c r="ID505">
        <v>1.87729</v>
      </c>
      <c r="IE505">
        <v>1.87533</v>
      </c>
      <c r="IF505">
        <v>1.8782</v>
      </c>
      <c r="IG505">
        <v>1.87488</v>
      </c>
      <c r="IH505">
        <v>1.8785</v>
      </c>
      <c r="II505">
        <v>1.87559</v>
      </c>
      <c r="IJ505">
        <v>1.87672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0.442</v>
      </c>
      <c r="IY505">
        <v>0.2287</v>
      </c>
      <c r="IZ505">
        <v>0.000996156149449386</v>
      </c>
      <c r="JA505">
        <v>0.001508328056841608</v>
      </c>
      <c r="JB505">
        <v>-4.279944224615399E-07</v>
      </c>
      <c r="JC505">
        <v>2.026670128534865E-10</v>
      </c>
      <c r="JD505">
        <v>-0.04486732872085866</v>
      </c>
      <c r="JE505">
        <v>-0.001179386599836408</v>
      </c>
      <c r="JF505">
        <v>0.0006983580007418804</v>
      </c>
      <c r="JG505">
        <v>-5.900263066608664E-06</v>
      </c>
      <c r="JH505">
        <v>1</v>
      </c>
      <c r="JI505">
        <v>2117</v>
      </c>
      <c r="JJ505">
        <v>1</v>
      </c>
      <c r="JK505">
        <v>26</v>
      </c>
      <c r="JL505">
        <v>197557.6</v>
      </c>
      <c r="JM505">
        <v>197557.5</v>
      </c>
      <c r="JN505">
        <v>0.83374</v>
      </c>
      <c r="JO505">
        <v>2.54639</v>
      </c>
      <c r="JP505">
        <v>1.39893</v>
      </c>
      <c r="JQ505">
        <v>2.35107</v>
      </c>
      <c r="JR505">
        <v>1.44897</v>
      </c>
      <c r="JS505">
        <v>2.6062</v>
      </c>
      <c r="JT505">
        <v>36.9317</v>
      </c>
      <c r="JU505">
        <v>23.9737</v>
      </c>
      <c r="JV505">
        <v>18</v>
      </c>
      <c r="JW505">
        <v>477.758</v>
      </c>
      <c r="JX505">
        <v>471.628</v>
      </c>
      <c r="JY505">
        <v>27.6666</v>
      </c>
      <c r="JZ505">
        <v>29.3715</v>
      </c>
      <c r="KA505">
        <v>30.0003</v>
      </c>
      <c r="KB505">
        <v>28.9509</v>
      </c>
      <c r="KC505">
        <v>28.9981</v>
      </c>
      <c r="KD505">
        <v>16.7168</v>
      </c>
      <c r="KE505">
        <v>26.6062</v>
      </c>
      <c r="KF505">
        <v>100</v>
      </c>
      <c r="KG505">
        <v>27.6709</v>
      </c>
      <c r="KH505">
        <v>279.47</v>
      </c>
      <c r="KI505">
        <v>20.001</v>
      </c>
      <c r="KJ505">
        <v>100.82</v>
      </c>
      <c r="KK505">
        <v>100.155</v>
      </c>
    </row>
    <row r="506" spans="1:297">
      <c r="A506">
        <v>490</v>
      </c>
      <c r="B506">
        <v>1759002040.1</v>
      </c>
      <c r="C506">
        <v>14656.5</v>
      </c>
      <c r="D506" t="s">
        <v>1427</v>
      </c>
      <c r="E506" t="s">
        <v>1428</v>
      </c>
      <c r="F506">
        <v>5</v>
      </c>
      <c r="G506" t="s">
        <v>1218</v>
      </c>
      <c r="H506" t="s">
        <v>436</v>
      </c>
      <c r="I506">
        <v>1759002032.260714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308.1304681235859</v>
      </c>
      <c r="AK506">
        <v>311.5701151515152</v>
      </c>
      <c r="AL506">
        <v>-3.266061955496681</v>
      </c>
      <c r="AM506">
        <v>65.2440749328983</v>
      </c>
      <c r="AN506">
        <f>(AP506 - AO506 + DY506*1E3/(8.314*(EA506+273.15)) * AR506/DX506 * AQ506) * DX506/(100*DL506) * 1000/(1000 - AP506)</f>
        <v>0</v>
      </c>
      <c r="AO506">
        <v>20.08491128067401</v>
      </c>
      <c r="AP506">
        <v>23.37052545454545</v>
      </c>
      <c r="AQ506">
        <v>-5.825436340844464E-06</v>
      </c>
      <c r="AR506">
        <v>120.1541534414907</v>
      </c>
      <c r="AS506">
        <v>3</v>
      </c>
      <c r="AT506">
        <v>1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1.91</v>
      </c>
      <c r="DM506">
        <v>0.5</v>
      </c>
      <c r="DN506" t="s">
        <v>438</v>
      </c>
      <c r="DO506">
        <v>2</v>
      </c>
      <c r="DP506" t="b">
        <v>1</v>
      </c>
      <c r="DQ506">
        <v>1759002032.260714</v>
      </c>
      <c r="DR506">
        <v>327.5290357142857</v>
      </c>
      <c r="DS506">
        <v>317.70325</v>
      </c>
      <c r="DT506">
        <v>23.36029642857142</v>
      </c>
      <c r="DU506">
        <v>20.11555714285714</v>
      </c>
      <c r="DV506">
        <v>327.0733928571428</v>
      </c>
      <c r="DW506">
        <v>23.1318</v>
      </c>
      <c r="DX506">
        <v>499.9902499999999</v>
      </c>
      <c r="DY506">
        <v>90.41958928571428</v>
      </c>
      <c r="DZ506">
        <v>0.05315146785714286</v>
      </c>
      <c r="EA506">
        <v>29.83422857142858</v>
      </c>
      <c r="EB506">
        <v>29.97736071428571</v>
      </c>
      <c r="EC506">
        <v>999.9000000000002</v>
      </c>
      <c r="ED506">
        <v>0</v>
      </c>
      <c r="EE506">
        <v>0</v>
      </c>
      <c r="EF506">
        <v>10013.99285714286</v>
      </c>
      <c r="EG506">
        <v>0</v>
      </c>
      <c r="EH506">
        <v>12.03415714285714</v>
      </c>
      <c r="EI506">
        <v>9.825690714285715</v>
      </c>
      <c r="EJ506">
        <v>335.3631071428572</v>
      </c>
      <c r="EK506">
        <v>324.2255</v>
      </c>
      <c r="EL506">
        <v>3.24474</v>
      </c>
      <c r="EM506">
        <v>317.70325</v>
      </c>
      <c r="EN506">
        <v>20.11555714285714</v>
      </c>
      <c r="EO506">
        <v>2.112229642857143</v>
      </c>
      <c r="EP506">
        <v>1.818841071428572</v>
      </c>
      <c r="EQ506">
        <v>18.31170714285714</v>
      </c>
      <c r="ER506">
        <v>15.94965714285714</v>
      </c>
      <c r="ES506">
        <v>1999.997857142857</v>
      </c>
      <c r="ET506">
        <v>0.9800012499999998</v>
      </c>
      <c r="EU506">
        <v>0.01999868214285714</v>
      </c>
      <c r="EV506">
        <v>0</v>
      </c>
      <c r="EW506">
        <v>902.8036071428571</v>
      </c>
      <c r="EX506">
        <v>5.000560000000001</v>
      </c>
      <c r="EY506">
        <v>18250.80714285715</v>
      </c>
      <c r="EZ506">
        <v>17294.87142857143</v>
      </c>
      <c r="FA506">
        <v>41.99071428571428</v>
      </c>
      <c r="FB506">
        <v>42.55317857142855</v>
      </c>
      <c r="FC506">
        <v>42.0020357142857</v>
      </c>
      <c r="FD506">
        <v>41.54225</v>
      </c>
      <c r="FE506">
        <v>42.92385714285714</v>
      </c>
      <c r="FF506">
        <v>1955.097857142857</v>
      </c>
      <c r="FG506">
        <v>39.9</v>
      </c>
      <c r="FH506">
        <v>0</v>
      </c>
      <c r="FI506">
        <v>1759002049.2</v>
      </c>
      <c r="FJ506">
        <v>0</v>
      </c>
      <c r="FK506">
        <v>902.777423076923</v>
      </c>
      <c r="FL506">
        <v>-6.553743592218671</v>
      </c>
      <c r="FM506">
        <v>-140.4512820993151</v>
      </c>
      <c r="FN506">
        <v>18250.52307692308</v>
      </c>
      <c r="FO506">
        <v>15</v>
      </c>
      <c r="FP506">
        <v>0</v>
      </c>
      <c r="FQ506" t="s">
        <v>439</v>
      </c>
      <c r="FR506">
        <v>1747148579.5</v>
      </c>
      <c r="FS506">
        <v>1747148584.5</v>
      </c>
      <c r="FT506">
        <v>0</v>
      </c>
      <c r="FU506">
        <v>0.162</v>
      </c>
      <c r="FV506">
        <v>-0.001</v>
      </c>
      <c r="FW506">
        <v>0.139</v>
      </c>
      <c r="FX506">
        <v>0.058</v>
      </c>
      <c r="FY506">
        <v>420</v>
      </c>
      <c r="FZ506">
        <v>16</v>
      </c>
      <c r="GA506">
        <v>0.19</v>
      </c>
      <c r="GB506">
        <v>0.02</v>
      </c>
      <c r="GC506">
        <v>9.26143487804878</v>
      </c>
      <c r="GD506">
        <v>11.81743087108016</v>
      </c>
      <c r="GE506">
        <v>1.175246537029825</v>
      </c>
      <c r="GF506">
        <v>0</v>
      </c>
      <c r="GG506">
        <v>903.0010588235294</v>
      </c>
      <c r="GH506">
        <v>-5.959144390982159</v>
      </c>
      <c r="GI506">
        <v>0.6457109597944061</v>
      </c>
      <c r="GJ506">
        <v>0</v>
      </c>
      <c r="GK506">
        <v>3.235940731707317</v>
      </c>
      <c r="GL506">
        <v>0.2446699651568011</v>
      </c>
      <c r="GM506">
        <v>0.02572043416451099</v>
      </c>
      <c r="GN506">
        <v>0</v>
      </c>
      <c r="GO506">
        <v>0</v>
      </c>
      <c r="GP506">
        <v>3</v>
      </c>
      <c r="GQ506" t="s">
        <v>472</v>
      </c>
      <c r="GR506">
        <v>3.12788</v>
      </c>
      <c r="GS506">
        <v>2.73112</v>
      </c>
      <c r="GT506">
        <v>0.0662103</v>
      </c>
      <c r="GU506">
        <v>0.0645968</v>
      </c>
      <c r="GV506">
        <v>0.104894</v>
      </c>
      <c r="GW506">
        <v>0.09490410000000001</v>
      </c>
      <c r="GX506">
        <v>27969.3</v>
      </c>
      <c r="GY506">
        <v>27172.7</v>
      </c>
      <c r="GZ506">
        <v>30494.8</v>
      </c>
      <c r="HA506">
        <v>29305</v>
      </c>
      <c r="HB506">
        <v>37672</v>
      </c>
      <c r="HC506">
        <v>34893.7</v>
      </c>
      <c r="HD506">
        <v>46654.2</v>
      </c>
      <c r="HE506">
        <v>43540.6</v>
      </c>
      <c r="HF506">
        <v>1.82105</v>
      </c>
      <c r="HG506">
        <v>1.85863</v>
      </c>
      <c r="HH506">
        <v>0.11874</v>
      </c>
      <c r="HI506">
        <v>0</v>
      </c>
      <c r="HJ506">
        <v>28.0583</v>
      </c>
      <c r="HK506">
        <v>999.9</v>
      </c>
      <c r="HL506">
        <v>51.8</v>
      </c>
      <c r="HM506">
        <v>30.2</v>
      </c>
      <c r="HN506">
        <v>24.6888</v>
      </c>
      <c r="HO506">
        <v>62.8916</v>
      </c>
      <c r="HP506">
        <v>16.5304</v>
      </c>
      <c r="HQ506">
        <v>1</v>
      </c>
      <c r="HR506">
        <v>0.17283</v>
      </c>
      <c r="HS506">
        <v>0.0206836</v>
      </c>
      <c r="HT506">
        <v>20.2013</v>
      </c>
      <c r="HU506">
        <v>5.22792</v>
      </c>
      <c r="HV506">
        <v>11.974</v>
      </c>
      <c r="HW506">
        <v>4.96995</v>
      </c>
      <c r="HX506">
        <v>3.28963</v>
      </c>
      <c r="HY506">
        <v>9999</v>
      </c>
      <c r="HZ506">
        <v>9999</v>
      </c>
      <c r="IA506">
        <v>9999</v>
      </c>
      <c r="IB506">
        <v>26.3</v>
      </c>
      <c r="IC506">
        <v>4.97298</v>
      </c>
      <c r="ID506">
        <v>1.87729</v>
      </c>
      <c r="IE506">
        <v>1.87537</v>
      </c>
      <c r="IF506">
        <v>1.8782</v>
      </c>
      <c r="IG506">
        <v>1.87493</v>
      </c>
      <c r="IH506">
        <v>1.87851</v>
      </c>
      <c r="II506">
        <v>1.87561</v>
      </c>
      <c r="IJ506">
        <v>1.87681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0.424</v>
      </c>
      <c r="IY506">
        <v>0.2287</v>
      </c>
      <c r="IZ506">
        <v>0.000996156149449386</v>
      </c>
      <c r="JA506">
        <v>0.001508328056841608</v>
      </c>
      <c r="JB506">
        <v>-4.279944224615399E-07</v>
      </c>
      <c r="JC506">
        <v>2.026670128534865E-10</v>
      </c>
      <c r="JD506">
        <v>-0.04486732872085866</v>
      </c>
      <c r="JE506">
        <v>-0.001179386599836408</v>
      </c>
      <c r="JF506">
        <v>0.0006983580007418804</v>
      </c>
      <c r="JG506">
        <v>-5.900263066608664E-06</v>
      </c>
      <c r="JH506">
        <v>1</v>
      </c>
      <c r="JI506">
        <v>2117</v>
      </c>
      <c r="JJ506">
        <v>1</v>
      </c>
      <c r="JK506">
        <v>26</v>
      </c>
      <c r="JL506">
        <v>197557.7</v>
      </c>
      <c r="JM506">
        <v>197557.6</v>
      </c>
      <c r="JN506">
        <v>0.803223</v>
      </c>
      <c r="JO506">
        <v>2.55859</v>
      </c>
      <c r="JP506">
        <v>1.39893</v>
      </c>
      <c r="JQ506">
        <v>2.35107</v>
      </c>
      <c r="JR506">
        <v>1.44897</v>
      </c>
      <c r="JS506">
        <v>2.46826</v>
      </c>
      <c r="JT506">
        <v>36.9317</v>
      </c>
      <c r="JU506">
        <v>23.9737</v>
      </c>
      <c r="JV506">
        <v>18</v>
      </c>
      <c r="JW506">
        <v>477.926</v>
      </c>
      <c r="JX506">
        <v>471.482</v>
      </c>
      <c r="JY506">
        <v>27.6838</v>
      </c>
      <c r="JZ506">
        <v>29.3757</v>
      </c>
      <c r="KA506">
        <v>30.0002</v>
      </c>
      <c r="KB506">
        <v>28.9557</v>
      </c>
      <c r="KC506">
        <v>29.0025</v>
      </c>
      <c r="KD506">
        <v>15.9987</v>
      </c>
      <c r="KE506">
        <v>26.8785</v>
      </c>
      <c r="KF506">
        <v>100</v>
      </c>
      <c r="KG506">
        <v>27.6927</v>
      </c>
      <c r="KH506">
        <v>266.1</v>
      </c>
      <c r="KI506">
        <v>19.9764</v>
      </c>
      <c r="KJ506">
        <v>100.82</v>
      </c>
      <c r="KK506">
        <v>100.155</v>
      </c>
    </row>
    <row r="507" spans="1:297">
      <c r="A507">
        <v>491</v>
      </c>
      <c r="B507">
        <v>1759002045.1</v>
      </c>
      <c r="C507">
        <v>14661.5</v>
      </c>
      <c r="D507" t="s">
        <v>1429</v>
      </c>
      <c r="E507" t="s">
        <v>1430</v>
      </c>
      <c r="F507">
        <v>5</v>
      </c>
      <c r="G507" t="s">
        <v>1218</v>
      </c>
      <c r="H507" t="s">
        <v>436</v>
      </c>
      <c r="I507">
        <v>1759002037.562963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291.1745899704104</v>
      </c>
      <c r="AK507">
        <v>295.3871272727272</v>
      </c>
      <c r="AL507">
        <v>-3.236767729422119</v>
      </c>
      <c r="AM507">
        <v>65.2440749328983</v>
      </c>
      <c r="AN507">
        <f>(AP507 - AO507 + DY507*1E3/(8.314*(EA507+273.15)) * AR507/DX507 * AQ507) * DX507/(100*DL507) * 1000/(1000 - AP507)</f>
        <v>0</v>
      </c>
      <c r="AO507">
        <v>20.04840281419458</v>
      </c>
      <c r="AP507">
        <v>23.37204303030303</v>
      </c>
      <c r="AQ507">
        <v>-4.996523443981655E-05</v>
      </c>
      <c r="AR507">
        <v>120.1541534414907</v>
      </c>
      <c r="AS507">
        <v>3</v>
      </c>
      <c r="AT507">
        <v>1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1.91</v>
      </c>
      <c r="DM507">
        <v>0.5</v>
      </c>
      <c r="DN507" t="s">
        <v>438</v>
      </c>
      <c r="DO507">
        <v>2</v>
      </c>
      <c r="DP507" t="b">
        <v>1</v>
      </c>
      <c r="DQ507">
        <v>1759002037.562963</v>
      </c>
      <c r="DR507">
        <v>310.7807777777778</v>
      </c>
      <c r="DS507">
        <v>300.0865185185185</v>
      </c>
      <c r="DT507">
        <v>23.36892592592593</v>
      </c>
      <c r="DU507">
        <v>20.09288888888889</v>
      </c>
      <c r="DV507">
        <v>310.346925925926</v>
      </c>
      <c r="DW507">
        <v>23.14025185185185</v>
      </c>
      <c r="DX507">
        <v>500.0538148148148</v>
      </c>
      <c r="DY507">
        <v>90.41881481481481</v>
      </c>
      <c r="DZ507">
        <v>0.05314266296296296</v>
      </c>
      <c r="EA507">
        <v>29.83623333333333</v>
      </c>
      <c r="EB507">
        <v>29.98077037037037</v>
      </c>
      <c r="EC507">
        <v>999.9000000000001</v>
      </c>
      <c r="ED507">
        <v>0</v>
      </c>
      <c r="EE507">
        <v>0</v>
      </c>
      <c r="EF507">
        <v>10011.68814814815</v>
      </c>
      <c r="EG507">
        <v>0</v>
      </c>
      <c r="EH507">
        <v>12.03584814814815</v>
      </c>
      <c r="EI507">
        <v>10.69425888888889</v>
      </c>
      <c r="EJ507">
        <v>318.2171481481482</v>
      </c>
      <c r="EK507">
        <v>306.2402222222223</v>
      </c>
      <c r="EL507">
        <v>3.276047407407407</v>
      </c>
      <c r="EM507">
        <v>300.0865185185185</v>
      </c>
      <c r="EN507">
        <v>20.09288888888889</v>
      </c>
      <c r="EO507">
        <v>2.112992222222223</v>
      </c>
      <c r="EP507">
        <v>1.816775555555556</v>
      </c>
      <c r="EQ507">
        <v>18.31746296296296</v>
      </c>
      <c r="ER507">
        <v>15.93186666666667</v>
      </c>
      <c r="ES507">
        <v>1999.992962962963</v>
      </c>
      <c r="ET507">
        <v>0.9800012222222221</v>
      </c>
      <c r="EU507">
        <v>0.01999870740740741</v>
      </c>
      <c r="EV507">
        <v>0</v>
      </c>
      <c r="EW507">
        <v>902.1879259259259</v>
      </c>
      <c r="EX507">
        <v>5.000560000000001</v>
      </c>
      <c r="EY507">
        <v>18238.6</v>
      </c>
      <c r="EZ507">
        <v>17294.83333333333</v>
      </c>
      <c r="FA507">
        <v>42.02055555555554</v>
      </c>
      <c r="FB507">
        <v>42.56211111111111</v>
      </c>
      <c r="FC507">
        <v>42.04607407407407</v>
      </c>
      <c r="FD507">
        <v>41.56474074074075</v>
      </c>
      <c r="FE507">
        <v>42.928</v>
      </c>
      <c r="FF507">
        <v>1955.092962962963</v>
      </c>
      <c r="FG507">
        <v>39.9</v>
      </c>
      <c r="FH507">
        <v>0</v>
      </c>
      <c r="FI507">
        <v>1759002054.6</v>
      </c>
      <c r="FJ507">
        <v>0</v>
      </c>
      <c r="FK507">
        <v>902.14676</v>
      </c>
      <c r="FL507">
        <v>-6.537538475199953</v>
      </c>
      <c r="FM507">
        <v>-136.3153847698078</v>
      </c>
      <c r="FN507">
        <v>18237.484</v>
      </c>
      <c r="FO507">
        <v>15</v>
      </c>
      <c r="FP507">
        <v>0</v>
      </c>
      <c r="FQ507" t="s">
        <v>439</v>
      </c>
      <c r="FR507">
        <v>1747148579.5</v>
      </c>
      <c r="FS507">
        <v>1747148584.5</v>
      </c>
      <c r="FT507">
        <v>0</v>
      </c>
      <c r="FU507">
        <v>0.162</v>
      </c>
      <c r="FV507">
        <v>-0.001</v>
      </c>
      <c r="FW507">
        <v>0.139</v>
      </c>
      <c r="FX507">
        <v>0.058</v>
      </c>
      <c r="FY507">
        <v>420</v>
      </c>
      <c r="FZ507">
        <v>16</v>
      </c>
      <c r="GA507">
        <v>0.19</v>
      </c>
      <c r="GB507">
        <v>0.02</v>
      </c>
      <c r="GC507">
        <v>10.02168292682927</v>
      </c>
      <c r="GD507">
        <v>10.13733386759585</v>
      </c>
      <c r="GE507">
        <v>1.002910207694961</v>
      </c>
      <c r="GF507">
        <v>0</v>
      </c>
      <c r="GG507">
        <v>902.6505000000002</v>
      </c>
      <c r="GH507">
        <v>-6.38528647824744</v>
      </c>
      <c r="GI507">
        <v>0.6776708488726434</v>
      </c>
      <c r="GJ507">
        <v>0</v>
      </c>
      <c r="GK507">
        <v>3.254035609756098</v>
      </c>
      <c r="GL507">
        <v>0.3325005574912883</v>
      </c>
      <c r="GM507">
        <v>0.03365301001641283</v>
      </c>
      <c r="GN507">
        <v>0</v>
      </c>
      <c r="GO507">
        <v>0</v>
      </c>
      <c r="GP507">
        <v>3</v>
      </c>
      <c r="GQ507" t="s">
        <v>472</v>
      </c>
      <c r="GR507">
        <v>3.12768</v>
      </c>
      <c r="GS507">
        <v>2.73088</v>
      </c>
      <c r="GT507">
        <v>0.06336799999999999</v>
      </c>
      <c r="GU507">
        <v>0.0615403</v>
      </c>
      <c r="GV507">
        <v>0.104891</v>
      </c>
      <c r="GW507">
        <v>0.0947231</v>
      </c>
      <c r="GX507">
        <v>28054</v>
      </c>
      <c r="GY507">
        <v>27260.9</v>
      </c>
      <c r="GZ507">
        <v>30494.4</v>
      </c>
      <c r="HA507">
        <v>29304.4</v>
      </c>
      <c r="HB507">
        <v>37671.4</v>
      </c>
      <c r="HC507">
        <v>34900.2</v>
      </c>
      <c r="HD507">
        <v>46653.4</v>
      </c>
      <c r="HE507">
        <v>43540.1</v>
      </c>
      <c r="HF507">
        <v>1.82078</v>
      </c>
      <c r="HG507">
        <v>1.85863</v>
      </c>
      <c r="HH507">
        <v>0.118144</v>
      </c>
      <c r="HI507">
        <v>0</v>
      </c>
      <c r="HJ507">
        <v>28.0612</v>
      </c>
      <c r="HK507">
        <v>999.9</v>
      </c>
      <c r="HL507">
        <v>51.8</v>
      </c>
      <c r="HM507">
        <v>30.2</v>
      </c>
      <c r="HN507">
        <v>24.6912</v>
      </c>
      <c r="HO507">
        <v>63.0516</v>
      </c>
      <c r="HP507">
        <v>16.5785</v>
      </c>
      <c r="HQ507">
        <v>1</v>
      </c>
      <c r="HR507">
        <v>0.173092</v>
      </c>
      <c r="HS507">
        <v>0.0508606</v>
      </c>
      <c r="HT507">
        <v>20.2013</v>
      </c>
      <c r="HU507">
        <v>5.22762</v>
      </c>
      <c r="HV507">
        <v>11.974</v>
      </c>
      <c r="HW507">
        <v>4.96985</v>
      </c>
      <c r="HX507">
        <v>3.28955</v>
      </c>
      <c r="HY507">
        <v>9999</v>
      </c>
      <c r="HZ507">
        <v>9999</v>
      </c>
      <c r="IA507">
        <v>9999</v>
      </c>
      <c r="IB507">
        <v>26.3</v>
      </c>
      <c r="IC507">
        <v>4.97299</v>
      </c>
      <c r="ID507">
        <v>1.87729</v>
      </c>
      <c r="IE507">
        <v>1.87536</v>
      </c>
      <c r="IF507">
        <v>1.8782</v>
      </c>
      <c r="IG507">
        <v>1.8749</v>
      </c>
      <c r="IH507">
        <v>1.87851</v>
      </c>
      <c r="II507">
        <v>1.8756</v>
      </c>
      <c r="IJ507">
        <v>1.87675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0.403</v>
      </c>
      <c r="IY507">
        <v>0.2287</v>
      </c>
      <c r="IZ507">
        <v>0.000996156149449386</v>
      </c>
      <c r="JA507">
        <v>0.001508328056841608</v>
      </c>
      <c r="JB507">
        <v>-4.279944224615399E-07</v>
      </c>
      <c r="JC507">
        <v>2.026670128534865E-10</v>
      </c>
      <c r="JD507">
        <v>-0.04486732872085866</v>
      </c>
      <c r="JE507">
        <v>-0.001179386599836408</v>
      </c>
      <c r="JF507">
        <v>0.0006983580007418804</v>
      </c>
      <c r="JG507">
        <v>-5.900263066608664E-06</v>
      </c>
      <c r="JH507">
        <v>1</v>
      </c>
      <c r="JI507">
        <v>2117</v>
      </c>
      <c r="JJ507">
        <v>1</v>
      </c>
      <c r="JK507">
        <v>26</v>
      </c>
      <c r="JL507">
        <v>197557.8</v>
      </c>
      <c r="JM507">
        <v>197557.7</v>
      </c>
      <c r="JN507">
        <v>0.76416</v>
      </c>
      <c r="JO507">
        <v>2.55127</v>
      </c>
      <c r="JP507">
        <v>1.39893</v>
      </c>
      <c r="JQ507">
        <v>2.35229</v>
      </c>
      <c r="JR507">
        <v>1.44897</v>
      </c>
      <c r="JS507">
        <v>2.60498</v>
      </c>
      <c r="JT507">
        <v>36.9317</v>
      </c>
      <c r="JU507">
        <v>23.9737</v>
      </c>
      <c r="JV507">
        <v>18</v>
      </c>
      <c r="JW507">
        <v>477.808</v>
      </c>
      <c r="JX507">
        <v>471.517</v>
      </c>
      <c r="JY507">
        <v>27.7014</v>
      </c>
      <c r="JZ507">
        <v>29.3808</v>
      </c>
      <c r="KA507">
        <v>30.0005</v>
      </c>
      <c r="KB507">
        <v>28.9607</v>
      </c>
      <c r="KC507">
        <v>29.0068</v>
      </c>
      <c r="KD507">
        <v>15.2842</v>
      </c>
      <c r="KE507">
        <v>26.8785</v>
      </c>
      <c r="KF507">
        <v>100</v>
      </c>
      <c r="KG507">
        <v>27.7014</v>
      </c>
      <c r="KH507">
        <v>252.742</v>
      </c>
      <c r="KI507">
        <v>19.9532</v>
      </c>
      <c r="KJ507">
        <v>100.818</v>
      </c>
      <c r="KK507">
        <v>100.154</v>
      </c>
    </row>
    <row r="508" spans="1:297">
      <c r="A508">
        <v>492</v>
      </c>
      <c r="B508">
        <v>1759002050.1</v>
      </c>
      <c r="C508">
        <v>14666.5</v>
      </c>
      <c r="D508" t="s">
        <v>1431</v>
      </c>
      <c r="E508" t="s">
        <v>1432</v>
      </c>
      <c r="F508">
        <v>5</v>
      </c>
      <c r="G508" t="s">
        <v>1218</v>
      </c>
      <c r="H508" t="s">
        <v>436</v>
      </c>
      <c r="I508">
        <v>1759002042.581481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274.2536282722611</v>
      </c>
      <c r="AK508">
        <v>279.0883878787879</v>
      </c>
      <c r="AL508">
        <v>-3.259054411203985</v>
      </c>
      <c r="AM508">
        <v>65.2440749328983</v>
      </c>
      <c r="AN508">
        <f>(AP508 - AO508 + DY508*1E3/(8.314*(EA508+273.15)) * AR508/DX508 * AQ508) * DX508/(100*DL508) * 1000/(1000 - AP508)</f>
        <v>0</v>
      </c>
      <c r="AO508">
        <v>20.02177994237469</v>
      </c>
      <c r="AP508">
        <v>23.36242242424242</v>
      </c>
      <c r="AQ508">
        <v>-9.318719598461995E-05</v>
      </c>
      <c r="AR508">
        <v>120.1541534414907</v>
      </c>
      <c r="AS508">
        <v>3</v>
      </c>
      <c r="AT508">
        <v>1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1.91</v>
      </c>
      <c r="DM508">
        <v>0.5</v>
      </c>
      <c r="DN508" t="s">
        <v>438</v>
      </c>
      <c r="DO508">
        <v>2</v>
      </c>
      <c r="DP508" t="b">
        <v>1</v>
      </c>
      <c r="DQ508">
        <v>1759002042.581481</v>
      </c>
      <c r="DR508">
        <v>294.8580000000001</v>
      </c>
      <c r="DS508">
        <v>283.423925925926</v>
      </c>
      <c r="DT508">
        <v>23.36992592592593</v>
      </c>
      <c r="DU508">
        <v>20.05897777777778</v>
      </c>
      <c r="DV508">
        <v>294.4448888888888</v>
      </c>
      <c r="DW508">
        <v>23.14122592592592</v>
      </c>
      <c r="DX508">
        <v>500.0203333333334</v>
      </c>
      <c r="DY508">
        <v>90.41863703703704</v>
      </c>
      <c r="DZ508">
        <v>0.05315554074074073</v>
      </c>
      <c r="EA508">
        <v>29.83927037037037</v>
      </c>
      <c r="EB508">
        <v>29.9866</v>
      </c>
      <c r="EC508">
        <v>999.9000000000001</v>
      </c>
      <c r="ED508">
        <v>0</v>
      </c>
      <c r="EE508">
        <v>0</v>
      </c>
      <c r="EF508">
        <v>10008.98444444444</v>
      </c>
      <c r="EG508">
        <v>0</v>
      </c>
      <c r="EH508">
        <v>12.03604814814815</v>
      </c>
      <c r="EI508">
        <v>11.43412222222222</v>
      </c>
      <c r="EJ508">
        <v>301.9137407407408</v>
      </c>
      <c r="EK508">
        <v>289.225962962963</v>
      </c>
      <c r="EL508">
        <v>3.310961481481482</v>
      </c>
      <c r="EM508">
        <v>283.423925925926</v>
      </c>
      <c r="EN508">
        <v>20.05897777777778</v>
      </c>
      <c r="EO508">
        <v>2.113077777777778</v>
      </c>
      <c r="EP508">
        <v>1.813705925925926</v>
      </c>
      <c r="EQ508">
        <v>18.31811111111111</v>
      </c>
      <c r="ER508">
        <v>15.9053962962963</v>
      </c>
      <c r="ES508">
        <v>2000.002592592593</v>
      </c>
      <c r="ET508">
        <v>0.9800013333333332</v>
      </c>
      <c r="EU508">
        <v>0.01999858518518519</v>
      </c>
      <c r="EV508">
        <v>0</v>
      </c>
      <c r="EW508">
        <v>901.6542592592593</v>
      </c>
      <c r="EX508">
        <v>5.000560000000001</v>
      </c>
      <c r="EY508">
        <v>18228.11851851852</v>
      </c>
      <c r="EZ508">
        <v>17294.91111111111</v>
      </c>
      <c r="FA508">
        <v>42.03674074074073</v>
      </c>
      <c r="FB508">
        <v>42.5644074074074</v>
      </c>
      <c r="FC508">
        <v>42.03222222222222</v>
      </c>
      <c r="FD508">
        <v>41.57866666666667</v>
      </c>
      <c r="FE508">
        <v>42.93729629629629</v>
      </c>
      <c r="FF508">
        <v>1955.102592592592</v>
      </c>
      <c r="FG508">
        <v>39.9</v>
      </c>
      <c r="FH508">
        <v>0</v>
      </c>
      <c r="FI508">
        <v>1759002059.4</v>
      </c>
      <c r="FJ508">
        <v>0</v>
      </c>
      <c r="FK508">
        <v>901.6146399999999</v>
      </c>
      <c r="FL508">
        <v>-5.820692295530014</v>
      </c>
      <c r="FM508">
        <v>-116.9769228305687</v>
      </c>
      <c r="FN508">
        <v>18227.316</v>
      </c>
      <c r="FO508">
        <v>15</v>
      </c>
      <c r="FP508">
        <v>0</v>
      </c>
      <c r="FQ508" t="s">
        <v>439</v>
      </c>
      <c r="FR508">
        <v>1747148579.5</v>
      </c>
      <c r="FS508">
        <v>1747148584.5</v>
      </c>
      <c r="FT508">
        <v>0</v>
      </c>
      <c r="FU508">
        <v>0.162</v>
      </c>
      <c r="FV508">
        <v>-0.001</v>
      </c>
      <c r="FW508">
        <v>0.139</v>
      </c>
      <c r="FX508">
        <v>0.058</v>
      </c>
      <c r="FY508">
        <v>420</v>
      </c>
      <c r="FZ508">
        <v>16</v>
      </c>
      <c r="GA508">
        <v>0.19</v>
      </c>
      <c r="GB508">
        <v>0.02</v>
      </c>
      <c r="GC508">
        <v>10.94574275</v>
      </c>
      <c r="GD508">
        <v>9.006834484052524</v>
      </c>
      <c r="GE508">
        <v>0.8684913582989399</v>
      </c>
      <c r="GF508">
        <v>0</v>
      </c>
      <c r="GG508">
        <v>902.0676176470588</v>
      </c>
      <c r="GH508">
        <v>-6.861894580110087</v>
      </c>
      <c r="GI508">
        <v>0.7222157089656982</v>
      </c>
      <c r="GJ508">
        <v>0</v>
      </c>
      <c r="GK508">
        <v>3.2885575</v>
      </c>
      <c r="GL508">
        <v>0.4195330581613389</v>
      </c>
      <c r="GM508">
        <v>0.04087124329831426</v>
      </c>
      <c r="GN508">
        <v>0</v>
      </c>
      <c r="GO508">
        <v>0</v>
      </c>
      <c r="GP508">
        <v>3</v>
      </c>
      <c r="GQ508" t="s">
        <v>472</v>
      </c>
      <c r="GR508">
        <v>3.12793</v>
      </c>
      <c r="GS508">
        <v>2.73112</v>
      </c>
      <c r="GT508">
        <v>0.0604575</v>
      </c>
      <c r="GU508">
        <v>0.0584541</v>
      </c>
      <c r="GV508">
        <v>0.10486</v>
      </c>
      <c r="GW508">
        <v>0.0946866</v>
      </c>
      <c r="GX508">
        <v>28140.5</v>
      </c>
      <c r="GY508">
        <v>27350.5</v>
      </c>
      <c r="GZ508">
        <v>30493.7</v>
      </c>
      <c r="HA508">
        <v>29304.4</v>
      </c>
      <c r="HB508">
        <v>37671.6</v>
      </c>
      <c r="HC508">
        <v>34901.5</v>
      </c>
      <c r="HD508">
        <v>46652.3</v>
      </c>
      <c r="HE508">
        <v>43540.3</v>
      </c>
      <c r="HF508">
        <v>1.82097</v>
      </c>
      <c r="HG508">
        <v>1.85837</v>
      </c>
      <c r="HH508">
        <v>0.117905</v>
      </c>
      <c r="HI508">
        <v>0</v>
      </c>
      <c r="HJ508">
        <v>28.063</v>
      </c>
      <c r="HK508">
        <v>999.9</v>
      </c>
      <c r="HL508">
        <v>51.8</v>
      </c>
      <c r="HM508">
        <v>30.2</v>
      </c>
      <c r="HN508">
        <v>24.6909</v>
      </c>
      <c r="HO508">
        <v>63.3016</v>
      </c>
      <c r="HP508">
        <v>16.4704</v>
      </c>
      <c r="HQ508">
        <v>1</v>
      </c>
      <c r="HR508">
        <v>0.173636</v>
      </c>
      <c r="HS508">
        <v>0.0673938</v>
      </c>
      <c r="HT508">
        <v>20.2013</v>
      </c>
      <c r="HU508">
        <v>5.22777</v>
      </c>
      <c r="HV508">
        <v>11.974</v>
      </c>
      <c r="HW508">
        <v>4.97</v>
      </c>
      <c r="HX508">
        <v>3.28955</v>
      </c>
      <c r="HY508">
        <v>9999</v>
      </c>
      <c r="HZ508">
        <v>9999</v>
      </c>
      <c r="IA508">
        <v>9999</v>
      </c>
      <c r="IB508">
        <v>26.3</v>
      </c>
      <c r="IC508">
        <v>4.97298</v>
      </c>
      <c r="ID508">
        <v>1.87729</v>
      </c>
      <c r="IE508">
        <v>1.87534</v>
      </c>
      <c r="IF508">
        <v>1.8782</v>
      </c>
      <c r="IG508">
        <v>1.87487</v>
      </c>
      <c r="IH508">
        <v>1.8785</v>
      </c>
      <c r="II508">
        <v>1.8756</v>
      </c>
      <c r="IJ508">
        <v>1.87674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0.382</v>
      </c>
      <c r="IY508">
        <v>0.2285</v>
      </c>
      <c r="IZ508">
        <v>0.000996156149449386</v>
      </c>
      <c r="JA508">
        <v>0.001508328056841608</v>
      </c>
      <c r="JB508">
        <v>-4.279944224615399E-07</v>
      </c>
      <c r="JC508">
        <v>2.026670128534865E-10</v>
      </c>
      <c r="JD508">
        <v>-0.04486732872085866</v>
      </c>
      <c r="JE508">
        <v>-0.001179386599836408</v>
      </c>
      <c r="JF508">
        <v>0.0006983580007418804</v>
      </c>
      <c r="JG508">
        <v>-5.900263066608664E-06</v>
      </c>
      <c r="JH508">
        <v>1</v>
      </c>
      <c r="JI508">
        <v>2117</v>
      </c>
      <c r="JJ508">
        <v>1</v>
      </c>
      <c r="JK508">
        <v>26</v>
      </c>
      <c r="JL508">
        <v>197557.8</v>
      </c>
      <c r="JM508">
        <v>197557.8</v>
      </c>
      <c r="JN508">
        <v>0.72876</v>
      </c>
      <c r="JO508">
        <v>2.55981</v>
      </c>
      <c r="JP508">
        <v>1.39893</v>
      </c>
      <c r="JQ508">
        <v>2.35229</v>
      </c>
      <c r="JR508">
        <v>1.44897</v>
      </c>
      <c r="JS508">
        <v>2.4707</v>
      </c>
      <c r="JT508">
        <v>36.9556</v>
      </c>
      <c r="JU508">
        <v>23.9649</v>
      </c>
      <c r="JV508">
        <v>18</v>
      </c>
      <c r="JW508">
        <v>477.949</v>
      </c>
      <c r="JX508">
        <v>471.392</v>
      </c>
      <c r="JY508">
        <v>27.7106</v>
      </c>
      <c r="JZ508">
        <v>29.3858</v>
      </c>
      <c r="KA508">
        <v>30.0005</v>
      </c>
      <c r="KB508">
        <v>28.9656</v>
      </c>
      <c r="KC508">
        <v>29.0118</v>
      </c>
      <c r="KD508">
        <v>14.4998</v>
      </c>
      <c r="KE508">
        <v>26.8785</v>
      </c>
      <c r="KF508">
        <v>100</v>
      </c>
      <c r="KG508">
        <v>27.709</v>
      </c>
      <c r="KH508">
        <v>232.708</v>
      </c>
      <c r="KI508">
        <v>19.9384</v>
      </c>
      <c r="KJ508">
        <v>100.816</v>
      </c>
      <c r="KK508">
        <v>100.154</v>
      </c>
    </row>
    <row r="509" spans="1:297">
      <c r="A509">
        <v>493</v>
      </c>
      <c r="B509">
        <v>1759002055.1</v>
      </c>
      <c r="C509">
        <v>14671.5</v>
      </c>
      <c r="D509" t="s">
        <v>1433</v>
      </c>
      <c r="E509" t="s">
        <v>1434</v>
      </c>
      <c r="F509">
        <v>5</v>
      </c>
      <c r="G509" t="s">
        <v>1218</v>
      </c>
      <c r="H509" t="s">
        <v>436</v>
      </c>
      <c r="I509">
        <v>1759002047.6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257.4020295294717</v>
      </c>
      <c r="AK509">
        <v>262.9305818181816</v>
      </c>
      <c r="AL509">
        <v>-3.235943707181743</v>
      </c>
      <c r="AM509">
        <v>65.2440749328983</v>
      </c>
      <c r="AN509">
        <f>(AP509 - AO509 + DY509*1E3/(8.314*(EA509+273.15)) * AR509/DX509 * AQ509) * DX509/(100*DL509) * 1000/(1000 - AP509)</f>
        <v>0</v>
      </c>
      <c r="AO509">
        <v>20.01036828701366</v>
      </c>
      <c r="AP509">
        <v>23.3655109090909</v>
      </c>
      <c r="AQ509">
        <v>5.78930379672025E-05</v>
      </c>
      <c r="AR509">
        <v>120.1541534414907</v>
      </c>
      <c r="AS509">
        <v>3</v>
      </c>
      <c r="AT509">
        <v>1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1.91</v>
      </c>
      <c r="DM509">
        <v>0.5</v>
      </c>
      <c r="DN509" t="s">
        <v>438</v>
      </c>
      <c r="DO509">
        <v>2</v>
      </c>
      <c r="DP509" t="b">
        <v>1</v>
      </c>
      <c r="DQ509">
        <v>1759002047.6</v>
      </c>
      <c r="DR509">
        <v>278.9542962962963</v>
      </c>
      <c r="DS509">
        <v>266.7971111111111</v>
      </c>
      <c r="DT509">
        <v>23.36750740740741</v>
      </c>
      <c r="DU509">
        <v>20.03277037037037</v>
      </c>
      <c r="DV509">
        <v>278.5620740740741</v>
      </c>
      <c r="DW509">
        <v>23.13885925925926</v>
      </c>
      <c r="DX509">
        <v>500.0060740740741</v>
      </c>
      <c r="DY509">
        <v>90.41621851851852</v>
      </c>
      <c r="DZ509">
        <v>0.0532254037037037</v>
      </c>
      <c r="EA509">
        <v>29.84360370370371</v>
      </c>
      <c r="EB509">
        <v>29.98712962962963</v>
      </c>
      <c r="EC509">
        <v>999.9000000000001</v>
      </c>
      <c r="ED509">
        <v>0</v>
      </c>
      <c r="EE509">
        <v>0</v>
      </c>
      <c r="EF509">
        <v>10000.51592592593</v>
      </c>
      <c r="EG509">
        <v>0</v>
      </c>
      <c r="EH509">
        <v>12.0332962962963</v>
      </c>
      <c r="EI509">
        <v>12.15726296296296</v>
      </c>
      <c r="EJ509">
        <v>285.6288148148149</v>
      </c>
      <c r="EK509">
        <v>272.2514444444444</v>
      </c>
      <c r="EL509">
        <v>3.334745925925926</v>
      </c>
      <c r="EM509">
        <v>266.7971111111111</v>
      </c>
      <c r="EN509">
        <v>20.03277037037037</v>
      </c>
      <c r="EO509">
        <v>2.112802222222222</v>
      </c>
      <c r="EP509">
        <v>1.811287407407407</v>
      </c>
      <c r="EQ509">
        <v>18.31602962962963</v>
      </c>
      <c r="ER509">
        <v>15.88452962962963</v>
      </c>
      <c r="ES509">
        <v>2000.012222222222</v>
      </c>
      <c r="ET509">
        <v>0.9800014444444444</v>
      </c>
      <c r="EU509">
        <v>0.01999847037037037</v>
      </c>
      <c r="EV509">
        <v>0</v>
      </c>
      <c r="EW509">
        <v>901.2233333333331</v>
      </c>
      <c r="EX509">
        <v>5.000560000000001</v>
      </c>
      <c r="EY509">
        <v>18219.02592592593</v>
      </c>
      <c r="EZ509">
        <v>17294.99259259259</v>
      </c>
      <c r="FA509">
        <v>42.07614814814814</v>
      </c>
      <c r="FB509">
        <v>42.56674074074073</v>
      </c>
      <c r="FC509">
        <v>42.05299999999999</v>
      </c>
      <c r="FD509">
        <v>41.58781481481481</v>
      </c>
      <c r="FE509">
        <v>42.95592592592592</v>
      </c>
      <c r="FF509">
        <v>1955.112222222222</v>
      </c>
      <c r="FG509">
        <v>39.9</v>
      </c>
      <c r="FH509">
        <v>0</v>
      </c>
      <c r="FI509">
        <v>1759002064.2</v>
      </c>
      <c r="FJ509">
        <v>0</v>
      </c>
      <c r="FK509">
        <v>901.2178399999998</v>
      </c>
      <c r="FL509">
        <v>-5.259769229795654</v>
      </c>
      <c r="FM509">
        <v>-98.88461537849071</v>
      </c>
      <c r="FN509">
        <v>18218.632</v>
      </c>
      <c r="FO509">
        <v>15</v>
      </c>
      <c r="FP509">
        <v>0</v>
      </c>
      <c r="FQ509" t="s">
        <v>439</v>
      </c>
      <c r="FR509">
        <v>1747148579.5</v>
      </c>
      <c r="FS509">
        <v>1747148584.5</v>
      </c>
      <c r="FT509">
        <v>0</v>
      </c>
      <c r="FU509">
        <v>0.162</v>
      </c>
      <c r="FV509">
        <v>-0.001</v>
      </c>
      <c r="FW509">
        <v>0.139</v>
      </c>
      <c r="FX509">
        <v>0.058</v>
      </c>
      <c r="FY509">
        <v>420</v>
      </c>
      <c r="FZ509">
        <v>16</v>
      </c>
      <c r="GA509">
        <v>0.19</v>
      </c>
      <c r="GB509">
        <v>0.02</v>
      </c>
      <c r="GC509">
        <v>11.6879325</v>
      </c>
      <c r="GD509">
        <v>8.539727954971857</v>
      </c>
      <c r="GE509">
        <v>0.8231354215399492</v>
      </c>
      <c r="GF509">
        <v>0</v>
      </c>
      <c r="GG509">
        <v>901.545088235294</v>
      </c>
      <c r="GH509">
        <v>-5.750939649087939</v>
      </c>
      <c r="GI509">
        <v>0.6277097197069225</v>
      </c>
      <c r="GJ509">
        <v>0</v>
      </c>
      <c r="GK509">
        <v>3.316715499999999</v>
      </c>
      <c r="GL509">
        <v>0.3115846153846094</v>
      </c>
      <c r="GM509">
        <v>0.0315708697971722</v>
      </c>
      <c r="GN509">
        <v>0</v>
      </c>
      <c r="GO509">
        <v>0</v>
      </c>
      <c r="GP509">
        <v>3</v>
      </c>
      <c r="GQ509" t="s">
        <v>472</v>
      </c>
      <c r="GR509">
        <v>3.12783</v>
      </c>
      <c r="GS509">
        <v>2.73072</v>
      </c>
      <c r="GT509">
        <v>0.0574935</v>
      </c>
      <c r="GU509">
        <v>0.055262</v>
      </c>
      <c r="GV509">
        <v>0.104866</v>
      </c>
      <c r="GW509">
        <v>0.0946298</v>
      </c>
      <c r="GX509">
        <v>28229.3</v>
      </c>
      <c r="GY509">
        <v>27443.2</v>
      </c>
      <c r="GZ509">
        <v>30493.8</v>
      </c>
      <c r="HA509">
        <v>29304.4</v>
      </c>
      <c r="HB509">
        <v>37671.2</v>
      </c>
      <c r="HC509">
        <v>34903.4</v>
      </c>
      <c r="HD509">
        <v>46652.5</v>
      </c>
      <c r="HE509">
        <v>43540.1</v>
      </c>
      <c r="HF509">
        <v>1.82078</v>
      </c>
      <c r="HG509">
        <v>1.8582</v>
      </c>
      <c r="HH509">
        <v>0.117786</v>
      </c>
      <c r="HI509">
        <v>0</v>
      </c>
      <c r="HJ509">
        <v>28.0654</v>
      </c>
      <c r="HK509">
        <v>999.9</v>
      </c>
      <c r="HL509">
        <v>51.8</v>
      </c>
      <c r="HM509">
        <v>30.2</v>
      </c>
      <c r="HN509">
        <v>24.6924</v>
      </c>
      <c r="HO509">
        <v>63.0416</v>
      </c>
      <c r="HP509">
        <v>16.5745</v>
      </c>
      <c r="HQ509">
        <v>1</v>
      </c>
      <c r="HR509">
        <v>0.174131</v>
      </c>
      <c r="HS509">
        <v>0.06378540000000001</v>
      </c>
      <c r="HT509">
        <v>20.2012</v>
      </c>
      <c r="HU509">
        <v>5.22822</v>
      </c>
      <c r="HV509">
        <v>11.974</v>
      </c>
      <c r="HW509">
        <v>4.9694</v>
      </c>
      <c r="HX509">
        <v>3.28955</v>
      </c>
      <c r="HY509">
        <v>9999</v>
      </c>
      <c r="HZ509">
        <v>9999</v>
      </c>
      <c r="IA509">
        <v>9999</v>
      </c>
      <c r="IB509">
        <v>26.3</v>
      </c>
      <c r="IC509">
        <v>4.97299</v>
      </c>
      <c r="ID509">
        <v>1.87728</v>
      </c>
      <c r="IE509">
        <v>1.87536</v>
      </c>
      <c r="IF509">
        <v>1.8782</v>
      </c>
      <c r="IG509">
        <v>1.87489</v>
      </c>
      <c r="IH509">
        <v>1.87851</v>
      </c>
      <c r="II509">
        <v>1.8756</v>
      </c>
      <c r="IJ509">
        <v>1.87676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0.361</v>
      </c>
      <c r="IY509">
        <v>0.2286</v>
      </c>
      <c r="IZ509">
        <v>0.000996156149449386</v>
      </c>
      <c r="JA509">
        <v>0.001508328056841608</v>
      </c>
      <c r="JB509">
        <v>-4.279944224615399E-07</v>
      </c>
      <c r="JC509">
        <v>2.026670128534865E-10</v>
      </c>
      <c r="JD509">
        <v>-0.04486732872085866</v>
      </c>
      <c r="JE509">
        <v>-0.001179386599836408</v>
      </c>
      <c r="JF509">
        <v>0.0006983580007418804</v>
      </c>
      <c r="JG509">
        <v>-5.900263066608664E-06</v>
      </c>
      <c r="JH509">
        <v>1</v>
      </c>
      <c r="JI509">
        <v>2117</v>
      </c>
      <c r="JJ509">
        <v>1</v>
      </c>
      <c r="JK509">
        <v>26</v>
      </c>
      <c r="JL509">
        <v>197557.9</v>
      </c>
      <c r="JM509">
        <v>197557.8</v>
      </c>
      <c r="JN509">
        <v>0.689697</v>
      </c>
      <c r="JO509">
        <v>2.5647</v>
      </c>
      <c r="JP509">
        <v>1.39893</v>
      </c>
      <c r="JQ509">
        <v>2.35107</v>
      </c>
      <c r="JR509">
        <v>1.44897</v>
      </c>
      <c r="JS509">
        <v>2.55127</v>
      </c>
      <c r="JT509">
        <v>36.9556</v>
      </c>
      <c r="JU509">
        <v>23.9562</v>
      </c>
      <c r="JV509">
        <v>18</v>
      </c>
      <c r="JW509">
        <v>477.868</v>
      </c>
      <c r="JX509">
        <v>471.317</v>
      </c>
      <c r="JY509">
        <v>27.7183</v>
      </c>
      <c r="JZ509">
        <v>29.3909</v>
      </c>
      <c r="KA509">
        <v>30.0005</v>
      </c>
      <c r="KB509">
        <v>28.97</v>
      </c>
      <c r="KC509">
        <v>29.0167</v>
      </c>
      <c r="KD509">
        <v>13.773</v>
      </c>
      <c r="KE509">
        <v>27.1568</v>
      </c>
      <c r="KF509">
        <v>100</v>
      </c>
      <c r="KG509">
        <v>27.7189</v>
      </c>
      <c r="KH509">
        <v>219.348</v>
      </c>
      <c r="KI509">
        <v>19.9098</v>
      </c>
      <c r="KJ509">
        <v>100.816</v>
      </c>
      <c r="KK509">
        <v>100.154</v>
      </c>
    </row>
    <row r="510" spans="1:297">
      <c r="A510">
        <v>494</v>
      </c>
      <c r="B510">
        <v>1759002060.1</v>
      </c>
      <c r="C510">
        <v>14676.5</v>
      </c>
      <c r="D510" t="s">
        <v>1435</v>
      </c>
      <c r="E510" t="s">
        <v>1436</v>
      </c>
      <c r="F510">
        <v>5</v>
      </c>
      <c r="G510" t="s">
        <v>1218</v>
      </c>
      <c r="H510" t="s">
        <v>436</v>
      </c>
      <c r="I510">
        <v>1759002052.314285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240.4535022146482</v>
      </c>
      <c r="AK510">
        <v>246.7459272727273</v>
      </c>
      <c r="AL510">
        <v>-3.232907650189027</v>
      </c>
      <c r="AM510">
        <v>65.2440749328983</v>
      </c>
      <c r="AN510">
        <f>(AP510 - AO510 + DY510*1E3/(8.314*(EA510+273.15)) * AR510/DX510 * AQ510) * DX510/(100*DL510) * 1000/(1000 - AP510)</f>
        <v>0</v>
      </c>
      <c r="AO510">
        <v>19.99606798531483</v>
      </c>
      <c r="AP510">
        <v>23.36920545454545</v>
      </c>
      <c r="AQ510">
        <v>5.376258302827023E-05</v>
      </c>
      <c r="AR510">
        <v>120.1541534414907</v>
      </c>
      <c r="AS510">
        <v>3</v>
      </c>
      <c r="AT510">
        <v>1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1.91</v>
      </c>
      <c r="DM510">
        <v>0.5</v>
      </c>
      <c r="DN510" t="s">
        <v>438</v>
      </c>
      <c r="DO510">
        <v>2</v>
      </c>
      <c r="DP510" t="b">
        <v>1</v>
      </c>
      <c r="DQ510">
        <v>1759002052.314285</v>
      </c>
      <c r="DR510">
        <v>264.0151428571429</v>
      </c>
      <c r="DS510">
        <v>251.1883571428571</v>
      </c>
      <c r="DT510">
        <v>23.36566428571428</v>
      </c>
      <c r="DU510">
        <v>20.01265357142858</v>
      </c>
      <c r="DV510">
        <v>263.6426071428571</v>
      </c>
      <c r="DW510">
        <v>23.13705357142857</v>
      </c>
      <c r="DX510">
        <v>500.0101428571428</v>
      </c>
      <c r="DY510">
        <v>90.41439642857142</v>
      </c>
      <c r="DZ510">
        <v>0.05308573571428571</v>
      </c>
      <c r="EA510">
        <v>29.84596785714286</v>
      </c>
      <c r="EB510">
        <v>29.98476071428571</v>
      </c>
      <c r="EC510">
        <v>999.9000000000002</v>
      </c>
      <c r="ED510">
        <v>0</v>
      </c>
      <c r="EE510">
        <v>0</v>
      </c>
      <c r="EF510">
        <v>10003.29214285714</v>
      </c>
      <c r="EG510">
        <v>0</v>
      </c>
      <c r="EH510">
        <v>12.03086428571429</v>
      </c>
      <c r="EI510">
        <v>12.82680357142857</v>
      </c>
      <c r="EJ510">
        <v>270.3315714285714</v>
      </c>
      <c r="EK510">
        <v>256.31825</v>
      </c>
      <c r="EL510">
        <v>3.35301</v>
      </c>
      <c r="EM510">
        <v>251.1883571428571</v>
      </c>
      <c r="EN510">
        <v>20.01265357142858</v>
      </c>
      <c r="EO510">
        <v>2.112592857142857</v>
      </c>
      <c r="EP510">
        <v>1.809432142857143</v>
      </c>
      <c r="EQ510">
        <v>18.31444285714286</v>
      </c>
      <c r="ER510">
        <v>15.86851071428571</v>
      </c>
      <c r="ES510">
        <v>2000.004642857143</v>
      </c>
      <c r="ET510">
        <v>0.980001357142857</v>
      </c>
      <c r="EU510">
        <v>0.01999856428571429</v>
      </c>
      <c r="EV510">
        <v>0</v>
      </c>
      <c r="EW510">
        <v>900.9111071428572</v>
      </c>
      <c r="EX510">
        <v>5.000560000000001</v>
      </c>
      <c r="EY510">
        <v>18211.85714285714</v>
      </c>
      <c r="EZ510">
        <v>17294.92857142857</v>
      </c>
      <c r="FA510">
        <v>42.09342857142856</v>
      </c>
      <c r="FB510">
        <v>42.56649999999998</v>
      </c>
      <c r="FC510">
        <v>42.05335714285714</v>
      </c>
      <c r="FD510">
        <v>41.59353571428571</v>
      </c>
      <c r="FE510">
        <v>42.97303571428571</v>
      </c>
      <c r="FF510">
        <v>1955.104642857143</v>
      </c>
      <c r="FG510">
        <v>39.9</v>
      </c>
      <c r="FH510">
        <v>0</v>
      </c>
      <c r="FI510">
        <v>1759002069.6</v>
      </c>
      <c r="FJ510">
        <v>0</v>
      </c>
      <c r="FK510">
        <v>900.8893846153848</v>
      </c>
      <c r="FL510">
        <v>-3.527794858787343</v>
      </c>
      <c r="FM510">
        <v>-77.98632479125122</v>
      </c>
      <c r="FN510">
        <v>18211.15</v>
      </c>
      <c r="FO510">
        <v>15</v>
      </c>
      <c r="FP510">
        <v>0</v>
      </c>
      <c r="FQ510" t="s">
        <v>439</v>
      </c>
      <c r="FR510">
        <v>1747148579.5</v>
      </c>
      <c r="FS510">
        <v>1747148584.5</v>
      </c>
      <c r="FT510">
        <v>0</v>
      </c>
      <c r="FU510">
        <v>0.162</v>
      </c>
      <c r="FV510">
        <v>-0.001</v>
      </c>
      <c r="FW510">
        <v>0.139</v>
      </c>
      <c r="FX510">
        <v>0.058</v>
      </c>
      <c r="FY510">
        <v>420</v>
      </c>
      <c r="FZ510">
        <v>16</v>
      </c>
      <c r="GA510">
        <v>0.19</v>
      </c>
      <c r="GB510">
        <v>0.02</v>
      </c>
      <c r="GC510">
        <v>12.4092125</v>
      </c>
      <c r="GD510">
        <v>8.586046153846159</v>
      </c>
      <c r="GE510">
        <v>0.8275903706506923</v>
      </c>
      <c r="GF510">
        <v>0</v>
      </c>
      <c r="GG510">
        <v>901.1801764705882</v>
      </c>
      <c r="GH510">
        <v>-4.556333069296074</v>
      </c>
      <c r="GI510">
        <v>0.5181978653773621</v>
      </c>
      <c r="GJ510">
        <v>0</v>
      </c>
      <c r="GK510">
        <v>3.3400035</v>
      </c>
      <c r="GL510">
        <v>0.2302718949343302</v>
      </c>
      <c r="GM510">
        <v>0.02389091192796959</v>
      </c>
      <c r="GN510">
        <v>0</v>
      </c>
      <c r="GO510">
        <v>0</v>
      </c>
      <c r="GP510">
        <v>3</v>
      </c>
      <c r="GQ510" t="s">
        <v>472</v>
      </c>
      <c r="GR510">
        <v>3.12787</v>
      </c>
      <c r="GS510">
        <v>2.73057</v>
      </c>
      <c r="GT510">
        <v>0.0544683</v>
      </c>
      <c r="GU510">
        <v>0.0520257</v>
      </c>
      <c r="GV510">
        <v>0.104878</v>
      </c>
      <c r="GW510">
        <v>0.09459239999999999</v>
      </c>
      <c r="GX510">
        <v>28320</v>
      </c>
      <c r="GY510">
        <v>27537</v>
      </c>
      <c r="GZ510">
        <v>30493.9</v>
      </c>
      <c r="HA510">
        <v>29304.3</v>
      </c>
      <c r="HB510">
        <v>37671</v>
      </c>
      <c r="HC510">
        <v>34904.6</v>
      </c>
      <c r="HD510">
        <v>46653</v>
      </c>
      <c r="HE510">
        <v>43540.1</v>
      </c>
      <c r="HF510">
        <v>1.82085</v>
      </c>
      <c r="HG510">
        <v>1.85823</v>
      </c>
      <c r="HH510">
        <v>0.117786</v>
      </c>
      <c r="HI510">
        <v>0</v>
      </c>
      <c r="HJ510">
        <v>28.0672</v>
      </c>
      <c r="HK510">
        <v>999.9</v>
      </c>
      <c r="HL510">
        <v>51.8</v>
      </c>
      <c r="HM510">
        <v>30.2</v>
      </c>
      <c r="HN510">
        <v>24.6914</v>
      </c>
      <c r="HO510">
        <v>63.3816</v>
      </c>
      <c r="HP510">
        <v>16.4623</v>
      </c>
      <c r="HQ510">
        <v>1</v>
      </c>
      <c r="HR510">
        <v>0.174365</v>
      </c>
      <c r="HS510">
        <v>0.0535893</v>
      </c>
      <c r="HT510">
        <v>20.2013</v>
      </c>
      <c r="HU510">
        <v>5.22777</v>
      </c>
      <c r="HV510">
        <v>11.974</v>
      </c>
      <c r="HW510">
        <v>4.9696</v>
      </c>
      <c r="HX510">
        <v>3.28945</v>
      </c>
      <c r="HY510">
        <v>9999</v>
      </c>
      <c r="HZ510">
        <v>9999</v>
      </c>
      <c r="IA510">
        <v>9999</v>
      </c>
      <c r="IB510">
        <v>26.3</v>
      </c>
      <c r="IC510">
        <v>4.97299</v>
      </c>
      <c r="ID510">
        <v>1.87729</v>
      </c>
      <c r="IE510">
        <v>1.87534</v>
      </c>
      <c r="IF510">
        <v>1.8782</v>
      </c>
      <c r="IG510">
        <v>1.87486</v>
      </c>
      <c r="IH510">
        <v>1.87851</v>
      </c>
      <c r="II510">
        <v>1.87556</v>
      </c>
      <c r="IJ510">
        <v>1.87673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0.34</v>
      </c>
      <c r="IY510">
        <v>0.2287</v>
      </c>
      <c r="IZ510">
        <v>0.000996156149449386</v>
      </c>
      <c r="JA510">
        <v>0.001508328056841608</v>
      </c>
      <c r="JB510">
        <v>-4.279944224615399E-07</v>
      </c>
      <c r="JC510">
        <v>2.026670128534865E-10</v>
      </c>
      <c r="JD510">
        <v>-0.04486732872085866</v>
      </c>
      <c r="JE510">
        <v>-0.001179386599836408</v>
      </c>
      <c r="JF510">
        <v>0.0006983580007418804</v>
      </c>
      <c r="JG510">
        <v>-5.900263066608664E-06</v>
      </c>
      <c r="JH510">
        <v>1</v>
      </c>
      <c r="JI510">
        <v>2117</v>
      </c>
      <c r="JJ510">
        <v>1</v>
      </c>
      <c r="JK510">
        <v>26</v>
      </c>
      <c r="JL510">
        <v>197558</v>
      </c>
      <c r="JM510">
        <v>197557.9</v>
      </c>
      <c r="JN510">
        <v>0.653076</v>
      </c>
      <c r="JO510">
        <v>2.5708</v>
      </c>
      <c r="JP510">
        <v>1.39893</v>
      </c>
      <c r="JQ510">
        <v>2.35229</v>
      </c>
      <c r="JR510">
        <v>1.44897</v>
      </c>
      <c r="JS510">
        <v>2.49146</v>
      </c>
      <c r="JT510">
        <v>36.9556</v>
      </c>
      <c r="JU510">
        <v>23.9649</v>
      </c>
      <c r="JV510">
        <v>18</v>
      </c>
      <c r="JW510">
        <v>477.941</v>
      </c>
      <c r="JX510">
        <v>471.368</v>
      </c>
      <c r="JY510">
        <v>27.7277</v>
      </c>
      <c r="JZ510">
        <v>29.3965</v>
      </c>
      <c r="KA510">
        <v>30.0004</v>
      </c>
      <c r="KB510">
        <v>28.975</v>
      </c>
      <c r="KC510">
        <v>29.0211</v>
      </c>
      <c r="KD510">
        <v>12.9779</v>
      </c>
      <c r="KE510">
        <v>27.4344</v>
      </c>
      <c r="KF510">
        <v>99.6292</v>
      </c>
      <c r="KG510">
        <v>27.73</v>
      </c>
      <c r="KH510">
        <v>199.31</v>
      </c>
      <c r="KI510">
        <v>19.8825</v>
      </c>
      <c r="KJ510">
        <v>100.817</v>
      </c>
      <c r="KK510">
        <v>100.154</v>
      </c>
    </row>
    <row r="511" spans="1:297">
      <c r="A511">
        <v>495</v>
      </c>
      <c r="B511">
        <v>1759002065.1</v>
      </c>
      <c r="C511">
        <v>14681.5</v>
      </c>
      <c r="D511" t="s">
        <v>1437</v>
      </c>
      <c r="E511" t="s">
        <v>1438</v>
      </c>
      <c r="F511">
        <v>5</v>
      </c>
      <c r="G511" t="s">
        <v>1218</v>
      </c>
      <c r="H511" t="s">
        <v>436</v>
      </c>
      <c r="I511">
        <v>1759002057.6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223.6059018994449</v>
      </c>
      <c r="AK511">
        <v>230.5658484848484</v>
      </c>
      <c r="AL511">
        <v>-3.234381862931995</v>
      </c>
      <c r="AM511">
        <v>65.2440749328983</v>
      </c>
      <c r="AN511">
        <f>(AP511 - AO511 + DY511*1E3/(8.314*(EA511+273.15)) * AR511/DX511 * AQ511) * DX511/(100*DL511) * 1000/(1000 - AP511)</f>
        <v>0</v>
      </c>
      <c r="AO511">
        <v>19.97311349950104</v>
      </c>
      <c r="AP511">
        <v>23.37261454545455</v>
      </c>
      <c r="AQ511">
        <v>-6.493673627742612E-06</v>
      </c>
      <c r="AR511">
        <v>120.1541534414907</v>
      </c>
      <c r="AS511">
        <v>3</v>
      </c>
      <c r="AT511">
        <v>1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1.91</v>
      </c>
      <c r="DM511">
        <v>0.5</v>
      </c>
      <c r="DN511" t="s">
        <v>438</v>
      </c>
      <c r="DO511">
        <v>2</v>
      </c>
      <c r="DP511" t="b">
        <v>1</v>
      </c>
      <c r="DQ511">
        <v>1759002057.6</v>
      </c>
      <c r="DR511">
        <v>247.3039259259259</v>
      </c>
      <c r="DS511">
        <v>233.6970370370371</v>
      </c>
      <c r="DT511">
        <v>23.36763703703703</v>
      </c>
      <c r="DU511">
        <v>19.99730740740741</v>
      </c>
      <c r="DV511">
        <v>246.9535555555556</v>
      </c>
      <c r="DW511">
        <v>23.13899259259259</v>
      </c>
      <c r="DX511">
        <v>499.9922222222222</v>
      </c>
      <c r="DY511">
        <v>90.41161481481483</v>
      </c>
      <c r="DZ511">
        <v>0.05308343703703704</v>
      </c>
      <c r="EA511">
        <v>29.84483703703704</v>
      </c>
      <c r="EB511">
        <v>29.9897037037037</v>
      </c>
      <c r="EC511">
        <v>999.9000000000001</v>
      </c>
      <c r="ED511">
        <v>0</v>
      </c>
      <c r="EE511">
        <v>0</v>
      </c>
      <c r="EF511">
        <v>10003.89444444445</v>
      </c>
      <c r="EG511">
        <v>0</v>
      </c>
      <c r="EH511">
        <v>12.03355555555556</v>
      </c>
      <c r="EI511">
        <v>13.60676296296296</v>
      </c>
      <c r="EJ511">
        <v>253.221</v>
      </c>
      <c r="EK511">
        <v>238.4660370370371</v>
      </c>
      <c r="EL511">
        <v>3.37032962962963</v>
      </c>
      <c r="EM511">
        <v>233.6970370370371</v>
      </c>
      <c r="EN511">
        <v>19.99730740740741</v>
      </c>
      <c r="EO511">
        <v>2.112705925925926</v>
      </c>
      <c r="EP511">
        <v>1.807989259259259</v>
      </c>
      <c r="EQ511">
        <v>18.3153074074074</v>
      </c>
      <c r="ER511">
        <v>15.85602592592592</v>
      </c>
      <c r="ES511">
        <v>1999.98037037037</v>
      </c>
      <c r="ET511">
        <v>0.980001111111111</v>
      </c>
      <c r="EU511">
        <v>0.01999882222222222</v>
      </c>
      <c r="EV511">
        <v>0</v>
      </c>
      <c r="EW511">
        <v>900.6908888888889</v>
      </c>
      <c r="EX511">
        <v>5.000560000000001</v>
      </c>
      <c r="EY511">
        <v>18205.7037037037</v>
      </c>
      <c r="EZ511">
        <v>17294.71111111111</v>
      </c>
      <c r="FA511">
        <v>42.06911111111111</v>
      </c>
      <c r="FB511">
        <v>42.57599999999999</v>
      </c>
      <c r="FC511">
        <v>42.08774074074073</v>
      </c>
      <c r="FD511">
        <v>41.59688888888888</v>
      </c>
      <c r="FE511">
        <v>42.99977777777777</v>
      </c>
      <c r="FF511">
        <v>1955.08037037037</v>
      </c>
      <c r="FG511">
        <v>39.9</v>
      </c>
      <c r="FH511">
        <v>0</v>
      </c>
      <c r="FI511">
        <v>1759002074.4</v>
      </c>
      <c r="FJ511">
        <v>0</v>
      </c>
      <c r="FK511">
        <v>900.7191923076924</v>
      </c>
      <c r="FL511">
        <v>-2.079829043530839</v>
      </c>
      <c r="FM511">
        <v>-50.3452991457623</v>
      </c>
      <c r="FN511">
        <v>18205.84615384615</v>
      </c>
      <c r="FO511">
        <v>15</v>
      </c>
      <c r="FP511">
        <v>0</v>
      </c>
      <c r="FQ511" t="s">
        <v>439</v>
      </c>
      <c r="FR511">
        <v>1747148579.5</v>
      </c>
      <c r="FS511">
        <v>1747148584.5</v>
      </c>
      <c r="FT511">
        <v>0</v>
      </c>
      <c r="FU511">
        <v>0.162</v>
      </c>
      <c r="FV511">
        <v>-0.001</v>
      </c>
      <c r="FW511">
        <v>0.139</v>
      </c>
      <c r="FX511">
        <v>0.058</v>
      </c>
      <c r="FY511">
        <v>420</v>
      </c>
      <c r="FZ511">
        <v>16</v>
      </c>
      <c r="GA511">
        <v>0.19</v>
      </c>
      <c r="GB511">
        <v>0.02</v>
      </c>
      <c r="GC511">
        <v>13.16568536585366</v>
      </c>
      <c r="GD511">
        <v>8.770068292682909</v>
      </c>
      <c r="GE511">
        <v>0.8660527209099905</v>
      </c>
      <c r="GF511">
        <v>0</v>
      </c>
      <c r="GG511">
        <v>900.8385294117647</v>
      </c>
      <c r="GH511">
        <v>-2.611825815539931</v>
      </c>
      <c r="GI511">
        <v>0.3452319114223886</v>
      </c>
      <c r="GJ511">
        <v>0</v>
      </c>
      <c r="GK511">
        <v>3.36196243902439</v>
      </c>
      <c r="GL511">
        <v>0.1947997212543636</v>
      </c>
      <c r="GM511">
        <v>0.02003650275950495</v>
      </c>
      <c r="GN511">
        <v>0</v>
      </c>
      <c r="GO511">
        <v>0</v>
      </c>
      <c r="GP511">
        <v>3</v>
      </c>
      <c r="GQ511" t="s">
        <v>472</v>
      </c>
      <c r="GR511">
        <v>3.12789</v>
      </c>
      <c r="GS511">
        <v>2.73131</v>
      </c>
      <c r="GT511">
        <v>0.0513726</v>
      </c>
      <c r="GU511">
        <v>0.048693</v>
      </c>
      <c r="GV511">
        <v>0.104879</v>
      </c>
      <c r="GW511">
        <v>0.09448960000000001</v>
      </c>
      <c r="GX511">
        <v>28411.8</v>
      </c>
      <c r="GY511">
        <v>27633.1</v>
      </c>
      <c r="GZ511">
        <v>30493</v>
      </c>
      <c r="HA511">
        <v>29303.6</v>
      </c>
      <c r="HB511">
        <v>37669.3</v>
      </c>
      <c r="HC511">
        <v>34907.6</v>
      </c>
      <c r="HD511">
        <v>46651.3</v>
      </c>
      <c r="HE511">
        <v>43539.1</v>
      </c>
      <c r="HF511">
        <v>1.82103</v>
      </c>
      <c r="HG511">
        <v>1.85775</v>
      </c>
      <c r="HH511">
        <v>0.119552</v>
      </c>
      <c r="HI511">
        <v>0</v>
      </c>
      <c r="HJ511">
        <v>28.0694</v>
      </c>
      <c r="HK511">
        <v>999.9</v>
      </c>
      <c r="HL511">
        <v>51.8</v>
      </c>
      <c r="HM511">
        <v>30.2</v>
      </c>
      <c r="HN511">
        <v>24.6935</v>
      </c>
      <c r="HO511">
        <v>63.2116</v>
      </c>
      <c r="HP511">
        <v>16.5905</v>
      </c>
      <c r="HQ511">
        <v>1</v>
      </c>
      <c r="HR511">
        <v>0.174764</v>
      </c>
      <c r="HS511">
        <v>0.0420724</v>
      </c>
      <c r="HT511">
        <v>20.2012</v>
      </c>
      <c r="HU511">
        <v>5.22762</v>
      </c>
      <c r="HV511">
        <v>11.974</v>
      </c>
      <c r="HW511">
        <v>4.9695</v>
      </c>
      <c r="HX511">
        <v>3.28958</v>
      </c>
      <c r="HY511">
        <v>9999</v>
      </c>
      <c r="HZ511">
        <v>9999</v>
      </c>
      <c r="IA511">
        <v>9999</v>
      </c>
      <c r="IB511">
        <v>26.3</v>
      </c>
      <c r="IC511">
        <v>4.97298</v>
      </c>
      <c r="ID511">
        <v>1.87729</v>
      </c>
      <c r="IE511">
        <v>1.87531</v>
      </c>
      <c r="IF511">
        <v>1.87819</v>
      </c>
      <c r="IG511">
        <v>1.87486</v>
      </c>
      <c r="IH511">
        <v>1.87849</v>
      </c>
      <c r="II511">
        <v>1.87556</v>
      </c>
      <c r="IJ511">
        <v>1.87671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0.319</v>
      </c>
      <c r="IY511">
        <v>0.2287</v>
      </c>
      <c r="IZ511">
        <v>0.000996156149449386</v>
      </c>
      <c r="JA511">
        <v>0.001508328056841608</v>
      </c>
      <c r="JB511">
        <v>-4.279944224615399E-07</v>
      </c>
      <c r="JC511">
        <v>2.026670128534865E-10</v>
      </c>
      <c r="JD511">
        <v>-0.04486732872085866</v>
      </c>
      <c r="JE511">
        <v>-0.001179386599836408</v>
      </c>
      <c r="JF511">
        <v>0.0006983580007418804</v>
      </c>
      <c r="JG511">
        <v>-5.900263066608664E-06</v>
      </c>
      <c r="JH511">
        <v>1</v>
      </c>
      <c r="JI511">
        <v>2117</v>
      </c>
      <c r="JJ511">
        <v>1</v>
      </c>
      <c r="JK511">
        <v>26</v>
      </c>
      <c r="JL511">
        <v>197558.1</v>
      </c>
      <c r="JM511">
        <v>197558</v>
      </c>
      <c r="JN511">
        <v>0.612793</v>
      </c>
      <c r="JO511">
        <v>2.55859</v>
      </c>
      <c r="JP511">
        <v>1.39893</v>
      </c>
      <c r="JQ511">
        <v>2.35229</v>
      </c>
      <c r="JR511">
        <v>1.44897</v>
      </c>
      <c r="JS511">
        <v>2.61353</v>
      </c>
      <c r="JT511">
        <v>36.9556</v>
      </c>
      <c r="JU511">
        <v>23.9649</v>
      </c>
      <c r="JV511">
        <v>18</v>
      </c>
      <c r="JW511">
        <v>478.067</v>
      </c>
      <c r="JX511">
        <v>471.095</v>
      </c>
      <c r="JY511">
        <v>27.7372</v>
      </c>
      <c r="JZ511">
        <v>29.4016</v>
      </c>
      <c r="KA511">
        <v>30.0005</v>
      </c>
      <c r="KB511">
        <v>28.9797</v>
      </c>
      <c r="KC511">
        <v>29.0258</v>
      </c>
      <c r="KD511">
        <v>12.2369</v>
      </c>
      <c r="KE511">
        <v>27.7132</v>
      </c>
      <c r="KF511">
        <v>99.6292</v>
      </c>
      <c r="KG511">
        <v>27.7406</v>
      </c>
      <c r="KH511">
        <v>185.953</v>
      </c>
      <c r="KI511">
        <v>19.8599</v>
      </c>
      <c r="KJ511">
        <v>100.813</v>
      </c>
      <c r="KK511">
        <v>100.151</v>
      </c>
    </row>
    <row r="512" spans="1:297">
      <c r="A512">
        <v>496</v>
      </c>
      <c r="B512">
        <v>1759002070.1</v>
      </c>
      <c r="C512">
        <v>14686.5</v>
      </c>
      <c r="D512" t="s">
        <v>1439</v>
      </c>
      <c r="E512" t="s">
        <v>1440</v>
      </c>
      <c r="F512">
        <v>5</v>
      </c>
      <c r="G512" t="s">
        <v>1218</v>
      </c>
      <c r="H512" t="s">
        <v>436</v>
      </c>
      <c r="I512">
        <v>1759002062.314285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206.7934733702472</v>
      </c>
      <c r="AK512">
        <v>214.3930181818181</v>
      </c>
      <c r="AL512">
        <v>-3.234312600796768</v>
      </c>
      <c r="AM512">
        <v>65.2440749328983</v>
      </c>
      <c r="AN512">
        <f>(AP512 - AO512 + DY512*1E3/(8.314*(EA512+273.15)) * AR512/DX512 * AQ512) * DX512/(100*DL512) * 1000/(1000 - AP512)</f>
        <v>0</v>
      </c>
      <c r="AO512">
        <v>19.95159286224759</v>
      </c>
      <c r="AP512">
        <v>23.37280363636362</v>
      </c>
      <c r="AQ512">
        <v>2.415462462926094E-05</v>
      </c>
      <c r="AR512">
        <v>120.1541534414907</v>
      </c>
      <c r="AS512">
        <v>3</v>
      </c>
      <c r="AT512">
        <v>1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1.91</v>
      </c>
      <c r="DM512">
        <v>0.5</v>
      </c>
      <c r="DN512" t="s">
        <v>438</v>
      </c>
      <c r="DO512">
        <v>2</v>
      </c>
      <c r="DP512" t="b">
        <v>1</v>
      </c>
      <c r="DQ512">
        <v>1759002062.314285</v>
      </c>
      <c r="DR512">
        <v>232.3938571428572</v>
      </c>
      <c r="DS512">
        <v>218.1093571428571</v>
      </c>
      <c r="DT512">
        <v>23.37025714285715</v>
      </c>
      <c r="DU512">
        <v>19.97908571428571</v>
      </c>
      <c r="DV512">
        <v>232.0635357142857</v>
      </c>
      <c r="DW512">
        <v>23.14155</v>
      </c>
      <c r="DX512">
        <v>500.0179642857144</v>
      </c>
      <c r="DY512">
        <v>90.40997857142858</v>
      </c>
      <c r="DZ512">
        <v>0.05304935357142858</v>
      </c>
      <c r="EA512">
        <v>29.843775</v>
      </c>
      <c r="EB512">
        <v>30.00051428571429</v>
      </c>
      <c r="EC512">
        <v>999.9000000000002</v>
      </c>
      <c r="ED512">
        <v>0</v>
      </c>
      <c r="EE512">
        <v>0</v>
      </c>
      <c r="EF512">
        <v>10014.19285714286</v>
      </c>
      <c r="EG512">
        <v>0</v>
      </c>
      <c r="EH512">
        <v>12.03318214285714</v>
      </c>
      <c r="EI512">
        <v>14.28452857142857</v>
      </c>
      <c r="EJ512">
        <v>237.9548571428572</v>
      </c>
      <c r="EK512">
        <v>222.5561428571429</v>
      </c>
      <c r="EL512">
        <v>3.391167857142857</v>
      </c>
      <c r="EM512">
        <v>218.1093571428571</v>
      </c>
      <c r="EN512">
        <v>19.97908571428571</v>
      </c>
      <c r="EO512">
        <v>2.112903928571428</v>
      </c>
      <c r="EP512">
        <v>1.806309285714286</v>
      </c>
      <c r="EQ512">
        <v>18.3168</v>
      </c>
      <c r="ER512">
        <v>15.84149642857143</v>
      </c>
      <c r="ES512">
        <v>1999.992142857143</v>
      </c>
      <c r="ET512">
        <v>0.9800012499999998</v>
      </c>
      <c r="EU512">
        <v>0.01999867857142857</v>
      </c>
      <c r="EV512">
        <v>0</v>
      </c>
      <c r="EW512">
        <v>900.5392857142858</v>
      </c>
      <c r="EX512">
        <v>5.000560000000001</v>
      </c>
      <c r="EY512">
        <v>18202.46785714286</v>
      </c>
      <c r="EZ512">
        <v>17294.81071428572</v>
      </c>
      <c r="FA512">
        <v>42.03539285714285</v>
      </c>
      <c r="FB512">
        <v>42.57099999999998</v>
      </c>
      <c r="FC512">
        <v>42.07132142857142</v>
      </c>
      <c r="FD512">
        <v>41.5822857142857</v>
      </c>
      <c r="FE512">
        <v>42.98410714285713</v>
      </c>
      <c r="FF512">
        <v>1955.092142857143</v>
      </c>
      <c r="FG512">
        <v>39.9</v>
      </c>
      <c r="FH512">
        <v>0</v>
      </c>
      <c r="FI512">
        <v>1759002079.2</v>
      </c>
      <c r="FJ512">
        <v>0</v>
      </c>
      <c r="FK512">
        <v>900.5606153846154</v>
      </c>
      <c r="FL512">
        <v>-1.189811956900935</v>
      </c>
      <c r="FM512">
        <v>-29.16239320933983</v>
      </c>
      <c r="FN512">
        <v>18202.54615384615</v>
      </c>
      <c r="FO512">
        <v>15</v>
      </c>
      <c r="FP512">
        <v>0</v>
      </c>
      <c r="FQ512" t="s">
        <v>439</v>
      </c>
      <c r="FR512">
        <v>1747148579.5</v>
      </c>
      <c r="FS512">
        <v>1747148584.5</v>
      </c>
      <c r="FT512">
        <v>0</v>
      </c>
      <c r="FU512">
        <v>0.162</v>
      </c>
      <c r="FV512">
        <v>-0.001</v>
      </c>
      <c r="FW512">
        <v>0.139</v>
      </c>
      <c r="FX512">
        <v>0.058</v>
      </c>
      <c r="FY512">
        <v>420</v>
      </c>
      <c r="FZ512">
        <v>16</v>
      </c>
      <c r="GA512">
        <v>0.19</v>
      </c>
      <c r="GB512">
        <v>0.02</v>
      </c>
      <c r="GC512">
        <v>13.88708780487805</v>
      </c>
      <c r="GD512">
        <v>8.75897979094078</v>
      </c>
      <c r="GE512">
        <v>0.8644084350202778</v>
      </c>
      <c r="GF512">
        <v>0</v>
      </c>
      <c r="GG512">
        <v>900.6483823529412</v>
      </c>
      <c r="GH512">
        <v>-1.807440788801541</v>
      </c>
      <c r="GI512">
        <v>0.2829300490046154</v>
      </c>
      <c r="GJ512">
        <v>0</v>
      </c>
      <c r="GK512">
        <v>3.379754634146341</v>
      </c>
      <c r="GL512">
        <v>0.2630088501742163</v>
      </c>
      <c r="GM512">
        <v>0.02609949930344532</v>
      </c>
      <c r="GN512">
        <v>0</v>
      </c>
      <c r="GO512">
        <v>0</v>
      </c>
      <c r="GP512">
        <v>3</v>
      </c>
      <c r="GQ512" t="s">
        <v>472</v>
      </c>
      <c r="GR512">
        <v>3.12818</v>
      </c>
      <c r="GS512">
        <v>2.73092</v>
      </c>
      <c r="GT512">
        <v>0.0482104</v>
      </c>
      <c r="GU512">
        <v>0.0452898</v>
      </c>
      <c r="GV512">
        <v>0.104879</v>
      </c>
      <c r="GW512">
        <v>0.0944045</v>
      </c>
      <c r="GX512">
        <v>28506.2</v>
      </c>
      <c r="GY512">
        <v>27731.3</v>
      </c>
      <c r="GZ512">
        <v>30492.7</v>
      </c>
      <c r="HA512">
        <v>29303</v>
      </c>
      <c r="HB512">
        <v>37668.9</v>
      </c>
      <c r="HC512">
        <v>34909.9</v>
      </c>
      <c r="HD512">
        <v>46651</v>
      </c>
      <c r="HE512">
        <v>43538.1</v>
      </c>
      <c r="HF512">
        <v>1.82113</v>
      </c>
      <c r="HG512">
        <v>1.85715</v>
      </c>
      <c r="HH512">
        <v>0.119217</v>
      </c>
      <c r="HI512">
        <v>0</v>
      </c>
      <c r="HJ512">
        <v>28.0714</v>
      </c>
      <c r="HK512">
        <v>999.9</v>
      </c>
      <c r="HL512">
        <v>51.8</v>
      </c>
      <c r="HM512">
        <v>30.2</v>
      </c>
      <c r="HN512">
        <v>24.6946</v>
      </c>
      <c r="HO512">
        <v>62.9816</v>
      </c>
      <c r="HP512">
        <v>16.3341</v>
      </c>
      <c r="HQ512">
        <v>1</v>
      </c>
      <c r="HR512">
        <v>0.175945</v>
      </c>
      <c r="HS512">
        <v>0.324314</v>
      </c>
      <c r="HT512">
        <v>20.2008</v>
      </c>
      <c r="HU512">
        <v>5.22807</v>
      </c>
      <c r="HV512">
        <v>11.974</v>
      </c>
      <c r="HW512">
        <v>4.97005</v>
      </c>
      <c r="HX512">
        <v>3.28953</v>
      </c>
      <c r="HY512">
        <v>9999</v>
      </c>
      <c r="HZ512">
        <v>9999</v>
      </c>
      <c r="IA512">
        <v>9999</v>
      </c>
      <c r="IB512">
        <v>26.3</v>
      </c>
      <c r="IC512">
        <v>4.97295</v>
      </c>
      <c r="ID512">
        <v>1.87729</v>
      </c>
      <c r="IE512">
        <v>1.87532</v>
      </c>
      <c r="IF512">
        <v>1.8782</v>
      </c>
      <c r="IG512">
        <v>1.87485</v>
      </c>
      <c r="IH512">
        <v>1.87848</v>
      </c>
      <c r="II512">
        <v>1.87559</v>
      </c>
      <c r="IJ512">
        <v>1.87674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0.298</v>
      </c>
      <c r="IY512">
        <v>0.2288</v>
      </c>
      <c r="IZ512">
        <v>0.000996156149449386</v>
      </c>
      <c r="JA512">
        <v>0.001508328056841608</v>
      </c>
      <c r="JB512">
        <v>-4.279944224615399E-07</v>
      </c>
      <c r="JC512">
        <v>2.026670128534865E-10</v>
      </c>
      <c r="JD512">
        <v>-0.04486732872085866</v>
      </c>
      <c r="JE512">
        <v>-0.001179386599836408</v>
      </c>
      <c r="JF512">
        <v>0.0006983580007418804</v>
      </c>
      <c r="JG512">
        <v>-5.900263066608664E-06</v>
      </c>
      <c r="JH512">
        <v>1</v>
      </c>
      <c r="JI512">
        <v>2117</v>
      </c>
      <c r="JJ512">
        <v>1</v>
      </c>
      <c r="JK512">
        <v>26</v>
      </c>
      <c r="JL512">
        <v>197558.2</v>
      </c>
      <c r="JM512">
        <v>197558.1</v>
      </c>
      <c r="JN512">
        <v>0.576172</v>
      </c>
      <c r="JO512">
        <v>2.57446</v>
      </c>
      <c r="JP512">
        <v>1.39893</v>
      </c>
      <c r="JQ512">
        <v>2.35107</v>
      </c>
      <c r="JR512">
        <v>1.44897</v>
      </c>
      <c r="JS512">
        <v>2.53296</v>
      </c>
      <c r="JT512">
        <v>36.9556</v>
      </c>
      <c r="JU512">
        <v>23.9649</v>
      </c>
      <c r="JV512">
        <v>18</v>
      </c>
      <c r="JW512">
        <v>478.15</v>
      </c>
      <c r="JX512">
        <v>470.741</v>
      </c>
      <c r="JY512">
        <v>27.7201</v>
      </c>
      <c r="JZ512">
        <v>29.4067</v>
      </c>
      <c r="KA512">
        <v>30.001</v>
      </c>
      <c r="KB512">
        <v>28.9841</v>
      </c>
      <c r="KC512">
        <v>29.0308</v>
      </c>
      <c r="KD512">
        <v>11.4304</v>
      </c>
      <c r="KE512">
        <v>27.7132</v>
      </c>
      <c r="KF512">
        <v>99.6292</v>
      </c>
      <c r="KG512">
        <v>27.6815</v>
      </c>
      <c r="KH512">
        <v>165.916</v>
      </c>
      <c r="KI512">
        <v>19.8314</v>
      </c>
      <c r="KJ512">
        <v>100.813</v>
      </c>
      <c r="KK512">
        <v>100.149</v>
      </c>
    </row>
    <row r="513" spans="1:297">
      <c r="A513">
        <v>497</v>
      </c>
      <c r="B513">
        <v>1759002075.1</v>
      </c>
      <c r="C513">
        <v>14691.5</v>
      </c>
      <c r="D513" t="s">
        <v>1441</v>
      </c>
      <c r="E513" t="s">
        <v>1442</v>
      </c>
      <c r="F513">
        <v>5</v>
      </c>
      <c r="G513" t="s">
        <v>1218</v>
      </c>
      <c r="H513" t="s">
        <v>436</v>
      </c>
      <c r="I513">
        <v>1759002067.6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189.8494972652919</v>
      </c>
      <c r="AK513">
        <v>198.2069818181818</v>
      </c>
      <c r="AL513">
        <v>-3.237438161100971</v>
      </c>
      <c r="AM513">
        <v>65.2440749328983</v>
      </c>
      <c r="AN513">
        <f>(AP513 - AO513 + DY513*1E3/(8.314*(EA513+273.15)) * AR513/DX513 * AQ513) * DX513/(100*DL513) * 1000/(1000 - AP513)</f>
        <v>0</v>
      </c>
      <c r="AO513">
        <v>19.91970293621743</v>
      </c>
      <c r="AP513">
        <v>23.36765393939393</v>
      </c>
      <c r="AQ513">
        <v>-6.370050988184725E-05</v>
      </c>
      <c r="AR513">
        <v>120.1541534414907</v>
      </c>
      <c r="AS513">
        <v>3</v>
      </c>
      <c r="AT513">
        <v>1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1.91</v>
      </c>
      <c r="DM513">
        <v>0.5</v>
      </c>
      <c r="DN513" t="s">
        <v>438</v>
      </c>
      <c r="DO513">
        <v>2</v>
      </c>
      <c r="DP513" t="b">
        <v>1</v>
      </c>
      <c r="DQ513">
        <v>1759002067.6</v>
      </c>
      <c r="DR513">
        <v>215.6957037037037</v>
      </c>
      <c r="DS513">
        <v>200.6348518518518</v>
      </c>
      <c r="DT513">
        <v>23.37191481481482</v>
      </c>
      <c r="DU513">
        <v>19.95344444444445</v>
      </c>
      <c r="DV513">
        <v>215.3878148148148</v>
      </c>
      <c r="DW513">
        <v>23.14317037037037</v>
      </c>
      <c r="DX513">
        <v>499.9837407407408</v>
      </c>
      <c r="DY513">
        <v>90.4081962962963</v>
      </c>
      <c r="DZ513">
        <v>0.05316324814814816</v>
      </c>
      <c r="EA513">
        <v>29.84225925925926</v>
      </c>
      <c r="EB513">
        <v>30.01361481481481</v>
      </c>
      <c r="EC513">
        <v>999.9000000000001</v>
      </c>
      <c r="ED513">
        <v>0</v>
      </c>
      <c r="EE513">
        <v>0</v>
      </c>
      <c r="EF513">
        <v>10015.38407407407</v>
      </c>
      <c r="EG513">
        <v>0</v>
      </c>
      <c r="EH513">
        <v>12.03800740740741</v>
      </c>
      <c r="EI513">
        <v>15.06085185185185</v>
      </c>
      <c r="EJ513">
        <v>220.8575925925926</v>
      </c>
      <c r="EK513">
        <v>204.7201111111111</v>
      </c>
      <c r="EL513">
        <v>3.418473703703703</v>
      </c>
      <c r="EM513">
        <v>200.6348518518518</v>
      </c>
      <c r="EN513">
        <v>19.95344444444445</v>
      </c>
      <c r="EO513">
        <v>2.113011481481482</v>
      </c>
      <c r="EP513">
        <v>1.803955185185185</v>
      </c>
      <c r="EQ513">
        <v>18.31762222222222</v>
      </c>
      <c r="ER513">
        <v>15.8210962962963</v>
      </c>
      <c r="ES513">
        <v>1999.986296296296</v>
      </c>
      <c r="ET513">
        <v>0.9800012222222222</v>
      </c>
      <c r="EU513">
        <v>0.01999870740740741</v>
      </c>
      <c r="EV513">
        <v>0</v>
      </c>
      <c r="EW513">
        <v>900.5252222222221</v>
      </c>
      <c r="EX513">
        <v>5.000560000000001</v>
      </c>
      <c r="EY513">
        <v>18200.74444444444</v>
      </c>
      <c r="EZ513">
        <v>17294.75925925926</v>
      </c>
      <c r="FA513">
        <v>41.98585185185184</v>
      </c>
      <c r="FB513">
        <v>42.57599999999999</v>
      </c>
      <c r="FC513">
        <v>42.04381481481481</v>
      </c>
      <c r="FD513">
        <v>41.57374074074073</v>
      </c>
      <c r="FE513">
        <v>42.94659259259259</v>
      </c>
      <c r="FF513">
        <v>1955.086296296297</v>
      </c>
      <c r="FG513">
        <v>39.9</v>
      </c>
      <c r="FH513">
        <v>0</v>
      </c>
      <c r="FI513">
        <v>1759002084.6</v>
      </c>
      <c r="FJ513">
        <v>0</v>
      </c>
      <c r="FK513">
        <v>900.5406400000002</v>
      </c>
      <c r="FL513">
        <v>0.2758461589663644</v>
      </c>
      <c r="FM513">
        <v>-6.246153856072313</v>
      </c>
      <c r="FN513">
        <v>18200.792</v>
      </c>
      <c r="FO513">
        <v>15</v>
      </c>
      <c r="FP513">
        <v>0</v>
      </c>
      <c r="FQ513" t="s">
        <v>439</v>
      </c>
      <c r="FR513">
        <v>1747148579.5</v>
      </c>
      <c r="FS513">
        <v>1747148584.5</v>
      </c>
      <c r="FT513">
        <v>0</v>
      </c>
      <c r="FU513">
        <v>0.162</v>
      </c>
      <c r="FV513">
        <v>-0.001</v>
      </c>
      <c r="FW513">
        <v>0.139</v>
      </c>
      <c r="FX513">
        <v>0.058</v>
      </c>
      <c r="FY513">
        <v>420</v>
      </c>
      <c r="FZ513">
        <v>16</v>
      </c>
      <c r="GA513">
        <v>0.19</v>
      </c>
      <c r="GB513">
        <v>0.02</v>
      </c>
      <c r="GC513">
        <v>14.4790512195122</v>
      </c>
      <c r="GD513">
        <v>8.743429965156794</v>
      </c>
      <c r="GE513">
        <v>0.8625938823763745</v>
      </c>
      <c r="GF513">
        <v>0</v>
      </c>
      <c r="GG513">
        <v>900.568588235294</v>
      </c>
      <c r="GH513">
        <v>-0.5431321563126659</v>
      </c>
      <c r="GI513">
        <v>0.2369641469092163</v>
      </c>
      <c r="GJ513">
        <v>1</v>
      </c>
      <c r="GK513">
        <v>3.399077804878049</v>
      </c>
      <c r="GL513">
        <v>0.2988296864111536</v>
      </c>
      <c r="GM513">
        <v>0.02971619723498062</v>
      </c>
      <c r="GN513">
        <v>0</v>
      </c>
      <c r="GO513">
        <v>1</v>
      </c>
      <c r="GP513">
        <v>3</v>
      </c>
      <c r="GQ513" t="s">
        <v>451</v>
      </c>
      <c r="GR513">
        <v>3.12778</v>
      </c>
      <c r="GS513">
        <v>2.73072</v>
      </c>
      <c r="GT513">
        <v>0.0449747</v>
      </c>
      <c r="GU513">
        <v>0.0418116</v>
      </c>
      <c r="GV513">
        <v>0.104858</v>
      </c>
      <c r="GW513">
        <v>0.0942978</v>
      </c>
      <c r="GX513">
        <v>28603.4</v>
      </c>
      <c r="GY513">
        <v>27832.1</v>
      </c>
      <c r="GZ513">
        <v>30493.1</v>
      </c>
      <c r="HA513">
        <v>29302.8</v>
      </c>
      <c r="HB513">
        <v>37670</v>
      </c>
      <c r="HC513">
        <v>34913.7</v>
      </c>
      <c r="HD513">
        <v>46651.6</v>
      </c>
      <c r="HE513">
        <v>43538.1</v>
      </c>
      <c r="HF513">
        <v>1.8208</v>
      </c>
      <c r="HG513">
        <v>1.85725</v>
      </c>
      <c r="HH513">
        <v>0.119239</v>
      </c>
      <c r="HI513">
        <v>0</v>
      </c>
      <c r="HJ513">
        <v>28.072</v>
      </c>
      <c r="HK513">
        <v>999.9</v>
      </c>
      <c r="HL513">
        <v>51.8</v>
      </c>
      <c r="HM513">
        <v>30.2</v>
      </c>
      <c r="HN513">
        <v>24.6935</v>
      </c>
      <c r="HO513">
        <v>62.6916</v>
      </c>
      <c r="HP513">
        <v>16.5745</v>
      </c>
      <c r="HQ513">
        <v>1</v>
      </c>
      <c r="HR513">
        <v>0.176811</v>
      </c>
      <c r="HS513">
        <v>0.282879</v>
      </c>
      <c r="HT513">
        <v>20.2007</v>
      </c>
      <c r="HU513">
        <v>5.22897</v>
      </c>
      <c r="HV513">
        <v>11.974</v>
      </c>
      <c r="HW513">
        <v>4.97035</v>
      </c>
      <c r="HX513">
        <v>3.28968</v>
      </c>
      <c r="HY513">
        <v>9999</v>
      </c>
      <c r="HZ513">
        <v>9999</v>
      </c>
      <c r="IA513">
        <v>9999</v>
      </c>
      <c r="IB513">
        <v>26.3</v>
      </c>
      <c r="IC513">
        <v>4.97299</v>
      </c>
      <c r="ID513">
        <v>1.87727</v>
      </c>
      <c r="IE513">
        <v>1.87532</v>
      </c>
      <c r="IF513">
        <v>1.87818</v>
      </c>
      <c r="IG513">
        <v>1.87485</v>
      </c>
      <c r="IH513">
        <v>1.87847</v>
      </c>
      <c r="II513">
        <v>1.87554</v>
      </c>
      <c r="IJ513">
        <v>1.87674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0.276</v>
      </c>
      <c r="IY513">
        <v>0.2286</v>
      </c>
      <c r="IZ513">
        <v>0.000996156149449386</v>
      </c>
      <c r="JA513">
        <v>0.001508328056841608</v>
      </c>
      <c r="JB513">
        <v>-4.279944224615399E-07</v>
      </c>
      <c r="JC513">
        <v>2.026670128534865E-10</v>
      </c>
      <c r="JD513">
        <v>-0.04486732872085866</v>
      </c>
      <c r="JE513">
        <v>-0.001179386599836408</v>
      </c>
      <c r="JF513">
        <v>0.0006983580007418804</v>
      </c>
      <c r="JG513">
        <v>-5.900263066608664E-06</v>
      </c>
      <c r="JH513">
        <v>1</v>
      </c>
      <c r="JI513">
        <v>2117</v>
      </c>
      <c r="JJ513">
        <v>1</v>
      </c>
      <c r="JK513">
        <v>26</v>
      </c>
      <c r="JL513">
        <v>197558.3</v>
      </c>
      <c r="JM513">
        <v>197558.2</v>
      </c>
      <c r="JN513">
        <v>0.534668</v>
      </c>
      <c r="JO513">
        <v>2.55981</v>
      </c>
      <c r="JP513">
        <v>1.39893</v>
      </c>
      <c r="JQ513">
        <v>2.35107</v>
      </c>
      <c r="JR513">
        <v>1.44897</v>
      </c>
      <c r="JS513">
        <v>2.58911</v>
      </c>
      <c r="JT513">
        <v>36.9794</v>
      </c>
      <c r="JU513">
        <v>23.9649</v>
      </c>
      <c r="JV513">
        <v>18</v>
      </c>
      <c r="JW513">
        <v>478.004</v>
      </c>
      <c r="JX513">
        <v>470.841</v>
      </c>
      <c r="JY513">
        <v>27.675</v>
      </c>
      <c r="JZ513">
        <v>29.4117</v>
      </c>
      <c r="KA513">
        <v>30.0008</v>
      </c>
      <c r="KB513">
        <v>28.989</v>
      </c>
      <c r="KC513">
        <v>29.0351</v>
      </c>
      <c r="KD513">
        <v>10.6741</v>
      </c>
      <c r="KE513">
        <v>27.9839</v>
      </c>
      <c r="KF513">
        <v>99.6292</v>
      </c>
      <c r="KG513">
        <v>27.6646</v>
      </c>
      <c r="KH513">
        <v>152.559</v>
      </c>
      <c r="KI513">
        <v>19.8119</v>
      </c>
      <c r="KJ513">
        <v>100.814</v>
      </c>
      <c r="KK513">
        <v>100.149</v>
      </c>
    </row>
    <row r="514" spans="1:297">
      <c r="A514">
        <v>498</v>
      </c>
      <c r="B514">
        <v>1759002080.1</v>
      </c>
      <c r="C514">
        <v>14696.5</v>
      </c>
      <c r="D514" t="s">
        <v>1443</v>
      </c>
      <c r="E514" t="s">
        <v>1444</v>
      </c>
      <c r="F514">
        <v>5</v>
      </c>
      <c r="G514" t="s">
        <v>1218</v>
      </c>
      <c r="H514" t="s">
        <v>436</v>
      </c>
      <c r="I514">
        <v>1759002072.314285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172.9849156193901</v>
      </c>
      <c r="AK514">
        <v>182.0367818181818</v>
      </c>
      <c r="AL514">
        <v>-3.238900121056539</v>
      </c>
      <c r="AM514">
        <v>65.2440749328983</v>
      </c>
      <c r="AN514">
        <f>(AP514 - AO514 + DY514*1E3/(8.314*(EA514+273.15)) * AR514/DX514 * AQ514) * DX514/(100*DL514) * 1000/(1000 - AP514)</f>
        <v>0</v>
      </c>
      <c r="AO514">
        <v>19.86515229030528</v>
      </c>
      <c r="AP514">
        <v>23.35734424242425</v>
      </c>
      <c r="AQ514">
        <v>-8.111671410093535E-05</v>
      </c>
      <c r="AR514">
        <v>120.1541534414907</v>
      </c>
      <c r="AS514">
        <v>3</v>
      </c>
      <c r="AT514">
        <v>1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1.91</v>
      </c>
      <c r="DM514">
        <v>0.5</v>
      </c>
      <c r="DN514" t="s">
        <v>438</v>
      </c>
      <c r="DO514">
        <v>2</v>
      </c>
      <c r="DP514" t="b">
        <v>1</v>
      </c>
      <c r="DQ514">
        <v>1759002072.314285</v>
      </c>
      <c r="DR514">
        <v>200.8051428571428</v>
      </c>
      <c r="DS514">
        <v>185.0443571428571</v>
      </c>
      <c r="DT514">
        <v>23.36866785714286</v>
      </c>
      <c r="DU514">
        <v>19.92068928571428</v>
      </c>
      <c r="DV514">
        <v>200.5174285714286</v>
      </c>
      <c r="DW514">
        <v>23.13999285714286</v>
      </c>
      <c r="DX514">
        <v>500.08575</v>
      </c>
      <c r="DY514">
        <v>90.40778928571429</v>
      </c>
      <c r="DZ514">
        <v>0.05286773214285713</v>
      </c>
      <c r="EA514">
        <v>29.84437857142857</v>
      </c>
      <c r="EB514">
        <v>30.01731785714285</v>
      </c>
      <c r="EC514">
        <v>999.9000000000002</v>
      </c>
      <c r="ED514">
        <v>0</v>
      </c>
      <c r="EE514">
        <v>0</v>
      </c>
      <c r="EF514">
        <v>10017.77857142857</v>
      </c>
      <c r="EG514">
        <v>0</v>
      </c>
      <c r="EH514">
        <v>12.04188928571428</v>
      </c>
      <c r="EI514">
        <v>15.76082857142857</v>
      </c>
      <c r="EJ514">
        <v>205.6100357142857</v>
      </c>
      <c r="EK514">
        <v>188.8060357142857</v>
      </c>
      <c r="EL514">
        <v>3.447978571428571</v>
      </c>
      <c r="EM514">
        <v>185.0443571428571</v>
      </c>
      <c r="EN514">
        <v>19.92068928571428</v>
      </c>
      <c r="EO514">
        <v>2.112709642857143</v>
      </c>
      <c r="EP514">
        <v>1.800986428571429</v>
      </c>
      <c r="EQ514">
        <v>18.31533571428572</v>
      </c>
      <c r="ER514">
        <v>15.79533571428571</v>
      </c>
      <c r="ES514">
        <v>2000.000714285714</v>
      </c>
      <c r="ET514">
        <v>0.9800013571428571</v>
      </c>
      <c r="EU514">
        <v>0.01999856428571429</v>
      </c>
      <c r="EV514">
        <v>0</v>
      </c>
      <c r="EW514">
        <v>900.52625</v>
      </c>
      <c r="EX514">
        <v>5.000560000000001</v>
      </c>
      <c r="EY514">
        <v>18201.38928571429</v>
      </c>
      <c r="EZ514">
        <v>17294.89285714286</v>
      </c>
      <c r="FA514">
        <v>41.98860714285713</v>
      </c>
      <c r="FB514">
        <v>42.57324999999999</v>
      </c>
      <c r="FC514">
        <v>42.02889285714286</v>
      </c>
      <c r="FD514">
        <v>41.58457142857142</v>
      </c>
      <c r="FE514">
        <v>42.93057142857142</v>
      </c>
      <c r="FF514">
        <v>1955.100714285714</v>
      </c>
      <c r="FG514">
        <v>39.9</v>
      </c>
      <c r="FH514">
        <v>0</v>
      </c>
      <c r="FI514">
        <v>1759002089.4</v>
      </c>
      <c r="FJ514">
        <v>0</v>
      </c>
      <c r="FK514">
        <v>900.5376800000001</v>
      </c>
      <c r="FL514">
        <v>1.325846162758008</v>
      </c>
      <c r="FM514">
        <v>18.30000002787529</v>
      </c>
      <c r="FN514">
        <v>18201.44</v>
      </c>
      <c r="FO514">
        <v>15</v>
      </c>
      <c r="FP514">
        <v>0</v>
      </c>
      <c r="FQ514" t="s">
        <v>439</v>
      </c>
      <c r="FR514">
        <v>1747148579.5</v>
      </c>
      <c r="FS514">
        <v>1747148584.5</v>
      </c>
      <c r="FT514">
        <v>0</v>
      </c>
      <c r="FU514">
        <v>0.162</v>
      </c>
      <c r="FV514">
        <v>-0.001</v>
      </c>
      <c r="FW514">
        <v>0.139</v>
      </c>
      <c r="FX514">
        <v>0.058</v>
      </c>
      <c r="FY514">
        <v>420</v>
      </c>
      <c r="FZ514">
        <v>16</v>
      </c>
      <c r="GA514">
        <v>0.19</v>
      </c>
      <c r="GB514">
        <v>0.02</v>
      </c>
      <c r="GC514">
        <v>15.3259625</v>
      </c>
      <c r="GD514">
        <v>8.932364352720459</v>
      </c>
      <c r="GE514">
        <v>0.8597427323587853</v>
      </c>
      <c r="GF514">
        <v>0</v>
      </c>
      <c r="GG514">
        <v>900.5407647058825</v>
      </c>
      <c r="GH514">
        <v>0.2996791516319468</v>
      </c>
      <c r="GI514">
        <v>0.218189617861526</v>
      </c>
      <c r="GJ514">
        <v>1</v>
      </c>
      <c r="GK514">
        <v>3.4307705</v>
      </c>
      <c r="GL514">
        <v>0.3649085178236436</v>
      </c>
      <c r="GM514">
        <v>0.03547789529763563</v>
      </c>
      <c r="GN514">
        <v>0</v>
      </c>
      <c r="GO514">
        <v>1</v>
      </c>
      <c r="GP514">
        <v>3</v>
      </c>
      <c r="GQ514" t="s">
        <v>451</v>
      </c>
      <c r="GR514">
        <v>3.12822</v>
      </c>
      <c r="GS514">
        <v>2.72965</v>
      </c>
      <c r="GT514">
        <v>0.0416651</v>
      </c>
      <c r="GU514">
        <v>0.0382402</v>
      </c>
      <c r="GV514">
        <v>0.104824</v>
      </c>
      <c r="GW514">
        <v>0.09414400000000001</v>
      </c>
      <c r="GX514">
        <v>28701.9</v>
      </c>
      <c r="GY514">
        <v>27935.9</v>
      </c>
      <c r="GZ514">
        <v>30492.5</v>
      </c>
      <c r="HA514">
        <v>29303</v>
      </c>
      <c r="HB514">
        <v>37670.5</v>
      </c>
      <c r="HC514">
        <v>34919.5</v>
      </c>
      <c r="HD514">
        <v>46650.7</v>
      </c>
      <c r="HE514">
        <v>43538.1</v>
      </c>
      <c r="HF514">
        <v>1.8211</v>
      </c>
      <c r="HG514">
        <v>1.8566</v>
      </c>
      <c r="HH514">
        <v>0.11874</v>
      </c>
      <c r="HI514">
        <v>0</v>
      </c>
      <c r="HJ514">
        <v>28.0742</v>
      </c>
      <c r="HK514">
        <v>999.9</v>
      </c>
      <c r="HL514">
        <v>51.8</v>
      </c>
      <c r="HM514">
        <v>30.2</v>
      </c>
      <c r="HN514">
        <v>24.6931</v>
      </c>
      <c r="HO514">
        <v>63.0916</v>
      </c>
      <c r="HP514">
        <v>16.246</v>
      </c>
      <c r="HQ514">
        <v>1</v>
      </c>
      <c r="HR514">
        <v>0.177162</v>
      </c>
      <c r="HS514">
        <v>0.283943</v>
      </c>
      <c r="HT514">
        <v>20.2011</v>
      </c>
      <c r="HU514">
        <v>5.22897</v>
      </c>
      <c r="HV514">
        <v>11.974</v>
      </c>
      <c r="HW514">
        <v>4.97025</v>
      </c>
      <c r="HX514">
        <v>3.28973</v>
      </c>
      <c r="HY514">
        <v>9999</v>
      </c>
      <c r="HZ514">
        <v>9999</v>
      </c>
      <c r="IA514">
        <v>9999</v>
      </c>
      <c r="IB514">
        <v>26.3</v>
      </c>
      <c r="IC514">
        <v>4.97296</v>
      </c>
      <c r="ID514">
        <v>1.87728</v>
      </c>
      <c r="IE514">
        <v>1.87535</v>
      </c>
      <c r="IF514">
        <v>1.87819</v>
      </c>
      <c r="IG514">
        <v>1.87485</v>
      </c>
      <c r="IH514">
        <v>1.87848</v>
      </c>
      <c r="II514">
        <v>1.87555</v>
      </c>
      <c r="IJ514">
        <v>1.87671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0.254</v>
      </c>
      <c r="IY514">
        <v>0.2284</v>
      </c>
      <c r="IZ514">
        <v>0.000996156149449386</v>
      </c>
      <c r="JA514">
        <v>0.001508328056841608</v>
      </c>
      <c r="JB514">
        <v>-4.279944224615399E-07</v>
      </c>
      <c r="JC514">
        <v>2.026670128534865E-10</v>
      </c>
      <c r="JD514">
        <v>-0.04486732872085866</v>
      </c>
      <c r="JE514">
        <v>-0.001179386599836408</v>
      </c>
      <c r="JF514">
        <v>0.0006983580007418804</v>
      </c>
      <c r="JG514">
        <v>-5.900263066608664E-06</v>
      </c>
      <c r="JH514">
        <v>1</v>
      </c>
      <c r="JI514">
        <v>2117</v>
      </c>
      <c r="JJ514">
        <v>1</v>
      </c>
      <c r="JK514">
        <v>26</v>
      </c>
      <c r="JL514">
        <v>197558.3</v>
      </c>
      <c r="JM514">
        <v>197558.3</v>
      </c>
      <c r="JN514">
        <v>0.496826</v>
      </c>
      <c r="JO514">
        <v>2.57812</v>
      </c>
      <c r="JP514">
        <v>1.39893</v>
      </c>
      <c r="JQ514">
        <v>2.35107</v>
      </c>
      <c r="JR514">
        <v>1.44897</v>
      </c>
      <c r="JS514">
        <v>2.56104</v>
      </c>
      <c r="JT514">
        <v>36.9794</v>
      </c>
      <c r="JU514">
        <v>23.9649</v>
      </c>
      <c r="JV514">
        <v>18</v>
      </c>
      <c r="JW514">
        <v>478.201</v>
      </c>
      <c r="JX514">
        <v>470.455</v>
      </c>
      <c r="JY514">
        <v>27.6501</v>
      </c>
      <c r="JZ514">
        <v>29.4168</v>
      </c>
      <c r="KA514">
        <v>30.0006</v>
      </c>
      <c r="KB514">
        <v>28.9941</v>
      </c>
      <c r="KC514">
        <v>29.0401</v>
      </c>
      <c r="KD514">
        <v>9.85486</v>
      </c>
      <c r="KE514">
        <v>27.9839</v>
      </c>
      <c r="KF514">
        <v>99.6292</v>
      </c>
      <c r="KG514">
        <v>27.6447</v>
      </c>
      <c r="KH514">
        <v>132.523</v>
      </c>
      <c r="KI514">
        <v>19.8005</v>
      </c>
      <c r="KJ514">
        <v>100.812</v>
      </c>
      <c r="KK514">
        <v>100.149</v>
      </c>
    </row>
    <row r="515" spans="1:297">
      <c r="A515">
        <v>499</v>
      </c>
      <c r="B515">
        <v>1759002085.1</v>
      </c>
      <c r="C515">
        <v>14701.5</v>
      </c>
      <c r="D515" t="s">
        <v>1445</v>
      </c>
      <c r="E515" t="s">
        <v>1446</v>
      </c>
      <c r="F515">
        <v>5</v>
      </c>
      <c r="G515" t="s">
        <v>1218</v>
      </c>
      <c r="H515" t="s">
        <v>436</v>
      </c>
      <c r="I515">
        <v>1759002077.6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156.0255797187309</v>
      </c>
      <c r="AK515">
        <v>165.8014424242425</v>
      </c>
      <c r="AL515">
        <v>-3.246423087675669</v>
      </c>
      <c r="AM515">
        <v>65.2440749328983</v>
      </c>
      <c r="AN515">
        <f>(AP515 - AO515 + DY515*1E3/(8.314*(EA515+273.15)) * AR515/DX515 * AQ515) * DX515/(100*DL515) * 1000/(1000 - AP515)</f>
        <v>0</v>
      </c>
      <c r="AO515">
        <v>19.85576382459469</v>
      </c>
      <c r="AP515">
        <v>23.34741939393939</v>
      </c>
      <c r="AQ515">
        <v>-2.984130751949486E-05</v>
      </c>
      <c r="AR515">
        <v>120.1541534414907</v>
      </c>
      <c r="AS515">
        <v>3</v>
      </c>
      <c r="AT515">
        <v>1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1.91</v>
      </c>
      <c r="DM515">
        <v>0.5</v>
      </c>
      <c r="DN515" t="s">
        <v>438</v>
      </c>
      <c r="DO515">
        <v>2</v>
      </c>
      <c r="DP515" t="b">
        <v>1</v>
      </c>
      <c r="DQ515">
        <v>1759002077.6</v>
      </c>
      <c r="DR515">
        <v>184.0966666666667</v>
      </c>
      <c r="DS515">
        <v>167.5207037037037</v>
      </c>
      <c r="DT515">
        <v>23.36128518518519</v>
      </c>
      <c r="DU515">
        <v>19.88606296296296</v>
      </c>
      <c r="DV515">
        <v>183.8317037037037</v>
      </c>
      <c r="DW515">
        <v>23.13276666666667</v>
      </c>
      <c r="DX515">
        <v>499.9991111111111</v>
      </c>
      <c r="DY515">
        <v>90.40892962962961</v>
      </c>
      <c r="DZ515">
        <v>0.05268573703703704</v>
      </c>
      <c r="EA515">
        <v>29.84689259259259</v>
      </c>
      <c r="EB515">
        <v>30.01488518518519</v>
      </c>
      <c r="EC515">
        <v>999.9000000000001</v>
      </c>
      <c r="ED515">
        <v>0</v>
      </c>
      <c r="EE515">
        <v>0</v>
      </c>
      <c r="EF515">
        <v>9988.628518518519</v>
      </c>
      <c r="EG515">
        <v>0</v>
      </c>
      <c r="EH515">
        <v>12.04451111111111</v>
      </c>
      <c r="EI515">
        <v>16.57594814814815</v>
      </c>
      <c r="EJ515">
        <v>188.5004074074074</v>
      </c>
      <c r="EK515">
        <v>170.920037037037</v>
      </c>
      <c r="EL515">
        <v>3.475214814814815</v>
      </c>
      <c r="EM515">
        <v>167.5207037037037</v>
      </c>
      <c r="EN515">
        <v>19.88606296296296</v>
      </c>
      <c r="EO515">
        <v>2.112068148148148</v>
      </c>
      <c r="EP515">
        <v>1.797878518518518</v>
      </c>
      <c r="EQ515">
        <v>18.31048888888889</v>
      </c>
      <c r="ER515">
        <v>15.76834074074074</v>
      </c>
      <c r="ES515">
        <v>1999.999259259259</v>
      </c>
      <c r="ET515">
        <v>0.9800013333333332</v>
      </c>
      <c r="EU515">
        <v>0.01999858518518519</v>
      </c>
      <c r="EV515">
        <v>0</v>
      </c>
      <c r="EW515">
        <v>900.7397037037036</v>
      </c>
      <c r="EX515">
        <v>5.000560000000001</v>
      </c>
      <c r="EY515">
        <v>18204.24074074074</v>
      </c>
      <c r="EZ515">
        <v>17294.88148148148</v>
      </c>
      <c r="FA515">
        <v>42.02055555555555</v>
      </c>
      <c r="FB515">
        <v>42.58766666666666</v>
      </c>
      <c r="FC515">
        <v>42.0554074074074</v>
      </c>
      <c r="FD515">
        <v>41.60859259259259</v>
      </c>
      <c r="FE515">
        <v>42.94651851851851</v>
      </c>
      <c r="FF515">
        <v>1955.099259259259</v>
      </c>
      <c r="FG515">
        <v>39.9</v>
      </c>
      <c r="FH515">
        <v>0</v>
      </c>
      <c r="FI515">
        <v>1759002094.2</v>
      </c>
      <c r="FJ515">
        <v>0</v>
      </c>
      <c r="FK515">
        <v>900.72648</v>
      </c>
      <c r="FL515">
        <v>2.555923080717272</v>
      </c>
      <c r="FM515">
        <v>50.88461549167015</v>
      </c>
      <c r="FN515">
        <v>18204.304</v>
      </c>
      <c r="FO515">
        <v>15</v>
      </c>
      <c r="FP515">
        <v>0</v>
      </c>
      <c r="FQ515" t="s">
        <v>439</v>
      </c>
      <c r="FR515">
        <v>1747148579.5</v>
      </c>
      <c r="FS515">
        <v>1747148584.5</v>
      </c>
      <c r="FT515">
        <v>0</v>
      </c>
      <c r="FU515">
        <v>0.162</v>
      </c>
      <c r="FV515">
        <v>-0.001</v>
      </c>
      <c r="FW515">
        <v>0.139</v>
      </c>
      <c r="FX515">
        <v>0.058</v>
      </c>
      <c r="FY515">
        <v>420</v>
      </c>
      <c r="FZ515">
        <v>16</v>
      </c>
      <c r="GA515">
        <v>0.19</v>
      </c>
      <c r="GB515">
        <v>0.02</v>
      </c>
      <c r="GC515">
        <v>16.07576</v>
      </c>
      <c r="GD515">
        <v>9.176465290806702</v>
      </c>
      <c r="GE515">
        <v>0.8832083776776578</v>
      </c>
      <c r="GF515">
        <v>0</v>
      </c>
      <c r="GG515">
        <v>900.6431470588236</v>
      </c>
      <c r="GH515">
        <v>1.866569902706795</v>
      </c>
      <c r="GI515">
        <v>0.3178674466940953</v>
      </c>
      <c r="GJ515">
        <v>0</v>
      </c>
      <c r="GK515">
        <v>3.4570485</v>
      </c>
      <c r="GL515">
        <v>0.3280725703564634</v>
      </c>
      <c r="GM515">
        <v>0.03257465353230942</v>
      </c>
      <c r="GN515">
        <v>0</v>
      </c>
      <c r="GO515">
        <v>0</v>
      </c>
      <c r="GP515">
        <v>3</v>
      </c>
      <c r="GQ515" t="s">
        <v>472</v>
      </c>
      <c r="GR515">
        <v>3.12762</v>
      </c>
      <c r="GS515">
        <v>2.73068</v>
      </c>
      <c r="GT515">
        <v>0.0382653</v>
      </c>
      <c r="GU515">
        <v>0.0345429</v>
      </c>
      <c r="GV515">
        <v>0.104806</v>
      </c>
      <c r="GW515">
        <v>0.094128</v>
      </c>
      <c r="GX515">
        <v>28803.6</v>
      </c>
      <c r="GY515">
        <v>28043</v>
      </c>
      <c r="GZ515">
        <v>30492.4</v>
      </c>
      <c r="HA515">
        <v>29302.8</v>
      </c>
      <c r="HB515">
        <v>37671.3</v>
      </c>
      <c r="HC515">
        <v>34919.7</v>
      </c>
      <c r="HD515">
        <v>46651</v>
      </c>
      <c r="HE515">
        <v>43537.8</v>
      </c>
      <c r="HF515">
        <v>1.8204</v>
      </c>
      <c r="HG515">
        <v>1.85705</v>
      </c>
      <c r="HH515">
        <v>0.118844</v>
      </c>
      <c r="HI515">
        <v>0</v>
      </c>
      <c r="HJ515">
        <v>28.0762</v>
      </c>
      <c r="HK515">
        <v>999.9</v>
      </c>
      <c r="HL515">
        <v>51.8</v>
      </c>
      <c r="HM515">
        <v>30.2</v>
      </c>
      <c r="HN515">
        <v>24.6907</v>
      </c>
      <c r="HO515">
        <v>62.8616</v>
      </c>
      <c r="HP515">
        <v>16.6386</v>
      </c>
      <c r="HQ515">
        <v>1</v>
      </c>
      <c r="HR515">
        <v>0.177271</v>
      </c>
      <c r="HS515">
        <v>0.25406</v>
      </c>
      <c r="HT515">
        <v>20.2008</v>
      </c>
      <c r="HU515">
        <v>5.22792</v>
      </c>
      <c r="HV515">
        <v>11.974</v>
      </c>
      <c r="HW515">
        <v>4.97</v>
      </c>
      <c r="HX515">
        <v>3.28963</v>
      </c>
      <c r="HY515">
        <v>9999</v>
      </c>
      <c r="HZ515">
        <v>9999</v>
      </c>
      <c r="IA515">
        <v>9999</v>
      </c>
      <c r="IB515">
        <v>26.3</v>
      </c>
      <c r="IC515">
        <v>4.973</v>
      </c>
      <c r="ID515">
        <v>1.87728</v>
      </c>
      <c r="IE515">
        <v>1.87532</v>
      </c>
      <c r="IF515">
        <v>1.87819</v>
      </c>
      <c r="IG515">
        <v>1.87486</v>
      </c>
      <c r="IH515">
        <v>1.87849</v>
      </c>
      <c r="II515">
        <v>1.87557</v>
      </c>
      <c r="IJ515">
        <v>1.87671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0.232</v>
      </c>
      <c r="IY515">
        <v>0.2282</v>
      </c>
      <c r="IZ515">
        <v>0.000996156149449386</v>
      </c>
      <c r="JA515">
        <v>0.001508328056841608</v>
      </c>
      <c r="JB515">
        <v>-4.279944224615399E-07</v>
      </c>
      <c r="JC515">
        <v>2.026670128534865E-10</v>
      </c>
      <c r="JD515">
        <v>-0.04486732872085866</v>
      </c>
      <c r="JE515">
        <v>-0.001179386599836408</v>
      </c>
      <c r="JF515">
        <v>0.0006983580007418804</v>
      </c>
      <c r="JG515">
        <v>-5.900263066608664E-06</v>
      </c>
      <c r="JH515">
        <v>1</v>
      </c>
      <c r="JI515">
        <v>2117</v>
      </c>
      <c r="JJ515">
        <v>1</v>
      </c>
      <c r="JK515">
        <v>26</v>
      </c>
      <c r="JL515">
        <v>197558.4</v>
      </c>
      <c r="JM515">
        <v>197558.3</v>
      </c>
      <c r="JN515">
        <v>0.455322</v>
      </c>
      <c r="JO515">
        <v>2.56592</v>
      </c>
      <c r="JP515">
        <v>1.39893</v>
      </c>
      <c r="JQ515">
        <v>2.35229</v>
      </c>
      <c r="JR515">
        <v>1.44897</v>
      </c>
      <c r="JS515">
        <v>2.57202</v>
      </c>
      <c r="JT515">
        <v>36.9794</v>
      </c>
      <c r="JU515">
        <v>23.9649</v>
      </c>
      <c r="JV515">
        <v>18</v>
      </c>
      <c r="JW515">
        <v>477.845</v>
      </c>
      <c r="JX515">
        <v>470.789</v>
      </c>
      <c r="JY515">
        <v>27.6316</v>
      </c>
      <c r="JZ515">
        <v>29.4218</v>
      </c>
      <c r="KA515">
        <v>30.0004</v>
      </c>
      <c r="KB515">
        <v>28.9984</v>
      </c>
      <c r="KC515">
        <v>29.045</v>
      </c>
      <c r="KD515">
        <v>9.09796</v>
      </c>
      <c r="KE515">
        <v>27.9839</v>
      </c>
      <c r="KF515">
        <v>99.6292</v>
      </c>
      <c r="KG515">
        <v>27.6327</v>
      </c>
      <c r="KH515">
        <v>119.167</v>
      </c>
      <c r="KI515">
        <v>19.7836</v>
      </c>
      <c r="KJ515">
        <v>100.812</v>
      </c>
      <c r="KK515">
        <v>100.148</v>
      </c>
    </row>
    <row r="516" spans="1:297">
      <c r="A516">
        <v>500</v>
      </c>
      <c r="B516">
        <v>1759002090.1</v>
      </c>
      <c r="C516">
        <v>14706.5</v>
      </c>
      <c r="D516" t="s">
        <v>1447</v>
      </c>
      <c r="E516" t="s">
        <v>1448</v>
      </c>
      <c r="F516">
        <v>5</v>
      </c>
      <c r="G516" t="s">
        <v>1218</v>
      </c>
      <c r="H516" t="s">
        <v>436</v>
      </c>
      <c r="I516">
        <v>1759002082.314285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139.1090391857793</v>
      </c>
      <c r="AK516">
        <v>149.6394363636363</v>
      </c>
      <c r="AL516">
        <v>-3.227595755220644</v>
      </c>
      <c r="AM516">
        <v>65.2440749328983</v>
      </c>
      <c r="AN516">
        <f>(AP516 - AO516 + DY516*1E3/(8.314*(EA516+273.15)) * AR516/DX516 * AQ516) * DX516/(100*DL516) * 1000/(1000 - AP516)</f>
        <v>0</v>
      </c>
      <c r="AO516">
        <v>19.85483850149922</v>
      </c>
      <c r="AP516">
        <v>23.35250303030302</v>
      </c>
      <c r="AQ516">
        <v>3.143523190031285E-05</v>
      </c>
      <c r="AR516">
        <v>120.1541534414907</v>
      </c>
      <c r="AS516">
        <v>3</v>
      </c>
      <c r="AT516">
        <v>1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1.91</v>
      </c>
      <c r="DM516">
        <v>0.5</v>
      </c>
      <c r="DN516" t="s">
        <v>438</v>
      </c>
      <c r="DO516">
        <v>2</v>
      </c>
      <c r="DP516" t="b">
        <v>1</v>
      </c>
      <c r="DQ516">
        <v>1759002082.314285</v>
      </c>
      <c r="DR516">
        <v>169.1811071428571</v>
      </c>
      <c r="DS516">
        <v>151.8906071428571</v>
      </c>
      <c r="DT516">
        <v>23.35468928571428</v>
      </c>
      <c r="DU516">
        <v>19.86471428571428</v>
      </c>
      <c r="DV516">
        <v>168.9367142857143</v>
      </c>
      <c r="DW516">
        <v>23.12631428571428</v>
      </c>
      <c r="DX516">
        <v>499.9820714285714</v>
      </c>
      <c r="DY516">
        <v>90.410875</v>
      </c>
      <c r="DZ516">
        <v>0.05268643571428571</v>
      </c>
      <c r="EA516">
        <v>29.84661428571428</v>
      </c>
      <c r="EB516">
        <v>30.01176428571429</v>
      </c>
      <c r="EC516">
        <v>999.9000000000002</v>
      </c>
      <c r="ED516">
        <v>0</v>
      </c>
      <c r="EE516">
        <v>0</v>
      </c>
      <c r="EF516">
        <v>9985.332857142857</v>
      </c>
      <c r="EG516">
        <v>0</v>
      </c>
      <c r="EH516">
        <v>12.0399</v>
      </c>
      <c r="EI516">
        <v>17.29056428571429</v>
      </c>
      <c r="EJ516">
        <v>173.2268928571429</v>
      </c>
      <c r="EK516">
        <v>154.9691428571428</v>
      </c>
      <c r="EL516">
        <v>3.4899725</v>
      </c>
      <c r="EM516">
        <v>151.8906071428571</v>
      </c>
      <c r="EN516">
        <v>19.86471428571428</v>
      </c>
      <c r="EO516">
        <v>2.111518214285714</v>
      </c>
      <c r="EP516">
        <v>1.795987142857143</v>
      </c>
      <c r="EQ516">
        <v>18.30634285714286</v>
      </c>
      <c r="ER516">
        <v>15.75189642857143</v>
      </c>
      <c r="ES516">
        <v>2000.011785714285</v>
      </c>
      <c r="ET516">
        <v>0.9800014642857141</v>
      </c>
      <c r="EU516">
        <v>0.01999845</v>
      </c>
      <c r="EV516">
        <v>0</v>
      </c>
      <c r="EW516">
        <v>901.0046428571428</v>
      </c>
      <c r="EX516">
        <v>5.000560000000001</v>
      </c>
      <c r="EY516">
        <v>18209.58214285714</v>
      </c>
      <c r="EZ516">
        <v>17294.98928571429</v>
      </c>
      <c r="FA516">
        <v>42.0777857142857</v>
      </c>
      <c r="FB516">
        <v>42.59124999999999</v>
      </c>
      <c r="FC516">
        <v>42.06242857142858</v>
      </c>
      <c r="FD516">
        <v>41.61364285714286</v>
      </c>
      <c r="FE516">
        <v>42.97282142857141</v>
      </c>
      <c r="FF516">
        <v>1955.111785714286</v>
      </c>
      <c r="FG516">
        <v>39.9</v>
      </c>
      <c r="FH516">
        <v>0</v>
      </c>
      <c r="FI516">
        <v>1759002099.6</v>
      </c>
      <c r="FJ516">
        <v>0</v>
      </c>
      <c r="FK516">
        <v>901.0146923076923</v>
      </c>
      <c r="FL516">
        <v>4.797743591163639</v>
      </c>
      <c r="FM516">
        <v>81.88717949710235</v>
      </c>
      <c r="FN516">
        <v>18209.96923076923</v>
      </c>
      <c r="FO516">
        <v>15</v>
      </c>
      <c r="FP516">
        <v>0</v>
      </c>
      <c r="FQ516" t="s">
        <v>439</v>
      </c>
      <c r="FR516">
        <v>1747148579.5</v>
      </c>
      <c r="FS516">
        <v>1747148584.5</v>
      </c>
      <c r="FT516">
        <v>0</v>
      </c>
      <c r="FU516">
        <v>0.162</v>
      </c>
      <c r="FV516">
        <v>-0.001</v>
      </c>
      <c r="FW516">
        <v>0.139</v>
      </c>
      <c r="FX516">
        <v>0.058</v>
      </c>
      <c r="FY516">
        <v>420</v>
      </c>
      <c r="FZ516">
        <v>16</v>
      </c>
      <c r="GA516">
        <v>0.19</v>
      </c>
      <c r="GB516">
        <v>0.02</v>
      </c>
      <c r="GC516">
        <v>16.84032</v>
      </c>
      <c r="GD516">
        <v>9.150938836772948</v>
      </c>
      <c r="GE516">
        <v>0.8809044571348247</v>
      </c>
      <c r="GF516">
        <v>0</v>
      </c>
      <c r="GG516">
        <v>900.8686176470588</v>
      </c>
      <c r="GH516">
        <v>3.378838806027056</v>
      </c>
      <c r="GI516">
        <v>0.4230454025630824</v>
      </c>
      <c r="GJ516">
        <v>0</v>
      </c>
      <c r="GK516">
        <v>3.47754225</v>
      </c>
      <c r="GL516">
        <v>0.2022816135084342</v>
      </c>
      <c r="GM516">
        <v>0.02219405624119889</v>
      </c>
      <c r="GN516">
        <v>0</v>
      </c>
      <c r="GO516">
        <v>0</v>
      </c>
      <c r="GP516">
        <v>3</v>
      </c>
      <c r="GQ516" t="s">
        <v>472</v>
      </c>
      <c r="GR516">
        <v>3.12771</v>
      </c>
      <c r="GS516">
        <v>2.73093</v>
      </c>
      <c r="GT516">
        <v>0.0348067</v>
      </c>
      <c r="GU516">
        <v>0.0308157</v>
      </c>
      <c r="GV516">
        <v>0.104819</v>
      </c>
      <c r="GW516">
        <v>0.0941244</v>
      </c>
      <c r="GX516">
        <v>28907</v>
      </c>
      <c r="GY516">
        <v>28151.1</v>
      </c>
      <c r="GZ516">
        <v>30492.3</v>
      </c>
      <c r="HA516">
        <v>29302.7</v>
      </c>
      <c r="HB516">
        <v>37670.1</v>
      </c>
      <c r="HC516">
        <v>34919.6</v>
      </c>
      <c r="HD516">
        <v>46650.5</v>
      </c>
      <c r="HE516">
        <v>43537.8</v>
      </c>
      <c r="HF516">
        <v>1.82055</v>
      </c>
      <c r="HG516">
        <v>1.85695</v>
      </c>
      <c r="HH516">
        <v>0.117779</v>
      </c>
      <c r="HI516">
        <v>0</v>
      </c>
      <c r="HJ516">
        <v>28.078</v>
      </c>
      <c r="HK516">
        <v>999.9</v>
      </c>
      <c r="HL516">
        <v>51.8</v>
      </c>
      <c r="HM516">
        <v>30.2</v>
      </c>
      <c r="HN516">
        <v>24.6932</v>
      </c>
      <c r="HO516">
        <v>62.8716</v>
      </c>
      <c r="HP516">
        <v>16.4984</v>
      </c>
      <c r="HQ516">
        <v>1</v>
      </c>
      <c r="HR516">
        <v>0.177561</v>
      </c>
      <c r="HS516">
        <v>0.242089</v>
      </c>
      <c r="HT516">
        <v>20.2011</v>
      </c>
      <c r="HU516">
        <v>5.22792</v>
      </c>
      <c r="HV516">
        <v>11.974</v>
      </c>
      <c r="HW516">
        <v>4.96975</v>
      </c>
      <c r="HX516">
        <v>3.28968</v>
      </c>
      <c r="HY516">
        <v>9999</v>
      </c>
      <c r="HZ516">
        <v>9999</v>
      </c>
      <c r="IA516">
        <v>9999</v>
      </c>
      <c r="IB516">
        <v>26.3</v>
      </c>
      <c r="IC516">
        <v>4.97299</v>
      </c>
      <c r="ID516">
        <v>1.87729</v>
      </c>
      <c r="IE516">
        <v>1.87531</v>
      </c>
      <c r="IF516">
        <v>1.8782</v>
      </c>
      <c r="IG516">
        <v>1.87485</v>
      </c>
      <c r="IH516">
        <v>1.8785</v>
      </c>
      <c r="II516">
        <v>1.87559</v>
      </c>
      <c r="IJ516">
        <v>1.87675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0.211</v>
      </c>
      <c r="IY516">
        <v>0.2284</v>
      </c>
      <c r="IZ516">
        <v>0.000996156149449386</v>
      </c>
      <c r="JA516">
        <v>0.001508328056841608</v>
      </c>
      <c r="JB516">
        <v>-4.279944224615399E-07</v>
      </c>
      <c r="JC516">
        <v>2.026670128534865E-10</v>
      </c>
      <c r="JD516">
        <v>-0.04486732872085866</v>
      </c>
      <c r="JE516">
        <v>-0.001179386599836408</v>
      </c>
      <c r="JF516">
        <v>0.0006983580007418804</v>
      </c>
      <c r="JG516">
        <v>-5.900263066608664E-06</v>
      </c>
      <c r="JH516">
        <v>1</v>
      </c>
      <c r="JI516">
        <v>2117</v>
      </c>
      <c r="JJ516">
        <v>1</v>
      </c>
      <c r="JK516">
        <v>26</v>
      </c>
      <c r="JL516">
        <v>197558.5</v>
      </c>
      <c r="JM516">
        <v>197558.4</v>
      </c>
      <c r="JN516">
        <v>0.418701</v>
      </c>
      <c r="JO516">
        <v>2.58545</v>
      </c>
      <c r="JP516">
        <v>1.39893</v>
      </c>
      <c r="JQ516">
        <v>2.35229</v>
      </c>
      <c r="JR516">
        <v>1.44897</v>
      </c>
      <c r="JS516">
        <v>2.55493</v>
      </c>
      <c r="JT516">
        <v>36.9794</v>
      </c>
      <c r="JU516">
        <v>23.9649</v>
      </c>
      <c r="JV516">
        <v>18</v>
      </c>
      <c r="JW516">
        <v>477.959</v>
      </c>
      <c r="JX516">
        <v>470.76</v>
      </c>
      <c r="JY516">
        <v>27.62</v>
      </c>
      <c r="JZ516">
        <v>29.4269</v>
      </c>
      <c r="KA516">
        <v>30.0004</v>
      </c>
      <c r="KB516">
        <v>29.0034</v>
      </c>
      <c r="KC516">
        <v>29.0496</v>
      </c>
      <c r="KD516">
        <v>8.26882</v>
      </c>
      <c r="KE516">
        <v>28.2596</v>
      </c>
      <c r="KF516">
        <v>99.6292</v>
      </c>
      <c r="KG516">
        <v>27.6212</v>
      </c>
      <c r="KH516">
        <v>99.1276</v>
      </c>
      <c r="KI516">
        <v>19.7624</v>
      </c>
      <c r="KJ516">
        <v>100.811</v>
      </c>
      <c r="KK516">
        <v>100.148</v>
      </c>
    </row>
    <row r="517" spans="1:297">
      <c r="A517">
        <v>501</v>
      </c>
      <c r="B517">
        <v>1759002095.1</v>
      </c>
      <c r="C517">
        <v>14711.5</v>
      </c>
      <c r="D517" t="s">
        <v>1449</v>
      </c>
      <c r="E517" t="s">
        <v>1450</v>
      </c>
      <c r="F517">
        <v>5</v>
      </c>
      <c r="G517" t="s">
        <v>1218</v>
      </c>
      <c r="H517" t="s">
        <v>436</v>
      </c>
      <c r="I517">
        <v>1759002087.6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122.1469493695175</v>
      </c>
      <c r="AK517">
        <v>133.4451151515151</v>
      </c>
      <c r="AL517">
        <v>-3.240721320875469</v>
      </c>
      <c r="AM517">
        <v>65.2440749328983</v>
      </c>
      <c r="AN517">
        <f>(AP517 - AO517 + DY517*1E3/(8.314*(EA517+273.15)) * AR517/DX517 * AQ517) * DX517/(100*DL517) * 1000/(1000 - AP517)</f>
        <v>0</v>
      </c>
      <c r="AO517">
        <v>19.83259255702432</v>
      </c>
      <c r="AP517">
        <v>23.36150848484847</v>
      </c>
      <c r="AQ517">
        <v>3.445300645045735E-05</v>
      </c>
      <c r="AR517">
        <v>120.1541534414907</v>
      </c>
      <c r="AS517">
        <v>3</v>
      </c>
      <c r="AT517">
        <v>1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1.91</v>
      </c>
      <c r="DM517">
        <v>0.5</v>
      </c>
      <c r="DN517" t="s">
        <v>438</v>
      </c>
      <c r="DO517">
        <v>2</v>
      </c>
      <c r="DP517" t="b">
        <v>1</v>
      </c>
      <c r="DQ517">
        <v>1759002087.6</v>
      </c>
      <c r="DR517">
        <v>152.4586296296296</v>
      </c>
      <c r="DS517">
        <v>134.3362592592592</v>
      </c>
      <c r="DT517">
        <v>23.35282592592593</v>
      </c>
      <c r="DU517">
        <v>19.85104444444444</v>
      </c>
      <c r="DV517">
        <v>152.2373333333333</v>
      </c>
      <c r="DW517">
        <v>23.12448518518518</v>
      </c>
      <c r="DX517">
        <v>499.9108888888888</v>
      </c>
      <c r="DY517">
        <v>90.41315555555555</v>
      </c>
      <c r="DZ517">
        <v>0.05299888518518519</v>
      </c>
      <c r="EA517">
        <v>29.84973333333333</v>
      </c>
      <c r="EB517">
        <v>30.00637037037037</v>
      </c>
      <c r="EC517">
        <v>999.9000000000001</v>
      </c>
      <c r="ED517">
        <v>0</v>
      </c>
      <c r="EE517">
        <v>0</v>
      </c>
      <c r="EF517">
        <v>9977.269259259259</v>
      </c>
      <c r="EG517">
        <v>0</v>
      </c>
      <c r="EH517">
        <v>12.03431111111111</v>
      </c>
      <c r="EI517">
        <v>18.12238518518519</v>
      </c>
      <c r="EJ517">
        <v>156.104037037037</v>
      </c>
      <c r="EK517">
        <v>137.0570740740741</v>
      </c>
      <c r="EL517">
        <v>3.501776296296296</v>
      </c>
      <c r="EM517">
        <v>134.3362592592592</v>
      </c>
      <c r="EN517">
        <v>19.85104444444444</v>
      </c>
      <c r="EO517">
        <v>2.111402222222222</v>
      </c>
      <c r="EP517">
        <v>1.794795925925926</v>
      </c>
      <c r="EQ517">
        <v>18.30546666666666</v>
      </c>
      <c r="ER517">
        <v>15.74153333333333</v>
      </c>
      <c r="ES517">
        <v>2000.006666666666</v>
      </c>
      <c r="ET517">
        <v>0.9800014444444445</v>
      </c>
      <c r="EU517">
        <v>0.01999847777777778</v>
      </c>
      <c r="EV517">
        <v>0</v>
      </c>
      <c r="EW517">
        <v>901.4728518518518</v>
      </c>
      <c r="EX517">
        <v>5.000560000000001</v>
      </c>
      <c r="EY517">
        <v>18217.77037037037</v>
      </c>
      <c r="EZ517">
        <v>17294.94814814815</v>
      </c>
      <c r="FA517">
        <v>42.13155555555554</v>
      </c>
      <c r="FB517">
        <v>42.60859259259259</v>
      </c>
      <c r="FC517">
        <v>42.07851851851851</v>
      </c>
      <c r="FD517">
        <v>41.61551851851851</v>
      </c>
      <c r="FE517">
        <v>42.97655555555554</v>
      </c>
      <c r="FF517">
        <v>1955.106666666667</v>
      </c>
      <c r="FG517">
        <v>39.9</v>
      </c>
      <c r="FH517">
        <v>0</v>
      </c>
      <c r="FI517">
        <v>1759002104.4</v>
      </c>
      <c r="FJ517">
        <v>0</v>
      </c>
      <c r="FK517">
        <v>901.4442692307691</v>
      </c>
      <c r="FL517">
        <v>5.241743584024835</v>
      </c>
      <c r="FM517">
        <v>111.6205128693727</v>
      </c>
      <c r="FN517">
        <v>18217.85769230769</v>
      </c>
      <c r="FO517">
        <v>15</v>
      </c>
      <c r="FP517">
        <v>0</v>
      </c>
      <c r="FQ517" t="s">
        <v>439</v>
      </c>
      <c r="FR517">
        <v>1747148579.5</v>
      </c>
      <c r="FS517">
        <v>1747148584.5</v>
      </c>
      <c r="FT517">
        <v>0</v>
      </c>
      <c r="FU517">
        <v>0.162</v>
      </c>
      <c r="FV517">
        <v>-0.001</v>
      </c>
      <c r="FW517">
        <v>0.139</v>
      </c>
      <c r="FX517">
        <v>0.058</v>
      </c>
      <c r="FY517">
        <v>420</v>
      </c>
      <c r="FZ517">
        <v>16</v>
      </c>
      <c r="GA517">
        <v>0.19</v>
      </c>
      <c r="GB517">
        <v>0.02</v>
      </c>
      <c r="GC517">
        <v>17.6563</v>
      </c>
      <c r="GD517">
        <v>9.391039024390233</v>
      </c>
      <c r="GE517">
        <v>0.9266859509603657</v>
      </c>
      <c r="GF517">
        <v>0</v>
      </c>
      <c r="GG517">
        <v>901.1892647058822</v>
      </c>
      <c r="GH517">
        <v>5.03433155135249</v>
      </c>
      <c r="GI517">
        <v>0.5430397726103346</v>
      </c>
      <c r="GJ517">
        <v>0</v>
      </c>
      <c r="GK517">
        <v>3.495656097560976</v>
      </c>
      <c r="GL517">
        <v>0.1370272473867711</v>
      </c>
      <c r="GM517">
        <v>0.01629212317206993</v>
      </c>
      <c r="GN517">
        <v>0</v>
      </c>
      <c r="GO517">
        <v>0</v>
      </c>
      <c r="GP517">
        <v>3</v>
      </c>
      <c r="GQ517" t="s">
        <v>472</v>
      </c>
      <c r="GR517">
        <v>3.12773</v>
      </c>
      <c r="GS517">
        <v>2.73112</v>
      </c>
      <c r="GT517">
        <v>0.0312607</v>
      </c>
      <c r="GU517">
        <v>0.0269783</v>
      </c>
      <c r="GV517">
        <v>0.104844</v>
      </c>
      <c r="GW517">
        <v>0.0939982</v>
      </c>
      <c r="GX517">
        <v>29013</v>
      </c>
      <c r="GY517">
        <v>28262.5</v>
      </c>
      <c r="GZ517">
        <v>30492.2</v>
      </c>
      <c r="HA517">
        <v>29302.7</v>
      </c>
      <c r="HB517">
        <v>37669</v>
      </c>
      <c r="HC517">
        <v>34924.3</v>
      </c>
      <c r="HD517">
        <v>46650.7</v>
      </c>
      <c r="HE517">
        <v>43537.9</v>
      </c>
      <c r="HF517">
        <v>1.8205</v>
      </c>
      <c r="HG517">
        <v>1.85655</v>
      </c>
      <c r="HH517">
        <v>0.117354</v>
      </c>
      <c r="HI517">
        <v>0</v>
      </c>
      <c r="HJ517">
        <v>28.0804</v>
      </c>
      <c r="HK517">
        <v>999.9</v>
      </c>
      <c r="HL517">
        <v>51.8</v>
      </c>
      <c r="HM517">
        <v>30.2</v>
      </c>
      <c r="HN517">
        <v>24.6917</v>
      </c>
      <c r="HO517">
        <v>62.6716</v>
      </c>
      <c r="HP517">
        <v>16.7147</v>
      </c>
      <c r="HQ517">
        <v>1</v>
      </c>
      <c r="HR517">
        <v>0.177848</v>
      </c>
      <c r="HS517">
        <v>0.22159</v>
      </c>
      <c r="HT517">
        <v>20.201</v>
      </c>
      <c r="HU517">
        <v>5.22747</v>
      </c>
      <c r="HV517">
        <v>11.974</v>
      </c>
      <c r="HW517">
        <v>4.97</v>
      </c>
      <c r="HX517">
        <v>3.28953</v>
      </c>
      <c r="HY517">
        <v>9999</v>
      </c>
      <c r="HZ517">
        <v>9999</v>
      </c>
      <c r="IA517">
        <v>9999</v>
      </c>
      <c r="IB517">
        <v>26.3</v>
      </c>
      <c r="IC517">
        <v>4.97298</v>
      </c>
      <c r="ID517">
        <v>1.87729</v>
      </c>
      <c r="IE517">
        <v>1.87532</v>
      </c>
      <c r="IF517">
        <v>1.8782</v>
      </c>
      <c r="IG517">
        <v>1.87487</v>
      </c>
      <c r="IH517">
        <v>1.87851</v>
      </c>
      <c r="II517">
        <v>1.8756</v>
      </c>
      <c r="IJ517">
        <v>1.8768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0.188</v>
      </c>
      <c r="IY517">
        <v>0.2285</v>
      </c>
      <c r="IZ517">
        <v>0.000996156149449386</v>
      </c>
      <c r="JA517">
        <v>0.001508328056841608</v>
      </c>
      <c r="JB517">
        <v>-4.279944224615399E-07</v>
      </c>
      <c r="JC517">
        <v>2.026670128534865E-10</v>
      </c>
      <c r="JD517">
        <v>-0.04486732872085866</v>
      </c>
      <c r="JE517">
        <v>-0.001179386599836408</v>
      </c>
      <c r="JF517">
        <v>0.0006983580007418804</v>
      </c>
      <c r="JG517">
        <v>-5.900263066608664E-06</v>
      </c>
      <c r="JH517">
        <v>1</v>
      </c>
      <c r="JI517">
        <v>2117</v>
      </c>
      <c r="JJ517">
        <v>1</v>
      </c>
      <c r="JK517">
        <v>26</v>
      </c>
      <c r="JL517">
        <v>197558.6</v>
      </c>
      <c r="JM517">
        <v>197558.5</v>
      </c>
      <c r="JN517">
        <v>0.375977</v>
      </c>
      <c r="JO517">
        <v>2.57568</v>
      </c>
      <c r="JP517">
        <v>1.39893</v>
      </c>
      <c r="JQ517">
        <v>2.35229</v>
      </c>
      <c r="JR517">
        <v>1.44897</v>
      </c>
      <c r="JS517">
        <v>2.58423</v>
      </c>
      <c r="JT517">
        <v>36.9794</v>
      </c>
      <c r="JU517">
        <v>23.9737</v>
      </c>
      <c r="JV517">
        <v>18</v>
      </c>
      <c r="JW517">
        <v>477.961</v>
      </c>
      <c r="JX517">
        <v>470.532</v>
      </c>
      <c r="JY517">
        <v>27.6123</v>
      </c>
      <c r="JZ517">
        <v>29.4319</v>
      </c>
      <c r="KA517">
        <v>30.0003</v>
      </c>
      <c r="KB517">
        <v>29.008</v>
      </c>
      <c r="KC517">
        <v>29.054</v>
      </c>
      <c r="KD517">
        <v>7.499</v>
      </c>
      <c r="KE517">
        <v>28.2596</v>
      </c>
      <c r="KF517">
        <v>99.6292</v>
      </c>
      <c r="KG517">
        <v>27.6149</v>
      </c>
      <c r="KH517">
        <v>85.7711</v>
      </c>
      <c r="KI517">
        <v>19.7383</v>
      </c>
      <c r="KJ517">
        <v>100.812</v>
      </c>
      <c r="KK517">
        <v>100.148</v>
      </c>
    </row>
    <row r="518" spans="1:297">
      <c r="A518">
        <v>502</v>
      </c>
      <c r="B518">
        <v>1759002100.1</v>
      </c>
      <c r="C518">
        <v>14716.5</v>
      </c>
      <c r="D518" t="s">
        <v>1451</v>
      </c>
      <c r="E518" t="s">
        <v>1452</v>
      </c>
      <c r="F518">
        <v>5</v>
      </c>
      <c r="G518" t="s">
        <v>1218</v>
      </c>
      <c r="H518" t="s">
        <v>436</v>
      </c>
      <c r="I518">
        <v>1759002092.314285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105.1570864046883</v>
      </c>
      <c r="AK518">
        <v>117.2440909090909</v>
      </c>
      <c r="AL518">
        <v>-3.24248904583871</v>
      </c>
      <c r="AM518">
        <v>65.2440749328983</v>
      </c>
      <c r="AN518">
        <f>(AP518 - AO518 + DY518*1E3/(8.314*(EA518+273.15)) * AR518/DX518 * AQ518) * DX518/(100*DL518) * 1000/(1000 - AP518)</f>
        <v>0</v>
      </c>
      <c r="AO518">
        <v>19.8061466066307</v>
      </c>
      <c r="AP518">
        <v>23.35927696969698</v>
      </c>
      <c r="AQ518">
        <v>5.648415091675057E-06</v>
      </c>
      <c r="AR518">
        <v>120.1541534414907</v>
      </c>
      <c r="AS518">
        <v>3</v>
      </c>
      <c r="AT518">
        <v>1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1.91</v>
      </c>
      <c r="DM518">
        <v>0.5</v>
      </c>
      <c r="DN518" t="s">
        <v>438</v>
      </c>
      <c r="DO518">
        <v>2</v>
      </c>
      <c r="DP518" t="b">
        <v>1</v>
      </c>
      <c r="DQ518">
        <v>1759002092.314285</v>
      </c>
      <c r="DR518">
        <v>137.5491428571429</v>
      </c>
      <c r="DS518">
        <v>118.6672178571428</v>
      </c>
      <c r="DT518">
        <v>23.35557142857143</v>
      </c>
      <c r="DU518">
        <v>19.83538214285714</v>
      </c>
      <c r="DV518">
        <v>137.3486071428572</v>
      </c>
      <c r="DW518">
        <v>23.127175</v>
      </c>
      <c r="DX518">
        <v>499.9956428571429</v>
      </c>
      <c r="DY518">
        <v>90.414125</v>
      </c>
      <c r="DZ518">
        <v>0.05311829642857142</v>
      </c>
      <c r="EA518">
        <v>29.84961071428572</v>
      </c>
      <c r="EB518">
        <v>30.00134642857143</v>
      </c>
      <c r="EC518">
        <v>999.9000000000002</v>
      </c>
      <c r="ED518">
        <v>0</v>
      </c>
      <c r="EE518">
        <v>0</v>
      </c>
      <c r="EF518">
        <v>9999.287142857143</v>
      </c>
      <c r="EG518">
        <v>0</v>
      </c>
      <c r="EH518">
        <v>12.02928928571429</v>
      </c>
      <c r="EI518">
        <v>18.88187857142857</v>
      </c>
      <c r="EJ518">
        <v>140.8384285714286</v>
      </c>
      <c r="EK518">
        <v>121.0689571428571</v>
      </c>
      <c r="EL518">
        <v>3.520196785714286</v>
      </c>
      <c r="EM518">
        <v>118.6672178571428</v>
      </c>
      <c r="EN518">
        <v>19.83538214285714</v>
      </c>
      <c r="EO518">
        <v>2.111673571428571</v>
      </c>
      <c r="EP518">
        <v>1.793398571428572</v>
      </c>
      <c r="EQ518">
        <v>18.30752142857143</v>
      </c>
      <c r="ER518">
        <v>15.72935357142857</v>
      </c>
      <c r="ES518">
        <v>1999.998214285714</v>
      </c>
      <c r="ET518">
        <v>0.9800013571428571</v>
      </c>
      <c r="EU518">
        <v>0.01999856785714286</v>
      </c>
      <c r="EV518">
        <v>0</v>
      </c>
      <c r="EW518">
        <v>901.9485000000001</v>
      </c>
      <c r="EX518">
        <v>5.000560000000001</v>
      </c>
      <c r="EY518">
        <v>18227.26071428571</v>
      </c>
      <c r="EZ518">
        <v>17294.87142857143</v>
      </c>
      <c r="FA518">
        <v>42.14246428571428</v>
      </c>
      <c r="FB518">
        <v>42.60917857142857</v>
      </c>
      <c r="FC518">
        <v>42.06671428571428</v>
      </c>
      <c r="FD518">
        <v>41.59796428571428</v>
      </c>
      <c r="FE518">
        <v>42.97064285714284</v>
      </c>
      <c r="FF518">
        <v>1955.098214285714</v>
      </c>
      <c r="FG518">
        <v>39.9</v>
      </c>
      <c r="FH518">
        <v>0</v>
      </c>
      <c r="FI518">
        <v>1759002109.2</v>
      </c>
      <c r="FJ518">
        <v>0</v>
      </c>
      <c r="FK518">
        <v>901.9285384615384</v>
      </c>
      <c r="FL518">
        <v>6.409846153698799</v>
      </c>
      <c r="FM518">
        <v>130.9811966577106</v>
      </c>
      <c r="FN518">
        <v>18227.46153846154</v>
      </c>
      <c r="FO518">
        <v>15</v>
      </c>
      <c r="FP518">
        <v>0</v>
      </c>
      <c r="FQ518" t="s">
        <v>439</v>
      </c>
      <c r="FR518">
        <v>1747148579.5</v>
      </c>
      <c r="FS518">
        <v>1747148584.5</v>
      </c>
      <c r="FT518">
        <v>0</v>
      </c>
      <c r="FU518">
        <v>0.162</v>
      </c>
      <c r="FV518">
        <v>-0.001</v>
      </c>
      <c r="FW518">
        <v>0.139</v>
      </c>
      <c r="FX518">
        <v>0.058</v>
      </c>
      <c r="FY518">
        <v>420</v>
      </c>
      <c r="FZ518">
        <v>16</v>
      </c>
      <c r="GA518">
        <v>0.19</v>
      </c>
      <c r="GB518">
        <v>0.02</v>
      </c>
      <c r="GC518">
        <v>18.45316097560976</v>
      </c>
      <c r="GD518">
        <v>9.650849477351898</v>
      </c>
      <c r="GE518">
        <v>0.9524394074262992</v>
      </c>
      <c r="GF518">
        <v>0</v>
      </c>
      <c r="GG518">
        <v>901.7061470588236</v>
      </c>
      <c r="GH518">
        <v>5.973155077621967</v>
      </c>
      <c r="GI518">
        <v>0.6262817037814142</v>
      </c>
      <c r="GJ518">
        <v>0</v>
      </c>
      <c r="GK518">
        <v>3.513019268292683</v>
      </c>
      <c r="GL518">
        <v>0.2196497560975595</v>
      </c>
      <c r="GM518">
        <v>0.02405978117515433</v>
      </c>
      <c r="GN518">
        <v>0</v>
      </c>
      <c r="GO518">
        <v>0</v>
      </c>
      <c r="GP518">
        <v>3</v>
      </c>
      <c r="GQ518" t="s">
        <v>472</v>
      </c>
      <c r="GR518">
        <v>3.12788</v>
      </c>
      <c r="GS518">
        <v>2.7309</v>
      </c>
      <c r="GT518">
        <v>0.0276354</v>
      </c>
      <c r="GU518">
        <v>0.0230402</v>
      </c>
      <c r="GV518">
        <v>0.104838</v>
      </c>
      <c r="GW518">
        <v>0.0939598</v>
      </c>
      <c r="GX518">
        <v>29120.5</v>
      </c>
      <c r="GY518">
        <v>28376.6</v>
      </c>
      <c r="GZ518">
        <v>30491.2</v>
      </c>
      <c r="HA518">
        <v>29302.6</v>
      </c>
      <c r="HB518">
        <v>37667.7</v>
      </c>
      <c r="HC518">
        <v>34925.4</v>
      </c>
      <c r="HD518">
        <v>46649.2</v>
      </c>
      <c r="HE518">
        <v>43537.8</v>
      </c>
      <c r="HF518">
        <v>1.82075</v>
      </c>
      <c r="HG518">
        <v>1.8564</v>
      </c>
      <c r="HH518">
        <v>0.117414</v>
      </c>
      <c r="HI518">
        <v>0</v>
      </c>
      <c r="HJ518">
        <v>28.0828</v>
      </c>
      <c r="HK518">
        <v>999.9</v>
      </c>
      <c r="HL518">
        <v>51.8</v>
      </c>
      <c r="HM518">
        <v>30.2</v>
      </c>
      <c r="HN518">
        <v>24.6917</v>
      </c>
      <c r="HO518">
        <v>62.9516</v>
      </c>
      <c r="HP518">
        <v>16.4503</v>
      </c>
      <c r="HQ518">
        <v>1</v>
      </c>
      <c r="HR518">
        <v>0.177752</v>
      </c>
      <c r="HS518">
        <v>0.06588239999999999</v>
      </c>
      <c r="HT518">
        <v>20.2013</v>
      </c>
      <c r="HU518">
        <v>5.22807</v>
      </c>
      <c r="HV518">
        <v>11.974</v>
      </c>
      <c r="HW518">
        <v>4.96985</v>
      </c>
      <c r="HX518">
        <v>3.28953</v>
      </c>
      <c r="HY518">
        <v>9999</v>
      </c>
      <c r="HZ518">
        <v>9999</v>
      </c>
      <c r="IA518">
        <v>9999</v>
      </c>
      <c r="IB518">
        <v>26.3</v>
      </c>
      <c r="IC518">
        <v>4.97297</v>
      </c>
      <c r="ID518">
        <v>1.87729</v>
      </c>
      <c r="IE518">
        <v>1.87536</v>
      </c>
      <c r="IF518">
        <v>1.8782</v>
      </c>
      <c r="IG518">
        <v>1.87488</v>
      </c>
      <c r="IH518">
        <v>1.87851</v>
      </c>
      <c r="II518">
        <v>1.87561</v>
      </c>
      <c r="IJ518">
        <v>1.87678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0.166</v>
      </c>
      <c r="IY518">
        <v>0.2284</v>
      </c>
      <c r="IZ518">
        <v>0.000996156149449386</v>
      </c>
      <c r="JA518">
        <v>0.001508328056841608</v>
      </c>
      <c r="JB518">
        <v>-4.279944224615399E-07</v>
      </c>
      <c r="JC518">
        <v>2.026670128534865E-10</v>
      </c>
      <c r="JD518">
        <v>-0.04486732872085866</v>
      </c>
      <c r="JE518">
        <v>-0.001179386599836408</v>
      </c>
      <c r="JF518">
        <v>0.0006983580007418804</v>
      </c>
      <c r="JG518">
        <v>-5.900263066608664E-06</v>
      </c>
      <c r="JH518">
        <v>1</v>
      </c>
      <c r="JI518">
        <v>2117</v>
      </c>
      <c r="JJ518">
        <v>1</v>
      </c>
      <c r="JK518">
        <v>26</v>
      </c>
      <c r="JL518">
        <v>197558.7</v>
      </c>
      <c r="JM518">
        <v>197558.6</v>
      </c>
      <c r="JN518">
        <v>0.338135</v>
      </c>
      <c r="JO518">
        <v>2.59888</v>
      </c>
      <c r="JP518">
        <v>1.39893</v>
      </c>
      <c r="JQ518">
        <v>2.35229</v>
      </c>
      <c r="JR518">
        <v>1.44897</v>
      </c>
      <c r="JS518">
        <v>2.56592</v>
      </c>
      <c r="JT518">
        <v>36.9794</v>
      </c>
      <c r="JU518">
        <v>23.9649</v>
      </c>
      <c r="JV518">
        <v>18</v>
      </c>
      <c r="JW518">
        <v>478.131</v>
      </c>
      <c r="JX518">
        <v>470.473</v>
      </c>
      <c r="JY518">
        <v>27.6237</v>
      </c>
      <c r="JZ518">
        <v>29.437</v>
      </c>
      <c r="KA518">
        <v>30.0002</v>
      </c>
      <c r="KB518">
        <v>29.013</v>
      </c>
      <c r="KC518">
        <v>29.059</v>
      </c>
      <c r="KD518">
        <v>6.66999</v>
      </c>
      <c r="KE518">
        <v>28.5297</v>
      </c>
      <c r="KF518">
        <v>99.6292</v>
      </c>
      <c r="KG518">
        <v>27.6464</v>
      </c>
      <c r="KH518">
        <v>65.73650000000001</v>
      </c>
      <c r="KI518">
        <v>19.7168</v>
      </c>
      <c r="KJ518">
        <v>100.808</v>
      </c>
      <c r="KK518">
        <v>100.148</v>
      </c>
    </row>
    <row r="519" spans="1:297">
      <c r="A519">
        <v>503</v>
      </c>
      <c r="B519">
        <v>1759002105.1</v>
      </c>
      <c r="C519">
        <v>14721.5</v>
      </c>
      <c r="D519" t="s">
        <v>1453</v>
      </c>
      <c r="E519" t="s">
        <v>1454</v>
      </c>
      <c r="F519">
        <v>5</v>
      </c>
      <c r="G519" t="s">
        <v>1218</v>
      </c>
      <c r="H519" t="s">
        <v>436</v>
      </c>
      <c r="I519">
        <v>1759002097.6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88.13298939287088</v>
      </c>
      <c r="AK519">
        <v>101.0733393939393</v>
      </c>
      <c r="AL519">
        <v>-3.226863838894559</v>
      </c>
      <c r="AM519">
        <v>65.2440749328983</v>
      </c>
      <c r="AN519">
        <f>(AP519 - AO519 + DY519*1E3/(8.314*(EA519+273.15)) * AR519/DX519 * AQ519) * DX519/(100*DL519) * 1000/(1000 - AP519)</f>
        <v>0</v>
      </c>
      <c r="AO519">
        <v>19.78711029993878</v>
      </c>
      <c r="AP519">
        <v>23.36250303030303</v>
      </c>
      <c r="AQ519">
        <v>1.883356088141515E-05</v>
      </c>
      <c r="AR519">
        <v>120.1541534414907</v>
      </c>
      <c r="AS519">
        <v>3</v>
      </c>
      <c r="AT519">
        <v>1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1.91</v>
      </c>
      <c r="DM519">
        <v>0.5</v>
      </c>
      <c r="DN519" t="s">
        <v>438</v>
      </c>
      <c r="DO519">
        <v>2</v>
      </c>
      <c r="DP519" t="b">
        <v>1</v>
      </c>
      <c r="DQ519">
        <v>1759002097.6</v>
      </c>
      <c r="DR519">
        <v>120.8381296296296</v>
      </c>
      <c r="DS519">
        <v>101.0673703703704</v>
      </c>
      <c r="DT519">
        <v>23.35944444444444</v>
      </c>
      <c r="DU519">
        <v>19.81452962962963</v>
      </c>
      <c r="DV519">
        <v>120.6610296296296</v>
      </c>
      <c r="DW519">
        <v>23.13096666666667</v>
      </c>
      <c r="DX519">
        <v>499.9777407407408</v>
      </c>
      <c r="DY519">
        <v>90.41468888888888</v>
      </c>
      <c r="DZ519">
        <v>0.05328246666666667</v>
      </c>
      <c r="EA519">
        <v>29.84938518518518</v>
      </c>
      <c r="EB519">
        <v>29.99721851851852</v>
      </c>
      <c r="EC519">
        <v>999.9000000000001</v>
      </c>
      <c r="ED519">
        <v>0</v>
      </c>
      <c r="EE519">
        <v>0</v>
      </c>
      <c r="EF519">
        <v>9998.126666666665</v>
      </c>
      <c r="EG519">
        <v>0</v>
      </c>
      <c r="EH519">
        <v>12.03008148148148</v>
      </c>
      <c r="EI519">
        <v>19.77062962962963</v>
      </c>
      <c r="EJ519">
        <v>123.7282222222222</v>
      </c>
      <c r="EK519">
        <v>103.1107851851852</v>
      </c>
      <c r="EL519">
        <v>3.544922962962963</v>
      </c>
      <c r="EM519">
        <v>101.0673703703704</v>
      </c>
      <c r="EN519">
        <v>19.81452962962963</v>
      </c>
      <c r="EO519">
        <v>2.112037037037037</v>
      </c>
      <c r="EP519">
        <v>1.791523703703703</v>
      </c>
      <c r="EQ519">
        <v>18.31026296296296</v>
      </c>
      <c r="ER519">
        <v>15.71302592592592</v>
      </c>
      <c r="ES519">
        <v>2000.009259259259</v>
      </c>
      <c r="ET519">
        <v>0.9800014444444443</v>
      </c>
      <c r="EU519">
        <v>0.01999847777777778</v>
      </c>
      <c r="EV519">
        <v>0</v>
      </c>
      <c r="EW519">
        <v>902.6194444444445</v>
      </c>
      <c r="EX519">
        <v>5.000560000000001</v>
      </c>
      <c r="EY519">
        <v>18239.99259259259</v>
      </c>
      <c r="EZ519">
        <v>17294.96666666667</v>
      </c>
      <c r="FA519">
        <v>42.1131111111111</v>
      </c>
      <c r="FB519">
        <v>42.62259259259259</v>
      </c>
      <c r="FC519">
        <v>42.06688888888889</v>
      </c>
      <c r="FD519">
        <v>41.58533333333333</v>
      </c>
      <c r="FE519">
        <v>42.97425925925926</v>
      </c>
      <c r="FF519">
        <v>1955.10925925926</v>
      </c>
      <c r="FG519">
        <v>39.9</v>
      </c>
      <c r="FH519">
        <v>0</v>
      </c>
      <c r="FI519">
        <v>1759002114.6</v>
      </c>
      <c r="FJ519">
        <v>0</v>
      </c>
      <c r="FK519">
        <v>902.68172</v>
      </c>
      <c r="FL519">
        <v>8.842076934006036</v>
      </c>
      <c r="FM519">
        <v>154.3000002387188</v>
      </c>
      <c r="FN519">
        <v>18241.304</v>
      </c>
      <c r="FO519">
        <v>15</v>
      </c>
      <c r="FP519">
        <v>0</v>
      </c>
      <c r="FQ519" t="s">
        <v>439</v>
      </c>
      <c r="FR519">
        <v>1747148579.5</v>
      </c>
      <c r="FS519">
        <v>1747148584.5</v>
      </c>
      <c r="FT519">
        <v>0</v>
      </c>
      <c r="FU519">
        <v>0.162</v>
      </c>
      <c r="FV519">
        <v>-0.001</v>
      </c>
      <c r="FW519">
        <v>0.139</v>
      </c>
      <c r="FX519">
        <v>0.058</v>
      </c>
      <c r="FY519">
        <v>420</v>
      </c>
      <c r="FZ519">
        <v>16</v>
      </c>
      <c r="GA519">
        <v>0.19</v>
      </c>
      <c r="GB519">
        <v>0.02</v>
      </c>
      <c r="GC519">
        <v>19.10589268292683</v>
      </c>
      <c r="GD519">
        <v>9.872377003484353</v>
      </c>
      <c r="GE519">
        <v>0.9743332047348583</v>
      </c>
      <c r="GF519">
        <v>0</v>
      </c>
      <c r="GG519">
        <v>902.1293823529411</v>
      </c>
      <c r="GH519">
        <v>7.345805954808247</v>
      </c>
      <c r="GI519">
        <v>0.7596481002142768</v>
      </c>
      <c r="GJ519">
        <v>0</v>
      </c>
      <c r="GK519">
        <v>3.525996829268293</v>
      </c>
      <c r="GL519">
        <v>0.2709947038327518</v>
      </c>
      <c r="GM519">
        <v>0.02778107404893326</v>
      </c>
      <c r="GN519">
        <v>0</v>
      </c>
      <c r="GO519">
        <v>0</v>
      </c>
      <c r="GP519">
        <v>3</v>
      </c>
      <c r="GQ519" t="s">
        <v>472</v>
      </c>
      <c r="GR519">
        <v>3.12766</v>
      </c>
      <c r="GS519">
        <v>2.7314</v>
      </c>
      <c r="GT519">
        <v>0.0239519</v>
      </c>
      <c r="GU519">
        <v>0.0190359</v>
      </c>
      <c r="GV519">
        <v>0.104848</v>
      </c>
      <c r="GW519">
        <v>0.0938158</v>
      </c>
      <c r="GX519">
        <v>29230.5</v>
      </c>
      <c r="GY519">
        <v>28492.3</v>
      </c>
      <c r="GZ519">
        <v>30490.9</v>
      </c>
      <c r="HA519">
        <v>29302</v>
      </c>
      <c r="HB519">
        <v>37666.9</v>
      </c>
      <c r="HC519">
        <v>34930.1</v>
      </c>
      <c r="HD519">
        <v>46649</v>
      </c>
      <c r="HE519">
        <v>43536.9</v>
      </c>
      <c r="HF519">
        <v>1.82035</v>
      </c>
      <c r="HG519">
        <v>1.85642</v>
      </c>
      <c r="HH519">
        <v>0.117332</v>
      </c>
      <c r="HI519">
        <v>0</v>
      </c>
      <c r="HJ519">
        <v>28.0858</v>
      </c>
      <c r="HK519">
        <v>999.9</v>
      </c>
      <c r="HL519">
        <v>51.8</v>
      </c>
      <c r="HM519">
        <v>30.2</v>
      </c>
      <c r="HN519">
        <v>24.6909</v>
      </c>
      <c r="HO519">
        <v>63.0216</v>
      </c>
      <c r="HP519">
        <v>16.7147</v>
      </c>
      <c r="HQ519">
        <v>1</v>
      </c>
      <c r="HR519">
        <v>0.178163</v>
      </c>
      <c r="HS519">
        <v>0.110885</v>
      </c>
      <c r="HT519">
        <v>20.2013</v>
      </c>
      <c r="HU519">
        <v>5.22792</v>
      </c>
      <c r="HV519">
        <v>11.974</v>
      </c>
      <c r="HW519">
        <v>4.96975</v>
      </c>
      <c r="HX519">
        <v>3.28948</v>
      </c>
      <c r="HY519">
        <v>9999</v>
      </c>
      <c r="HZ519">
        <v>9999</v>
      </c>
      <c r="IA519">
        <v>9999</v>
      </c>
      <c r="IB519">
        <v>26.3</v>
      </c>
      <c r="IC519">
        <v>4.97297</v>
      </c>
      <c r="ID519">
        <v>1.87728</v>
      </c>
      <c r="IE519">
        <v>1.87531</v>
      </c>
      <c r="IF519">
        <v>1.87819</v>
      </c>
      <c r="IG519">
        <v>1.87485</v>
      </c>
      <c r="IH519">
        <v>1.8785</v>
      </c>
      <c r="II519">
        <v>1.87558</v>
      </c>
      <c r="IJ519">
        <v>1.87669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0.143</v>
      </c>
      <c r="IY519">
        <v>0.2286</v>
      </c>
      <c r="IZ519">
        <v>0.000996156149449386</v>
      </c>
      <c r="JA519">
        <v>0.001508328056841608</v>
      </c>
      <c r="JB519">
        <v>-4.279944224615399E-07</v>
      </c>
      <c r="JC519">
        <v>2.026670128534865E-10</v>
      </c>
      <c r="JD519">
        <v>-0.04486732872085866</v>
      </c>
      <c r="JE519">
        <v>-0.001179386599836408</v>
      </c>
      <c r="JF519">
        <v>0.0006983580007418804</v>
      </c>
      <c r="JG519">
        <v>-5.900263066608664E-06</v>
      </c>
      <c r="JH519">
        <v>1</v>
      </c>
      <c r="JI519">
        <v>2117</v>
      </c>
      <c r="JJ519">
        <v>1</v>
      </c>
      <c r="JK519">
        <v>26</v>
      </c>
      <c r="JL519">
        <v>197558.8</v>
      </c>
      <c r="JM519">
        <v>197558.7</v>
      </c>
      <c r="JN519">
        <v>0.29541</v>
      </c>
      <c r="JO519">
        <v>2.58789</v>
      </c>
      <c r="JP519">
        <v>1.39893</v>
      </c>
      <c r="JQ519">
        <v>2.35229</v>
      </c>
      <c r="JR519">
        <v>1.44897</v>
      </c>
      <c r="JS519">
        <v>2.58911</v>
      </c>
      <c r="JT519">
        <v>37.0032</v>
      </c>
      <c r="JU519">
        <v>23.9737</v>
      </c>
      <c r="JV519">
        <v>18</v>
      </c>
      <c r="JW519">
        <v>477.944</v>
      </c>
      <c r="JX519">
        <v>470.529</v>
      </c>
      <c r="JY519">
        <v>27.6461</v>
      </c>
      <c r="JZ519">
        <v>29.4421</v>
      </c>
      <c r="KA519">
        <v>30.0004</v>
      </c>
      <c r="KB519">
        <v>29.018</v>
      </c>
      <c r="KC519">
        <v>29.0639</v>
      </c>
      <c r="KD519">
        <v>5.89859</v>
      </c>
      <c r="KE519">
        <v>28.5297</v>
      </c>
      <c r="KF519">
        <v>99.6292</v>
      </c>
      <c r="KG519">
        <v>27.6495</v>
      </c>
      <c r="KH519">
        <v>52.381</v>
      </c>
      <c r="KI519">
        <v>19.6916</v>
      </c>
      <c r="KJ519">
        <v>100.808</v>
      </c>
      <c r="KK519">
        <v>100.146</v>
      </c>
    </row>
    <row r="520" spans="1:297">
      <c r="A520">
        <v>504</v>
      </c>
      <c r="B520">
        <v>1759002110.1</v>
      </c>
      <c r="C520">
        <v>14726.5</v>
      </c>
      <c r="D520" t="s">
        <v>1455</v>
      </c>
      <c r="E520" t="s">
        <v>1456</v>
      </c>
      <c r="F520">
        <v>5</v>
      </c>
      <c r="G520" t="s">
        <v>1218</v>
      </c>
      <c r="H520" t="s">
        <v>436</v>
      </c>
      <c r="I520">
        <v>1759002102.314285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71.18256606248308</v>
      </c>
      <c r="AK520">
        <v>84.88682484848481</v>
      </c>
      <c r="AL520">
        <v>-3.235775498170742</v>
      </c>
      <c r="AM520">
        <v>65.2440749328983</v>
      </c>
      <c r="AN520">
        <f>(AP520 - AO520 + DY520*1E3/(8.314*(EA520+273.15)) * AR520/DX520 * AQ520) * DX520/(100*DL520) * 1000/(1000 - AP520)</f>
        <v>0</v>
      </c>
      <c r="AO520">
        <v>19.7238076863569</v>
      </c>
      <c r="AP520">
        <v>23.34955818181817</v>
      </c>
      <c r="AQ520">
        <v>-7.723821338700571E-05</v>
      </c>
      <c r="AR520">
        <v>120.1541534414907</v>
      </c>
      <c r="AS520">
        <v>3</v>
      </c>
      <c r="AT520">
        <v>1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1.91</v>
      </c>
      <c r="DM520">
        <v>0.5</v>
      </c>
      <c r="DN520" t="s">
        <v>438</v>
      </c>
      <c r="DO520">
        <v>2</v>
      </c>
      <c r="DP520" t="b">
        <v>1</v>
      </c>
      <c r="DQ520">
        <v>1759002102.314285</v>
      </c>
      <c r="DR520">
        <v>105.9266714285714</v>
      </c>
      <c r="DS520">
        <v>85.36346071428571</v>
      </c>
      <c r="DT520">
        <v>23.35903571428571</v>
      </c>
      <c r="DU520">
        <v>19.77984285714286</v>
      </c>
      <c r="DV520">
        <v>105.77075</v>
      </c>
      <c r="DW520">
        <v>23.13056428571428</v>
      </c>
      <c r="DX520">
        <v>499.9640714285715</v>
      </c>
      <c r="DY520">
        <v>90.41532142857145</v>
      </c>
      <c r="DZ520">
        <v>0.0534067892857143</v>
      </c>
      <c r="EA520">
        <v>29.84314642857143</v>
      </c>
      <c r="EB520">
        <v>29.99902500000001</v>
      </c>
      <c r="EC520">
        <v>999.9000000000002</v>
      </c>
      <c r="ED520">
        <v>0</v>
      </c>
      <c r="EE520">
        <v>0</v>
      </c>
      <c r="EF520">
        <v>10001.89714285714</v>
      </c>
      <c r="EG520">
        <v>0</v>
      </c>
      <c r="EH520">
        <v>12.03061428571429</v>
      </c>
      <c r="EI520">
        <v>20.56315714285714</v>
      </c>
      <c r="EJ520">
        <v>108.4601607142857</v>
      </c>
      <c r="EK520">
        <v>87.08647499999999</v>
      </c>
      <c r="EL520">
        <v>3.5792025</v>
      </c>
      <c r="EM520">
        <v>85.36346071428571</v>
      </c>
      <c r="EN520">
        <v>19.77984285714286</v>
      </c>
      <c r="EO520">
        <v>2.112014642857143</v>
      </c>
      <c r="EP520">
        <v>1.788399285714286</v>
      </c>
      <c r="EQ520">
        <v>18.31009642857143</v>
      </c>
      <c r="ER520">
        <v>15.68575357142857</v>
      </c>
      <c r="ES520">
        <v>1999.99</v>
      </c>
      <c r="ET520">
        <v>0.9800012499999998</v>
      </c>
      <c r="EU520">
        <v>0.019998675</v>
      </c>
      <c r="EV520">
        <v>0</v>
      </c>
      <c r="EW520">
        <v>903.3312142857142</v>
      </c>
      <c r="EX520">
        <v>5.000560000000001</v>
      </c>
      <c r="EY520">
        <v>18253.23571428571</v>
      </c>
      <c r="EZ520">
        <v>17294.79642857143</v>
      </c>
      <c r="FA520">
        <v>42.13142857142856</v>
      </c>
      <c r="FB520">
        <v>42.61375</v>
      </c>
      <c r="FC520">
        <v>42.07128571428571</v>
      </c>
      <c r="FD520">
        <v>41.59782142857141</v>
      </c>
      <c r="FE520">
        <v>42.98407142857142</v>
      </c>
      <c r="FF520">
        <v>1955.09</v>
      </c>
      <c r="FG520">
        <v>39.9</v>
      </c>
      <c r="FH520">
        <v>0</v>
      </c>
      <c r="FI520">
        <v>1759002119.4</v>
      </c>
      <c r="FJ520">
        <v>0</v>
      </c>
      <c r="FK520">
        <v>903.4167200000001</v>
      </c>
      <c r="FL520">
        <v>9.964923051904774</v>
      </c>
      <c r="FM520">
        <v>186.1076920127278</v>
      </c>
      <c r="FN520">
        <v>18255.004</v>
      </c>
      <c r="FO520">
        <v>15</v>
      </c>
      <c r="FP520">
        <v>0</v>
      </c>
      <c r="FQ520" t="s">
        <v>439</v>
      </c>
      <c r="FR520">
        <v>1747148579.5</v>
      </c>
      <c r="FS520">
        <v>1747148584.5</v>
      </c>
      <c r="FT520">
        <v>0</v>
      </c>
      <c r="FU520">
        <v>0.162</v>
      </c>
      <c r="FV520">
        <v>-0.001</v>
      </c>
      <c r="FW520">
        <v>0.139</v>
      </c>
      <c r="FX520">
        <v>0.058</v>
      </c>
      <c r="FY520">
        <v>420</v>
      </c>
      <c r="FZ520">
        <v>16</v>
      </c>
      <c r="GA520">
        <v>0.19</v>
      </c>
      <c r="GB520">
        <v>0.02</v>
      </c>
      <c r="GC520">
        <v>20.062495</v>
      </c>
      <c r="GD520">
        <v>10.11314296435269</v>
      </c>
      <c r="GE520">
        <v>0.9730634747923693</v>
      </c>
      <c r="GF520">
        <v>0</v>
      </c>
      <c r="GG520">
        <v>902.8150588235294</v>
      </c>
      <c r="GH520">
        <v>9.196363636242918</v>
      </c>
      <c r="GI520">
        <v>0.9214090214313447</v>
      </c>
      <c r="GJ520">
        <v>0</v>
      </c>
      <c r="GK520">
        <v>3.560103499999999</v>
      </c>
      <c r="GL520">
        <v>0.3990083302063699</v>
      </c>
      <c r="GM520">
        <v>0.03983446049276931</v>
      </c>
      <c r="GN520">
        <v>0</v>
      </c>
      <c r="GO520">
        <v>0</v>
      </c>
      <c r="GP520">
        <v>3</v>
      </c>
      <c r="GQ520" t="s">
        <v>472</v>
      </c>
      <c r="GR520">
        <v>3.12776</v>
      </c>
      <c r="GS520">
        <v>2.73171</v>
      </c>
      <c r="GT520">
        <v>0.0201859</v>
      </c>
      <c r="GU520">
        <v>0.0149422</v>
      </c>
      <c r="GV520">
        <v>0.104802</v>
      </c>
      <c r="GW520">
        <v>0.0936838</v>
      </c>
      <c r="GX520">
        <v>29343.7</v>
      </c>
      <c r="GY520">
        <v>28611</v>
      </c>
      <c r="GZ520">
        <v>30491.5</v>
      </c>
      <c r="HA520">
        <v>29301.9</v>
      </c>
      <c r="HB520">
        <v>37669.1</v>
      </c>
      <c r="HC520">
        <v>34935</v>
      </c>
      <c r="HD520">
        <v>46649.7</v>
      </c>
      <c r="HE520">
        <v>43537</v>
      </c>
      <c r="HF520">
        <v>1.82025</v>
      </c>
      <c r="HG520">
        <v>1.85645</v>
      </c>
      <c r="HH520">
        <v>0.117287</v>
      </c>
      <c r="HI520">
        <v>0</v>
      </c>
      <c r="HJ520">
        <v>28.0876</v>
      </c>
      <c r="HK520">
        <v>999.9</v>
      </c>
      <c r="HL520">
        <v>51.8</v>
      </c>
      <c r="HM520">
        <v>30.2</v>
      </c>
      <c r="HN520">
        <v>24.69</v>
      </c>
      <c r="HO520">
        <v>62.9416</v>
      </c>
      <c r="HP520">
        <v>16.5705</v>
      </c>
      <c r="HQ520">
        <v>1</v>
      </c>
      <c r="HR520">
        <v>0.178526</v>
      </c>
      <c r="HS520">
        <v>0.151964</v>
      </c>
      <c r="HT520">
        <v>20.2012</v>
      </c>
      <c r="HU520">
        <v>5.22777</v>
      </c>
      <c r="HV520">
        <v>11.974</v>
      </c>
      <c r="HW520">
        <v>4.9699</v>
      </c>
      <c r="HX520">
        <v>3.28955</v>
      </c>
      <c r="HY520">
        <v>9999</v>
      </c>
      <c r="HZ520">
        <v>9999</v>
      </c>
      <c r="IA520">
        <v>9999</v>
      </c>
      <c r="IB520">
        <v>26.3</v>
      </c>
      <c r="IC520">
        <v>4.97297</v>
      </c>
      <c r="ID520">
        <v>1.87729</v>
      </c>
      <c r="IE520">
        <v>1.87532</v>
      </c>
      <c r="IF520">
        <v>1.87818</v>
      </c>
      <c r="IG520">
        <v>1.87486</v>
      </c>
      <c r="IH520">
        <v>1.8785</v>
      </c>
      <c r="II520">
        <v>1.87559</v>
      </c>
      <c r="IJ520">
        <v>1.87675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0.121</v>
      </c>
      <c r="IY520">
        <v>0.2282</v>
      </c>
      <c r="IZ520">
        <v>0.000996156149449386</v>
      </c>
      <c r="JA520">
        <v>0.001508328056841608</v>
      </c>
      <c r="JB520">
        <v>-4.279944224615399E-07</v>
      </c>
      <c r="JC520">
        <v>2.026670128534865E-10</v>
      </c>
      <c r="JD520">
        <v>-0.04486732872085866</v>
      </c>
      <c r="JE520">
        <v>-0.001179386599836408</v>
      </c>
      <c r="JF520">
        <v>0.0006983580007418804</v>
      </c>
      <c r="JG520">
        <v>-5.900263066608664E-06</v>
      </c>
      <c r="JH520">
        <v>1</v>
      </c>
      <c r="JI520">
        <v>2117</v>
      </c>
      <c r="JJ520">
        <v>1</v>
      </c>
      <c r="JK520">
        <v>26</v>
      </c>
      <c r="JL520">
        <v>197558.8</v>
      </c>
      <c r="JM520">
        <v>197558.8</v>
      </c>
      <c r="JN520">
        <v>0.258789</v>
      </c>
      <c r="JO520">
        <v>2.61719</v>
      </c>
      <c r="JP520">
        <v>1.39893</v>
      </c>
      <c r="JQ520">
        <v>2.35229</v>
      </c>
      <c r="JR520">
        <v>1.44897</v>
      </c>
      <c r="JS520">
        <v>2.51831</v>
      </c>
      <c r="JT520">
        <v>37.0032</v>
      </c>
      <c r="JU520">
        <v>23.9649</v>
      </c>
      <c r="JV520">
        <v>18</v>
      </c>
      <c r="JW520">
        <v>477.917</v>
      </c>
      <c r="JX520">
        <v>470.579</v>
      </c>
      <c r="JY520">
        <v>27.6515</v>
      </c>
      <c r="JZ520">
        <v>29.4471</v>
      </c>
      <c r="KA520">
        <v>30.0004</v>
      </c>
      <c r="KB520">
        <v>29.0223</v>
      </c>
      <c r="KC520">
        <v>29.0681</v>
      </c>
      <c r="KD520">
        <v>5.06841</v>
      </c>
      <c r="KE520">
        <v>28.5297</v>
      </c>
      <c r="KF520">
        <v>99.25539999999999</v>
      </c>
      <c r="KG520">
        <v>27.6471</v>
      </c>
      <c r="KH520">
        <v>32.3453</v>
      </c>
      <c r="KI520">
        <v>19.6846</v>
      </c>
      <c r="KJ520">
        <v>100.809</v>
      </c>
      <c r="KK520">
        <v>100.146</v>
      </c>
    </row>
    <row r="521" spans="1:297">
      <c r="A521">
        <v>505</v>
      </c>
      <c r="B521">
        <v>1759002207.1</v>
      </c>
      <c r="C521">
        <v>14823.5</v>
      </c>
      <c r="D521" t="s">
        <v>1457</v>
      </c>
      <c r="E521" t="s">
        <v>1458</v>
      </c>
      <c r="F521">
        <v>5</v>
      </c>
      <c r="G521" t="s">
        <v>1218</v>
      </c>
      <c r="H521" t="s">
        <v>436</v>
      </c>
      <c r="I521">
        <v>1759002199.099999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428.224100864822</v>
      </c>
      <c r="AK521">
        <v>410.9674303030304</v>
      </c>
      <c r="AL521">
        <v>-0.06320423496987303</v>
      </c>
      <c r="AM521">
        <v>65.2440749328983</v>
      </c>
      <c r="AN521">
        <f>(AP521 - AO521 + DY521*1E3/(8.314*(EA521+273.15)) * AR521/DX521 * AQ521) * DX521/(100*DL521) * 1000/(1000 - AP521)</f>
        <v>0</v>
      </c>
      <c r="AO521">
        <v>19.394984219955</v>
      </c>
      <c r="AP521">
        <v>23.40281030303029</v>
      </c>
      <c r="AQ521">
        <v>0.0002232098947600454</v>
      </c>
      <c r="AR521">
        <v>120.1541534414907</v>
      </c>
      <c r="AS521">
        <v>2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1.91</v>
      </c>
      <c r="DM521">
        <v>0.5</v>
      </c>
      <c r="DN521" t="s">
        <v>438</v>
      </c>
      <c r="DO521">
        <v>2</v>
      </c>
      <c r="DP521" t="b">
        <v>1</v>
      </c>
      <c r="DQ521">
        <v>1759002199.099999</v>
      </c>
      <c r="DR521">
        <v>401.7142258064517</v>
      </c>
      <c r="DS521">
        <v>420.3911935483871</v>
      </c>
      <c r="DT521">
        <v>23.3774</v>
      </c>
      <c r="DU521">
        <v>19.39475161290323</v>
      </c>
      <c r="DV521">
        <v>401.163870967742</v>
      </c>
      <c r="DW521">
        <v>23.14852903225806</v>
      </c>
      <c r="DX521">
        <v>500.002064516129</v>
      </c>
      <c r="DY521">
        <v>90.40927096774193</v>
      </c>
      <c r="DZ521">
        <v>0.0549761064516129</v>
      </c>
      <c r="EA521">
        <v>29.88537741935484</v>
      </c>
      <c r="EB521">
        <v>29.99312903225806</v>
      </c>
      <c r="EC521">
        <v>999.9000000000003</v>
      </c>
      <c r="ED521">
        <v>0</v>
      </c>
      <c r="EE521">
        <v>0</v>
      </c>
      <c r="EF521">
        <v>10003.2770967742</v>
      </c>
      <c r="EG521">
        <v>0</v>
      </c>
      <c r="EH521">
        <v>12.0258</v>
      </c>
      <c r="EI521">
        <v>-18.67695806451613</v>
      </c>
      <c r="EJ521">
        <v>411.3299677419356</v>
      </c>
      <c r="EK521">
        <v>428.7058709677419</v>
      </c>
      <c r="EL521">
        <v>3.982646129032258</v>
      </c>
      <c r="EM521">
        <v>420.3911935483871</v>
      </c>
      <c r="EN521">
        <v>19.39475161290323</v>
      </c>
      <c r="EO521">
        <v>2.113532580645161</v>
      </c>
      <c r="EP521">
        <v>1.753464838709677</v>
      </c>
      <c r="EQ521">
        <v>18.32153548387097</v>
      </c>
      <c r="ER521">
        <v>15.37801290322581</v>
      </c>
      <c r="ES521">
        <v>2000.01064516129</v>
      </c>
      <c r="ET521">
        <v>0.9800015161290321</v>
      </c>
      <c r="EU521">
        <v>0.0199984</v>
      </c>
      <c r="EV521">
        <v>0</v>
      </c>
      <c r="EW521">
        <v>902.4337096774195</v>
      </c>
      <c r="EX521">
        <v>5.000560000000002</v>
      </c>
      <c r="EY521">
        <v>18258.24193548387</v>
      </c>
      <c r="EZ521">
        <v>17294.97741935484</v>
      </c>
      <c r="FA521">
        <v>42.2436451612903</v>
      </c>
      <c r="FB521">
        <v>42.67099999999999</v>
      </c>
      <c r="FC521">
        <v>42.19929032258063</v>
      </c>
      <c r="FD521">
        <v>41.70925806451611</v>
      </c>
      <c r="FE521">
        <v>43.09238709677417</v>
      </c>
      <c r="FF521">
        <v>1955.110645161291</v>
      </c>
      <c r="FG521">
        <v>39.90000000000001</v>
      </c>
      <c r="FH521">
        <v>0</v>
      </c>
      <c r="FI521">
        <v>1759002216.6</v>
      </c>
      <c r="FJ521">
        <v>0</v>
      </c>
      <c r="FK521">
        <v>902.6640400000001</v>
      </c>
      <c r="FL521">
        <v>11.65492310499421</v>
      </c>
      <c r="FM521">
        <v>228.6846156966662</v>
      </c>
      <c r="FN521">
        <v>18261.92</v>
      </c>
      <c r="FO521">
        <v>15</v>
      </c>
      <c r="FP521">
        <v>0</v>
      </c>
      <c r="FQ521" t="s">
        <v>439</v>
      </c>
      <c r="FR521">
        <v>1747148579.5</v>
      </c>
      <c r="FS521">
        <v>1747148584.5</v>
      </c>
      <c r="FT521">
        <v>0</v>
      </c>
      <c r="FU521">
        <v>0.162</v>
      </c>
      <c r="FV521">
        <v>-0.001</v>
      </c>
      <c r="FW521">
        <v>0.139</v>
      </c>
      <c r="FX521">
        <v>0.058</v>
      </c>
      <c r="FY521">
        <v>420</v>
      </c>
      <c r="FZ521">
        <v>16</v>
      </c>
      <c r="GA521">
        <v>0.19</v>
      </c>
      <c r="GB521">
        <v>0.02</v>
      </c>
      <c r="GC521">
        <v>-18.679485</v>
      </c>
      <c r="GD521">
        <v>1.729150469043184</v>
      </c>
      <c r="GE521">
        <v>0.3719826256359294</v>
      </c>
      <c r="GF521">
        <v>0</v>
      </c>
      <c r="GG521">
        <v>901.8859411764706</v>
      </c>
      <c r="GH521">
        <v>12.07621084112237</v>
      </c>
      <c r="GI521">
        <v>1.213727388259146</v>
      </c>
      <c r="GJ521">
        <v>0</v>
      </c>
      <c r="GK521">
        <v>3.972834</v>
      </c>
      <c r="GL521">
        <v>0.2038948592870511</v>
      </c>
      <c r="GM521">
        <v>0.01970016748659763</v>
      </c>
      <c r="GN521">
        <v>0</v>
      </c>
      <c r="GO521">
        <v>0</v>
      </c>
      <c r="GP521">
        <v>3</v>
      </c>
      <c r="GQ521" t="s">
        <v>472</v>
      </c>
      <c r="GR521">
        <v>3.12798</v>
      </c>
      <c r="GS521">
        <v>2.73184</v>
      </c>
      <c r="GT521">
        <v>0.08263470000000001</v>
      </c>
      <c r="GU521">
        <v>0.0860491</v>
      </c>
      <c r="GV521">
        <v>0.104946</v>
      </c>
      <c r="GW521">
        <v>0.0925651</v>
      </c>
      <c r="GX521">
        <v>27466.7</v>
      </c>
      <c r="GY521">
        <v>26543.3</v>
      </c>
      <c r="GZ521">
        <v>30483.8</v>
      </c>
      <c r="HA521">
        <v>29298.8</v>
      </c>
      <c r="HB521">
        <v>37659</v>
      </c>
      <c r="HC521">
        <v>34980.5</v>
      </c>
      <c r="HD521">
        <v>46638.7</v>
      </c>
      <c r="HE521">
        <v>43533.2</v>
      </c>
      <c r="HF521">
        <v>1.82057</v>
      </c>
      <c r="HG521">
        <v>1.8539</v>
      </c>
      <c r="HH521">
        <v>0.116199</v>
      </c>
      <c r="HI521">
        <v>0</v>
      </c>
      <c r="HJ521">
        <v>28.1086</v>
      </c>
      <c r="HK521">
        <v>999.9</v>
      </c>
      <c r="HL521">
        <v>51.8</v>
      </c>
      <c r="HM521">
        <v>30.3</v>
      </c>
      <c r="HN521">
        <v>24.8332</v>
      </c>
      <c r="HO521">
        <v>63.0816</v>
      </c>
      <c r="HP521">
        <v>16.6506</v>
      </c>
      <c r="HQ521">
        <v>1</v>
      </c>
      <c r="HR521">
        <v>0.185396</v>
      </c>
      <c r="HS521">
        <v>0.0342702</v>
      </c>
      <c r="HT521">
        <v>20.2021</v>
      </c>
      <c r="HU521">
        <v>5.23137</v>
      </c>
      <c r="HV521">
        <v>11.974</v>
      </c>
      <c r="HW521">
        <v>4.9709</v>
      </c>
      <c r="HX521">
        <v>3.2903</v>
      </c>
      <c r="HY521">
        <v>9999</v>
      </c>
      <c r="HZ521">
        <v>9999</v>
      </c>
      <c r="IA521">
        <v>9999</v>
      </c>
      <c r="IB521">
        <v>26.3</v>
      </c>
      <c r="IC521">
        <v>4.97295</v>
      </c>
      <c r="ID521">
        <v>1.87728</v>
      </c>
      <c r="IE521">
        <v>1.87531</v>
      </c>
      <c r="IF521">
        <v>1.8782</v>
      </c>
      <c r="IG521">
        <v>1.87485</v>
      </c>
      <c r="IH521">
        <v>1.87851</v>
      </c>
      <c r="II521">
        <v>1.87559</v>
      </c>
      <c r="IJ521">
        <v>1.87673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0.549</v>
      </c>
      <c r="IY521">
        <v>0.2294</v>
      </c>
      <c r="IZ521">
        <v>0.000996156149449386</v>
      </c>
      <c r="JA521">
        <v>0.001508328056841608</v>
      </c>
      <c r="JB521">
        <v>-4.279944224615399E-07</v>
      </c>
      <c r="JC521">
        <v>2.026670128534865E-10</v>
      </c>
      <c r="JD521">
        <v>-0.04486732872085866</v>
      </c>
      <c r="JE521">
        <v>-0.001179386599836408</v>
      </c>
      <c r="JF521">
        <v>0.0006983580007418804</v>
      </c>
      <c r="JG521">
        <v>-5.900263066608664E-06</v>
      </c>
      <c r="JH521">
        <v>1</v>
      </c>
      <c r="JI521">
        <v>2117</v>
      </c>
      <c r="JJ521">
        <v>1</v>
      </c>
      <c r="JK521">
        <v>26</v>
      </c>
      <c r="JL521">
        <v>197560.5</v>
      </c>
      <c r="JM521">
        <v>197560.4</v>
      </c>
      <c r="JN521">
        <v>1.10474</v>
      </c>
      <c r="JO521">
        <v>2.55859</v>
      </c>
      <c r="JP521">
        <v>1.39893</v>
      </c>
      <c r="JQ521">
        <v>2.35229</v>
      </c>
      <c r="JR521">
        <v>1.44897</v>
      </c>
      <c r="JS521">
        <v>2.53784</v>
      </c>
      <c r="JT521">
        <v>37.0747</v>
      </c>
      <c r="JU521">
        <v>23.9737</v>
      </c>
      <c r="JV521">
        <v>18</v>
      </c>
      <c r="JW521">
        <v>478.674</v>
      </c>
      <c r="JX521">
        <v>469.615</v>
      </c>
      <c r="JY521">
        <v>27.8505</v>
      </c>
      <c r="JZ521">
        <v>29.5378</v>
      </c>
      <c r="KA521">
        <v>30.0004</v>
      </c>
      <c r="KB521">
        <v>29.1124</v>
      </c>
      <c r="KC521">
        <v>29.1572</v>
      </c>
      <c r="KD521">
        <v>22.1539</v>
      </c>
      <c r="KE521">
        <v>29.9159</v>
      </c>
      <c r="KF521">
        <v>98.4799</v>
      </c>
      <c r="KG521">
        <v>27.8553</v>
      </c>
      <c r="KH521">
        <v>426.799</v>
      </c>
      <c r="KI521">
        <v>19.43</v>
      </c>
      <c r="KJ521">
        <v>100.785</v>
      </c>
      <c r="KK521">
        <v>100.137</v>
      </c>
    </row>
    <row r="522" spans="1:297">
      <c r="A522">
        <v>506</v>
      </c>
      <c r="B522">
        <v>1759002212.1</v>
      </c>
      <c r="C522">
        <v>14828.5</v>
      </c>
      <c r="D522" t="s">
        <v>1459</v>
      </c>
      <c r="E522" t="s">
        <v>1460</v>
      </c>
      <c r="F522">
        <v>5</v>
      </c>
      <c r="G522" t="s">
        <v>1218</v>
      </c>
      <c r="H522" t="s">
        <v>436</v>
      </c>
      <c r="I522">
        <v>1759002204.255172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428.1711871269038</v>
      </c>
      <c r="AK522">
        <v>410.8005818181819</v>
      </c>
      <c r="AL522">
        <v>-0.02403085000355102</v>
      </c>
      <c r="AM522">
        <v>65.2440749328983</v>
      </c>
      <c r="AN522">
        <f>(AP522 - AO522 + DY522*1E3/(8.314*(EA522+273.15)) * AR522/DX522 * AQ522) * DX522/(100*DL522) * 1000/(1000 - AP522)</f>
        <v>0</v>
      </c>
      <c r="AO522">
        <v>19.39655041359024</v>
      </c>
      <c r="AP522">
        <v>23.42024787878787</v>
      </c>
      <c r="AQ522">
        <v>0.0001944592462596857</v>
      </c>
      <c r="AR522">
        <v>120.1541534414907</v>
      </c>
      <c r="AS522">
        <v>2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1.91</v>
      </c>
      <c r="DM522">
        <v>0.5</v>
      </c>
      <c r="DN522" t="s">
        <v>438</v>
      </c>
      <c r="DO522">
        <v>2</v>
      </c>
      <c r="DP522" t="b">
        <v>1</v>
      </c>
      <c r="DQ522">
        <v>1759002204.255172</v>
      </c>
      <c r="DR522">
        <v>401.511551724138</v>
      </c>
      <c r="DS522">
        <v>420.162724137931</v>
      </c>
      <c r="DT522">
        <v>23.39413103448276</v>
      </c>
      <c r="DU522">
        <v>19.3952275862069</v>
      </c>
      <c r="DV522">
        <v>400.9615862068965</v>
      </c>
      <c r="DW522">
        <v>23.16491379310345</v>
      </c>
      <c r="DX522">
        <v>500.0120344827587</v>
      </c>
      <c r="DY522">
        <v>90.4093275862069</v>
      </c>
      <c r="DZ522">
        <v>0.05460915517241378</v>
      </c>
      <c r="EA522">
        <v>29.88888275862069</v>
      </c>
      <c r="EB522">
        <v>29.99325862068966</v>
      </c>
      <c r="EC522">
        <v>999.9000000000002</v>
      </c>
      <c r="ED522">
        <v>0</v>
      </c>
      <c r="EE522">
        <v>0</v>
      </c>
      <c r="EF522">
        <v>9995.529655172415</v>
      </c>
      <c r="EG522">
        <v>0</v>
      </c>
      <c r="EH522">
        <v>12.0258</v>
      </c>
      <c r="EI522">
        <v>-18.65102758620689</v>
      </c>
      <c r="EJ522">
        <v>411.1296206896552</v>
      </c>
      <c r="EK522">
        <v>428.4730000000001</v>
      </c>
      <c r="EL522">
        <v>3.998907931034482</v>
      </c>
      <c r="EM522">
        <v>420.162724137931</v>
      </c>
      <c r="EN522">
        <v>19.3952275862069</v>
      </c>
      <c r="EO522">
        <v>2.11504724137931</v>
      </c>
      <c r="EP522">
        <v>1.753509655172414</v>
      </c>
      <c r="EQ522">
        <v>18.33295862068966</v>
      </c>
      <c r="ER522">
        <v>15.37840344827586</v>
      </c>
      <c r="ES522">
        <v>1999.995172413793</v>
      </c>
      <c r="ET522">
        <v>0.9800013793103447</v>
      </c>
      <c r="EU522">
        <v>0.01999854137931035</v>
      </c>
      <c r="EV522">
        <v>0</v>
      </c>
      <c r="EW522">
        <v>903.4667931034483</v>
      </c>
      <c r="EX522">
        <v>5.000560000000001</v>
      </c>
      <c r="EY522">
        <v>18277.27931034483</v>
      </c>
      <c r="EZ522">
        <v>17294.83793103448</v>
      </c>
      <c r="FA522">
        <v>42.23248275862068</v>
      </c>
      <c r="FB522">
        <v>42.66348275862067</v>
      </c>
      <c r="FC522">
        <v>42.19362068965516</v>
      </c>
      <c r="FD522">
        <v>41.70644827586206</v>
      </c>
      <c r="FE522">
        <v>43.10093103448275</v>
      </c>
      <c r="FF522">
        <v>1955.095172413794</v>
      </c>
      <c r="FG522">
        <v>39.90000000000001</v>
      </c>
      <c r="FH522">
        <v>0</v>
      </c>
      <c r="FI522">
        <v>1759002221.4</v>
      </c>
      <c r="FJ522">
        <v>0</v>
      </c>
      <c r="FK522">
        <v>903.5886000000002</v>
      </c>
      <c r="FL522">
        <v>10.4860769043951</v>
      </c>
      <c r="FM522">
        <v>208.5461535088866</v>
      </c>
      <c r="FN522">
        <v>18279.452</v>
      </c>
      <c r="FO522">
        <v>15</v>
      </c>
      <c r="FP522">
        <v>0</v>
      </c>
      <c r="FQ522" t="s">
        <v>439</v>
      </c>
      <c r="FR522">
        <v>1747148579.5</v>
      </c>
      <c r="FS522">
        <v>1747148584.5</v>
      </c>
      <c r="FT522">
        <v>0</v>
      </c>
      <c r="FU522">
        <v>0.162</v>
      </c>
      <c r="FV522">
        <v>-0.001</v>
      </c>
      <c r="FW522">
        <v>0.139</v>
      </c>
      <c r="FX522">
        <v>0.058</v>
      </c>
      <c r="FY522">
        <v>420</v>
      </c>
      <c r="FZ522">
        <v>16</v>
      </c>
      <c r="GA522">
        <v>0.19</v>
      </c>
      <c r="GB522">
        <v>0.02</v>
      </c>
      <c r="GC522">
        <v>-18.7404475</v>
      </c>
      <c r="GD522">
        <v>0.8324926829268642</v>
      </c>
      <c r="GE522">
        <v>0.4180467659171042</v>
      </c>
      <c r="GF522">
        <v>0</v>
      </c>
      <c r="GG522">
        <v>902.9057647058823</v>
      </c>
      <c r="GH522">
        <v>11.61637892115445</v>
      </c>
      <c r="GI522">
        <v>1.169652790583186</v>
      </c>
      <c r="GJ522">
        <v>0</v>
      </c>
      <c r="GK522">
        <v>3.98982875</v>
      </c>
      <c r="GL522">
        <v>0.1905202626641513</v>
      </c>
      <c r="GM522">
        <v>0.01836910533851606</v>
      </c>
      <c r="GN522">
        <v>0</v>
      </c>
      <c r="GO522">
        <v>0</v>
      </c>
      <c r="GP522">
        <v>3</v>
      </c>
      <c r="GQ522" t="s">
        <v>472</v>
      </c>
      <c r="GR522">
        <v>3.128</v>
      </c>
      <c r="GS522">
        <v>2.73132</v>
      </c>
      <c r="GT522">
        <v>0.08262319999999999</v>
      </c>
      <c r="GU522">
        <v>0.0864395</v>
      </c>
      <c r="GV522">
        <v>0.105002</v>
      </c>
      <c r="GW522">
        <v>0.0925642</v>
      </c>
      <c r="GX522">
        <v>27467.1</v>
      </c>
      <c r="GY522">
        <v>26531.8</v>
      </c>
      <c r="GZ522">
        <v>30483.8</v>
      </c>
      <c r="HA522">
        <v>29298.7</v>
      </c>
      <c r="HB522">
        <v>37656.7</v>
      </c>
      <c r="HC522">
        <v>34980.6</v>
      </c>
      <c r="HD522">
        <v>46638.8</v>
      </c>
      <c r="HE522">
        <v>43533.2</v>
      </c>
      <c r="HF522">
        <v>1.82068</v>
      </c>
      <c r="HG522">
        <v>1.85415</v>
      </c>
      <c r="HH522">
        <v>0.115938</v>
      </c>
      <c r="HI522">
        <v>0</v>
      </c>
      <c r="HJ522">
        <v>28.1101</v>
      </c>
      <c r="HK522">
        <v>999.9</v>
      </c>
      <c r="HL522">
        <v>51.8</v>
      </c>
      <c r="HM522">
        <v>30.3</v>
      </c>
      <c r="HN522">
        <v>24.8345</v>
      </c>
      <c r="HO522">
        <v>63.0916</v>
      </c>
      <c r="HP522">
        <v>16.5024</v>
      </c>
      <c r="HQ522">
        <v>1</v>
      </c>
      <c r="HR522">
        <v>0.185856</v>
      </c>
      <c r="HS522">
        <v>0.139338</v>
      </c>
      <c r="HT522">
        <v>20.2012</v>
      </c>
      <c r="HU522">
        <v>5.22792</v>
      </c>
      <c r="HV522">
        <v>11.974</v>
      </c>
      <c r="HW522">
        <v>4.9697</v>
      </c>
      <c r="HX522">
        <v>3.28955</v>
      </c>
      <c r="HY522">
        <v>9999</v>
      </c>
      <c r="HZ522">
        <v>9999</v>
      </c>
      <c r="IA522">
        <v>9999</v>
      </c>
      <c r="IB522">
        <v>26.3</v>
      </c>
      <c r="IC522">
        <v>4.97294</v>
      </c>
      <c r="ID522">
        <v>1.87729</v>
      </c>
      <c r="IE522">
        <v>1.87531</v>
      </c>
      <c r="IF522">
        <v>1.87819</v>
      </c>
      <c r="IG522">
        <v>1.87485</v>
      </c>
      <c r="IH522">
        <v>1.87851</v>
      </c>
      <c r="II522">
        <v>1.87559</v>
      </c>
      <c r="IJ522">
        <v>1.87671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0.55</v>
      </c>
      <c r="IY522">
        <v>0.2299</v>
      </c>
      <c r="IZ522">
        <v>0.000996156149449386</v>
      </c>
      <c r="JA522">
        <v>0.001508328056841608</v>
      </c>
      <c r="JB522">
        <v>-4.279944224615399E-07</v>
      </c>
      <c r="JC522">
        <v>2.026670128534865E-10</v>
      </c>
      <c r="JD522">
        <v>-0.04486732872085866</v>
      </c>
      <c r="JE522">
        <v>-0.001179386599836408</v>
      </c>
      <c r="JF522">
        <v>0.0006983580007418804</v>
      </c>
      <c r="JG522">
        <v>-5.900263066608664E-06</v>
      </c>
      <c r="JH522">
        <v>1</v>
      </c>
      <c r="JI522">
        <v>2117</v>
      </c>
      <c r="JJ522">
        <v>1</v>
      </c>
      <c r="JK522">
        <v>26</v>
      </c>
      <c r="JL522">
        <v>197560.5</v>
      </c>
      <c r="JM522">
        <v>197560.5</v>
      </c>
      <c r="JN522">
        <v>1.13037</v>
      </c>
      <c r="JO522">
        <v>2.57202</v>
      </c>
      <c r="JP522">
        <v>1.39893</v>
      </c>
      <c r="JQ522">
        <v>2.35229</v>
      </c>
      <c r="JR522">
        <v>1.44897</v>
      </c>
      <c r="JS522">
        <v>2.5354</v>
      </c>
      <c r="JT522">
        <v>37.0747</v>
      </c>
      <c r="JU522">
        <v>23.9562</v>
      </c>
      <c r="JV522">
        <v>18</v>
      </c>
      <c r="JW522">
        <v>478.756</v>
      </c>
      <c r="JX522">
        <v>469.809</v>
      </c>
      <c r="JY522">
        <v>27.8562</v>
      </c>
      <c r="JZ522">
        <v>29.542</v>
      </c>
      <c r="KA522">
        <v>30.0005</v>
      </c>
      <c r="KB522">
        <v>29.1165</v>
      </c>
      <c r="KC522">
        <v>29.1612</v>
      </c>
      <c r="KD522">
        <v>22.6994</v>
      </c>
      <c r="KE522">
        <v>29.9159</v>
      </c>
      <c r="KF522">
        <v>98.4799</v>
      </c>
      <c r="KG522">
        <v>27.7517</v>
      </c>
      <c r="KH522">
        <v>440.164</v>
      </c>
      <c r="KI522">
        <v>19.4148</v>
      </c>
      <c r="KJ522">
        <v>100.785</v>
      </c>
      <c r="KK522">
        <v>100.136</v>
      </c>
    </row>
    <row r="523" spans="1:297">
      <c r="A523">
        <v>507</v>
      </c>
      <c r="B523">
        <v>1759002217.1</v>
      </c>
      <c r="C523">
        <v>14833.5</v>
      </c>
      <c r="D523" t="s">
        <v>1461</v>
      </c>
      <c r="E523" t="s">
        <v>1462</v>
      </c>
      <c r="F523">
        <v>5</v>
      </c>
      <c r="G523" t="s">
        <v>1218</v>
      </c>
      <c r="H523" t="s">
        <v>436</v>
      </c>
      <c r="I523">
        <v>1759002209.332142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435.0594624116597</v>
      </c>
      <c r="AK523">
        <v>413.9142303030301</v>
      </c>
      <c r="AL523">
        <v>0.7368043312815453</v>
      </c>
      <c r="AM523">
        <v>65.2440749328983</v>
      </c>
      <c r="AN523">
        <f>(AP523 - AO523 + DY523*1E3/(8.314*(EA523+273.15)) * AR523/DX523 * AQ523) * DX523/(100*DL523) * 1000/(1000 - AP523)</f>
        <v>0</v>
      </c>
      <c r="AO523">
        <v>19.39732850587436</v>
      </c>
      <c r="AP523">
        <v>23.43769454545454</v>
      </c>
      <c r="AQ523">
        <v>0.0001300130181979239</v>
      </c>
      <c r="AR523">
        <v>120.1541534414907</v>
      </c>
      <c r="AS523">
        <v>3</v>
      </c>
      <c r="AT523">
        <v>1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1.91</v>
      </c>
      <c r="DM523">
        <v>0.5</v>
      </c>
      <c r="DN523" t="s">
        <v>438</v>
      </c>
      <c r="DO523">
        <v>2</v>
      </c>
      <c r="DP523" t="b">
        <v>1</v>
      </c>
      <c r="DQ523">
        <v>1759002209.332142</v>
      </c>
      <c r="DR523">
        <v>401.7216428571429</v>
      </c>
      <c r="DS523">
        <v>422.7661785714286</v>
      </c>
      <c r="DT523">
        <v>23.41226785714285</v>
      </c>
      <c r="DU523">
        <v>19.3962</v>
      </c>
      <c r="DV523">
        <v>401.1713928571429</v>
      </c>
      <c r="DW523">
        <v>23.18266428571429</v>
      </c>
      <c r="DX523">
        <v>500.0097857142857</v>
      </c>
      <c r="DY523">
        <v>90.40861428571429</v>
      </c>
      <c r="DZ523">
        <v>0.05399926785714286</v>
      </c>
      <c r="EA523">
        <v>29.89382142857143</v>
      </c>
      <c r="EB523">
        <v>29.99704642857143</v>
      </c>
      <c r="EC523">
        <v>999.9000000000002</v>
      </c>
      <c r="ED523">
        <v>0</v>
      </c>
      <c r="EE523">
        <v>0</v>
      </c>
      <c r="EF523">
        <v>9996.220357142858</v>
      </c>
      <c r="EG523">
        <v>0</v>
      </c>
      <c r="EH523">
        <v>12.0258</v>
      </c>
      <c r="EI523">
        <v>-21.04435714285714</v>
      </c>
      <c r="EJ523">
        <v>411.3524642857142</v>
      </c>
      <c r="EK523">
        <v>431.1283571428571</v>
      </c>
      <c r="EL523">
        <v>4.016063928571429</v>
      </c>
      <c r="EM523">
        <v>422.7661785714286</v>
      </c>
      <c r="EN523">
        <v>19.3962</v>
      </c>
      <c r="EO523">
        <v>2.116669642857143</v>
      </c>
      <c r="EP523">
        <v>1.753583214285714</v>
      </c>
      <c r="EQ523">
        <v>18.34518571428572</v>
      </c>
      <c r="ER523">
        <v>15.37906428571429</v>
      </c>
      <c r="ES523">
        <v>2000.003928571429</v>
      </c>
      <c r="ET523">
        <v>0.9800014642857142</v>
      </c>
      <c r="EU523">
        <v>0.01999846071428571</v>
      </c>
      <c r="EV523">
        <v>0</v>
      </c>
      <c r="EW523">
        <v>904.236642857143</v>
      </c>
      <c r="EX523">
        <v>5.000560000000001</v>
      </c>
      <c r="EY523">
        <v>18293.47857142857</v>
      </c>
      <c r="EZ523">
        <v>17294.91071428572</v>
      </c>
      <c r="FA523">
        <v>42.22960714285713</v>
      </c>
      <c r="FB523">
        <v>42.66485714285712</v>
      </c>
      <c r="FC523">
        <v>42.19607142857142</v>
      </c>
      <c r="FD523">
        <v>41.70057142857143</v>
      </c>
      <c r="FE523">
        <v>43.0935</v>
      </c>
      <c r="FF523">
        <v>1955.103928571429</v>
      </c>
      <c r="FG523">
        <v>39.9</v>
      </c>
      <c r="FH523">
        <v>0</v>
      </c>
      <c r="FI523">
        <v>1759002226.8</v>
      </c>
      <c r="FJ523">
        <v>0</v>
      </c>
      <c r="FK523">
        <v>904.3278076923077</v>
      </c>
      <c r="FL523">
        <v>7.856376076767582</v>
      </c>
      <c r="FM523">
        <v>168.5504274267319</v>
      </c>
      <c r="FN523">
        <v>18295.21923076923</v>
      </c>
      <c r="FO523">
        <v>15</v>
      </c>
      <c r="FP523">
        <v>0</v>
      </c>
      <c r="FQ523" t="s">
        <v>439</v>
      </c>
      <c r="FR523">
        <v>1747148579.5</v>
      </c>
      <c r="FS523">
        <v>1747148584.5</v>
      </c>
      <c r="FT523">
        <v>0</v>
      </c>
      <c r="FU523">
        <v>0.162</v>
      </c>
      <c r="FV523">
        <v>-0.001</v>
      </c>
      <c r="FW523">
        <v>0.139</v>
      </c>
      <c r="FX523">
        <v>0.058</v>
      </c>
      <c r="FY523">
        <v>420</v>
      </c>
      <c r="FZ523">
        <v>16</v>
      </c>
      <c r="GA523">
        <v>0.19</v>
      </c>
      <c r="GB523">
        <v>0.02</v>
      </c>
      <c r="GC523">
        <v>-20.28275365853658</v>
      </c>
      <c r="GD523">
        <v>-25.17659999999999</v>
      </c>
      <c r="GE523">
        <v>3.189981640447018</v>
      </c>
      <c r="GF523">
        <v>0</v>
      </c>
      <c r="GG523">
        <v>903.7697352941177</v>
      </c>
      <c r="GH523">
        <v>9.578838814133828</v>
      </c>
      <c r="GI523">
        <v>0.9729965935743392</v>
      </c>
      <c r="GJ523">
        <v>0</v>
      </c>
      <c r="GK523">
        <v>4.007130975609757</v>
      </c>
      <c r="GL523">
        <v>0.1997395818815417</v>
      </c>
      <c r="GM523">
        <v>0.01973172075431422</v>
      </c>
      <c r="GN523">
        <v>0</v>
      </c>
      <c r="GO523">
        <v>0</v>
      </c>
      <c r="GP523">
        <v>3</v>
      </c>
      <c r="GQ523" t="s">
        <v>472</v>
      </c>
      <c r="GR523">
        <v>3.12818</v>
      </c>
      <c r="GS523">
        <v>2.73075</v>
      </c>
      <c r="GT523">
        <v>0.08318830000000001</v>
      </c>
      <c r="GU523">
        <v>0.08839320000000001</v>
      </c>
      <c r="GV523">
        <v>0.105052</v>
      </c>
      <c r="GW523">
        <v>0.0925699</v>
      </c>
      <c r="GX523">
        <v>27449.7</v>
      </c>
      <c r="GY523">
        <v>26475</v>
      </c>
      <c r="GZ523">
        <v>30483.3</v>
      </c>
      <c r="HA523">
        <v>29298.6</v>
      </c>
      <c r="HB523">
        <v>37653.8</v>
      </c>
      <c r="HC523">
        <v>34980.2</v>
      </c>
      <c r="HD523">
        <v>46637.8</v>
      </c>
      <c r="HE523">
        <v>43532.8</v>
      </c>
      <c r="HF523">
        <v>1.8206</v>
      </c>
      <c r="HG523">
        <v>1.85373</v>
      </c>
      <c r="HH523">
        <v>0.115752</v>
      </c>
      <c r="HI523">
        <v>0</v>
      </c>
      <c r="HJ523">
        <v>28.1125</v>
      </c>
      <c r="HK523">
        <v>999.9</v>
      </c>
      <c r="HL523">
        <v>51.8</v>
      </c>
      <c r="HM523">
        <v>30.3</v>
      </c>
      <c r="HN523">
        <v>24.8343</v>
      </c>
      <c r="HO523">
        <v>62.5916</v>
      </c>
      <c r="HP523">
        <v>16.5144</v>
      </c>
      <c r="HQ523">
        <v>1</v>
      </c>
      <c r="HR523">
        <v>0.187363</v>
      </c>
      <c r="HS523">
        <v>0.349281</v>
      </c>
      <c r="HT523">
        <v>20.2007</v>
      </c>
      <c r="HU523">
        <v>5.22792</v>
      </c>
      <c r="HV523">
        <v>11.974</v>
      </c>
      <c r="HW523">
        <v>4.96845</v>
      </c>
      <c r="HX523">
        <v>3.2895</v>
      </c>
      <c r="HY523">
        <v>9999</v>
      </c>
      <c r="HZ523">
        <v>9999</v>
      </c>
      <c r="IA523">
        <v>9999</v>
      </c>
      <c r="IB523">
        <v>26.3</v>
      </c>
      <c r="IC523">
        <v>4.97295</v>
      </c>
      <c r="ID523">
        <v>1.87729</v>
      </c>
      <c r="IE523">
        <v>1.87532</v>
      </c>
      <c r="IF523">
        <v>1.8782</v>
      </c>
      <c r="IG523">
        <v>1.87486</v>
      </c>
      <c r="IH523">
        <v>1.87851</v>
      </c>
      <c r="II523">
        <v>1.87561</v>
      </c>
      <c r="IJ523">
        <v>1.87675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0.554</v>
      </c>
      <c r="IY523">
        <v>0.2301</v>
      </c>
      <c r="IZ523">
        <v>0.000996156149449386</v>
      </c>
      <c r="JA523">
        <v>0.001508328056841608</v>
      </c>
      <c r="JB523">
        <v>-4.279944224615399E-07</v>
      </c>
      <c r="JC523">
        <v>2.026670128534865E-10</v>
      </c>
      <c r="JD523">
        <v>-0.04486732872085866</v>
      </c>
      <c r="JE523">
        <v>-0.001179386599836408</v>
      </c>
      <c r="JF523">
        <v>0.0006983580007418804</v>
      </c>
      <c r="JG523">
        <v>-5.900263066608664E-06</v>
      </c>
      <c r="JH523">
        <v>1</v>
      </c>
      <c r="JI523">
        <v>2117</v>
      </c>
      <c r="JJ523">
        <v>1</v>
      </c>
      <c r="JK523">
        <v>26</v>
      </c>
      <c r="JL523">
        <v>197560.6</v>
      </c>
      <c r="JM523">
        <v>197560.5</v>
      </c>
      <c r="JN523">
        <v>1.16333</v>
      </c>
      <c r="JO523">
        <v>2.55005</v>
      </c>
      <c r="JP523">
        <v>1.39893</v>
      </c>
      <c r="JQ523">
        <v>2.35229</v>
      </c>
      <c r="JR523">
        <v>1.44897</v>
      </c>
      <c r="JS523">
        <v>2.58667</v>
      </c>
      <c r="JT523">
        <v>37.0986</v>
      </c>
      <c r="JU523">
        <v>23.9737</v>
      </c>
      <c r="JV523">
        <v>18</v>
      </c>
      <c r="JW523">
        <v>478.742</v>
      </c>
      <c r="JX523">
        <v>469.565</v>
      </c>
      <c r="JY523">
        <v>27.7777</v>
      </c>
      <c r="JZ523">
        <v>29.5461</v>
      </c>
      <c r="KA523">
        <v>30.0012</v>
      </c>
      <c r="KB523">
        <v>29.1209</v>
      </c>
      <c r="KC523">
        <v>29.1655</v>
      </c>
      <c r="KD523">
        <v>23.3162</v>
      </c>
      <c r="KE523">
        <v>29.9159</v>
      </c>
      <c r="KF523">
        <v>98.4799</v>
      </c>
      <c r="KG523">
        <v>27.7744</v>
      </c>
      <c r="KH523">
        <v>460.199</v>
      </c>
      <c r="KI523">
        <v>19.3978</v>
      </c>
      <c r="KJ523">
        <v>100.783</v>
      </c>
      <c r="KK523">
        <v>100.136</v>
      </c>
    </row>
    <row r="524" spans="1:297">
      <c r="A524">
        <v>508</v>
      </c>
      <c r="B524">
        <v>1759002222.1</v>
      </c>
      <c r="C524">
        <v>14838.5</v>
      </c>
      <c r="D524" t="s">
        <v>1463</v>
      </c>
      <c r="E524" t="s">
        <v>1464</v>
      </c>
      <c r="F524">
        <v>5</v>
      </c>
      <c r="G524" t="s">
        <v>1218</v>
      </c>
      <c r="H524" t="s">
        <v>436</v>
      </c>
      <c r="I524">
        <v>1759002214.6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449.8046079772237</v>
      </c>
      <c r="AK524">
        <v>422.7677696969697</v>
      </c>
      <c r="AL524">
        <v>1.887927982326374</v>
      </c>
      <c r="AM524">
        <v>65.2440749328983</v>
      </c>
      <c r="AN524">
        <f>(AP524 - AO524 + DY524*1E3/(8.314*(EA524+273.15)) * AR524/DX524 * AQ524) * DX524/(100*DL524) * 1000/(1000 - AP524)</f>
        <v>0</v>
      </c>
      <c r="AO524">
        <v>19.40064022211951</v>
      </c>
      <c r="AP524">
        <v>23.45562303030302</v>
      </c>
      <c r="AQ524">
        <v>0.0001470550990709048</v>
      </c>
      <c r="AR524">
        <v>120.1541534414907</v>
      </c>
      <c r="AS524">
        <v>2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1.91</v>
      </c>
      <c r="DM524">
        <v>0.5</v>
      </c>
      <c r="DN524" t="s">
        <v>438</v>
      </c>
      <c r="DO524">
        <v>2</v>
      </c>
      <c r="DP524" t="b">
        <v>1</v>
      </c>
      <c r="DQ524">
        <v>1759002214.6</v>
      </c>
      <c r="DR524">
        <v>404.228</v>
      </c>
      <c r="DS524">
        <v>430.5629259259259</v>
      </c>
      <c r="DT524">
        <v>23.43092962962963</v>
      </c>
      <c r="DU524">
        <v>19.3978</v>
      </c>
      <c r="DV524">
        <v>403.6745925925925</v>
      </c>
      <c r="DW524">
        <v>23.20093333333334</v>
      </c>
      <c r="DX524">
        <v>500.0221111111111</v>
      </c>
      <c r="DY524">
        <v>90.40887407407406</v>
      </c>
      <c r="DZ524">
        <v>0.05356856666666666</v>
      </c>
      <c r="EA524">
        <v>29.89588148148148</v>
      </c>
      <c r="EB524">
        <v>29.99911851851852</v>
      </c>
      <c r="EC524">
        <v>999.9000000000001</v>
      </c>
      <c r="ED524">
        <v>0</v>
      </c>
      <c r="EE524">
        <v>0</v>
      </c>
      <c r="EF524">
        <v>9984.878518518519</v>
      </c>
      <c r="EG524">
        <v>0</v>
      </c>
      <c r="EH524">
        <v>12.0258</v>
      </c>
      <c r="EI524">
        <v>-26.33472592592593</v>
      </c>
      <c r="EJ524">
        <v>413.9268148148149</v>
      </c>
      <c r="EK524">
        <v>439.0799259259259</v>
      </c>
      <c r="EL524">
        <v>4.033135185185185</v>
      </c>
      <c r="EM524">
        <v>430.5629259259259</v>
      </c>
      <c r="EN524">
        <v>19.3978</v>
      </c>
      <c r="EO524">
        <v>2.118364074074074</v>
      </c>
      <c r="EP524">
        <v>1.753732962962963</v>
      </c>
      <c r="EQ524">
        <v>18.35794444444445</v>
      </c>
      <c r="ER524">
        <v>15.38038888888889</v>
      </c>
      <c r="ES524">
        <v>2000.001481481482</v>
      </c>
      <c r="ET524">
        <v>0.9800014444444444</v>
      </c>
      <c r="EU524">
        <v>0.01999848148148148</v>
      </c>
      <c r="EV524">
        <v>0</v>
      </c>
      <c r="EW524">
        <v>904.8477777777778</v>
      </c>
      <c r="EX524">
        <v>5.000560000000001</v>
      </c>
      <c r="EY524">
        <v>18306.51111111111</v>
      </c>
      <c r="EZ524">
        <v>17294.8925925926</v>
      </c>
      <c r="FA524">
        <v>42.24514814814815</v>
      </c>
      <c r="FB524">
        <v>42.66403703703703</v>
      </c>
      <c r="FC524">
        <v>42.19411111111111</v>
      </c>
      <c r="FD524">
        <v>41.69885185185185</v>
      </c>
      <c r="FE524">
        <v>43.09011111111111</v>
      </c>
      <c r="FF524">
        <v>1955.101481481482</v>
      </c>
      <c r="FG524">
        <v>39.9</v>
      </c>
      <c r="FH524">
        <v>0</v>
      </c>
      <c r="FI524">
        <v>1759002231.6</v>
      </c>
      <c r="FJ524">
        <v>0</v>
      </c>
      <c r="FK524">
        <v>904.8845384615385</v>
      </c>
      <c r="FL524">
        <v>5.929777785804013</v>
      </c>
      <c r="FM524">
        <v>124.8444443858488</v>
      </c>
      <c r="FN524">
        <v>18306.91153846154</v>
      </c>
      <c r="FO524">
        <v>15</v>
      </c>
      <c r="FP524">
        <v>0</v>
      </c>
      <c r="FQ524" t="s">
        <v>439</v>
      </c>
      <c r="FR524">
        <v>1747148579.5</v>
      </c>
      <c r="FS524">
        <v>1747148584.5</v>
      </c>
      <c r="FT524">
        <v>0</v>
      </c>
      <c r="FU524">
        <v>0.162</v>
      </c>
      <c r="FV524">
        <v>-0.001</v>
      </c>
      <c r="FW524">
        <v>0.139</v>
      </c>
      <c r="FX524">
        <v>0.058</v>
      </c>
      <c r="FY524">
        <v>420</v>
      </c>
      <c r="FZ524">
        <v>16</v>
      </c>
      <c r="GA524">
        <v>0.19</v>
      </c>
      <c r="GB524">
        <v>0.02</v>
      </c>
      <c r="GC524">
        <v>-23.12876829268292</v>
      </c>
      <c r="GD524">
        <v>-53.41357212543551</v>
      </c>
      <c r="GE524">
        <v>5.79637586690667</v>
      </c>
      <c r="GF524">
        <v>0</v>
      </c>
      <c r="GG524">
        <v>904.3283235294118</v>
      </c>
      <c r="GH524">
        <v>7.400809779352947</v>
      </c>
      <c r="GI524">
        <v>0.7753028524233437</v>
      </c>
      <c r="GJ524">
        <v>0</v>
      </c>
      <c r="GK524">
        <v>4.019956585365853</v>
      </c>
      <c r="GL524">
        <v>0.1994916376306639</v>
      </c>
      <c r="GM524">
        <v>0.01969875972445315</v>
      </c>
      <c r="GN524">
        <v>0</v>
      </c>
      <c r="GO524">
        <v>0</v>
      </c>
      <c r="GP524">
        <v>3</v>
      </c>
      <c r="GQ524" t="s">
        <v>472</v>
      </c>
      <c r="GR524">
        <v>3.12773</v>
      </c>
      <c r="GS524">
        <v>2.73143</v>
      </c>
      <c r="GT524">
        <v>0.0846085</v>
      </c>
      <c r="GU524">
        <v>0.0907878</v>
      </c>
      <c r="GV524">
        <v>0.105108</v>
      </c>
      <c r="GW524">
        <v>0.0925782</v>
      </c>
      <c r="GX524">
        <v>27407</v>
      </c>
      <c r="GY524">
        <v>26405</v>
      </c>
      <c r="GZ524">
        <v>30483.2</v>
      </c>
      <c r="HA524">
        <v>29298.1</v>
      </c>
      <c r="HB524">
        <v>37651.3</v>
      </c>
      <c r="HC524">
        <v>34979.5</v>
      </c>
      <c r="HD524">
        <v>46637.6</v>
      </c>
      <c r="HE524">
        <v>43532.2</v>
      </c>
      <c r="HF524">
        <v>1.82003</v>
      </c>
      <c r="HG524">
        <v>1.8544</v>
      </c>
      <c r="HH524">
        <v>0.115894</v>
      </c>
      <c r="HI524">
        <v>0</v>
      </c>
      <c r="HJ524">
        <v>28.1139</v>
      </c>
      <c r="HK524">
        <v>999.9</v>
      </c>
      <c r="HL524">
        <v>51.8</v>
      </c>
      <c r="HM524">
        <v>30.3</v>
      </c>
      <c r="HN524">
        <v>24.832</v>
      </c>
      <c r="HO524">
        <v>63.1116</v>
      </c>
      <c r="HP524">
        <v>16.5304</v>
      </c>
      <c r="HQ524">
        <v>1</v>
      </c>
      <c r="HR524">
        <v>0.187081</v>
      </c>
      <c r="HS524">
        <v>0.174025</v>
      </c>
      <c r="HT524">
        <v>20.2011</v>
      </c>
      <c r="HU524">
        <v>5.22822</v>
      </c>
      <c r="HV524">
        <v>11.974</v>
      </c>
      <c r="HW524">
        <v>4.96975</v>
      </c>
      <c r="HX524">
        <v>3.28968</v>
      </c>
      <c r="HY524">
        <v>9999</v>
      </c>
      <c r="HZ524">
        <v>9999</v>
      </c>
      <c r="IA524">
        <v>9999</v>
      </c>
      <c r="IB524">
        <v>26.3</v>
      </c>
      <c r="IC524">
        <v>4.97295</v>
      </c>
      <c r="ID524">
        <v>1.87728</v>
      </c>
      <c r="IE524">
        <v>1.87533</v>
      </c>
      <c r="IF524">
        <v>1.87818</v>
      </c>
      <c r="IG524">
        <v>1.87485</v>
      </c>
      <c r="IH524">
        <v>1.87849</v>
      </c>
      <c r="II524">
        <v>1.87561</v>
      </c>
      <c r="IJ524">
        <v>1.87673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0.5659999999999999</v>
      </c>
      <c r="IY524">
        <v>0.2305</v>
      </c>
      <c r="IZ524">
        <v>0.000996156149449386</v>
      </c>
      <c r="JA524">
        <v>0.001508328056841608</v>
      </c>
      <c r="JB524">
        <v>-4.279944224615399E-07</v>
      </c>
      <c r="JC524">
        <v>2.026670128534865E-10</v>
      </c>
      <c r="JD524">
        <v>-0.04486732872085866</v>
      </c>
      <c r="JE524">
        <v>-0.001179386599836408</v>
      </c>
      <c r="JF524">
        <v>0.0006983580007418804</v>
      </c>
      <c r="JG524">
        <v>-5.900263066608664E-06</v>
      </c>
      <c r="JH524">
        <v>1</v>
      </c>
      <c r="JI524">
        <v>2117</v>
      </c>
      <c r="JJ524">
        <v>1</v>
      </c>
      <c r="JK524">
        <v>26</v>
      </c>
      <c r="JL524">
        <v>197560.7</v>
      </c>
      <c r="JM524">
        <v>197560.6</v>
      </c>
      <c r="JN524">
        <v>1.19751</v>
      </c>
      <c r="JO524">
        <v>2.56348</v>
      </c>
      <c r="JP524">
        <v>1.39893</v>
      </c>
      <c r="JQ524">
        <v>2.35229</v>
      </c>
      <c r="JR524">
        <v>1.44897</v>
      </c>
      <c r="JS524">
        <v>2.51587</v>
      </c>
      <c r="JT524">
        <v>37.0986</v>
      </c>
      <c r="JU524">
        <v>23.9562</v>
      </c>
      <c r="JV524">
        <v>18</v>
      </c>
      <c r="JW524">
        <v>478.457</v>
      </c>
      <c r="JX524">
        <v>470.045</v>
      </c>
      <c r="JY524">
        <v>27.7624</v>
      </c>
      <c r="JZ524">
        <v>29.5506</v>
      </c>
      <c r="KA524">
        <v>30.0003</v>
      </c>
      <c r="KB524">
        <v>29.1255</v>
      </c>
      <c r="KC524">
        <v>29.1702</v>
      </c>
      <c r="KD524">
        <v>24.0465</v>
      </c>
      <c r="KE524">
        <v>29.9159</v>
      </c>
      <c r="KF524">
        <v>98.105</v>
      </c>
      <c r="KG524">
        <v>27.7675</v>
      </c>
      <c r="KH524">
        <v>473.573</v>
      </c>
      <c r="KI524">
        <v>19.3726</v>
      </c>
      <c r="KJ524">
        <v>100.783</v>
      </c>
      <c r="KK524">
        <v>100.134</v>
      </c>
    </row>
    <row r="525" spans="1:297">
      <c r="A525">
        <v>509</v>
      </c>
      <c r="B525">
        <v>1759002227.1</v>
      </c>
      <c r="C525">
        <v>14843.5</v>
      </c>
      <c r="D525" t="s">
        <v>1465</v>
      </c>
      <c r="E525" t="s">
        <v>1466</v>
      </c>
      <c r="F525">
        <v>5</v>
      </c>
      <c r="G525" t="s">
        <v>1218</v>
      </c>
      <c r="H525" t="s">
        <v>436</v>
      </c>
      <c r="I525">
        <v>1759002219.314285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466.5132127966885</v>
      </c>
      <c r="AK525">
        <v>435.513618181818</v>
      </c>
      <c r="AL525">
        <v>2.615964232384467</v>
      </c>
      <c r="AM525">
        <v>65.2440749328983</v>
      </c>
      <c r="AN525">
        <f>(AP525 - AO525 + DY525*1E3/(8.314*(EA525+273.15)) * AR525/DX525 * AQ525) * DX525/(100*DL525) * 1000/(1000 - AP525)</f>
        <v>0</v>
      </c>
      <c r="AO525">
        <v>19.39327912233274</v>
      </c>
      <c r="AP525">
        <v>23.47738363636364</v>
      </c>
      <c r="AQ525">
        <v>0.0001675988337287725</v>
      </c>
      <c r="AR525">
        <v>120.1541534414907</v>
      </c>
      <c r="AS525">
        <v>2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1.91</v>
      </c>
      <c r="DM525">
        <v>0.5</v>
      </c>
      <c r="DN525" t="s">
        <v>438</v>
      </c>
      <c r="DO525">
        <v>2</v>
      </c>
      <c r="DP525" t="b">
        <v>1</v>
      </c>
      <c r="DQ525">
        <v>1759002219.314285</v>
      </c>
      <c r="DR525">
        <v>410.1844642857143</v>
      </c>
      <c r="DS525">
        <v>442.8203928571429</v>
      </c>
      <c r="DT525">
        <v>23.44841071428571</v>
      </c>
      <c r="DU525">
        <v>19.39760357142857</v>
      </c>
      <c r="DV525">
        <v>409.6235000000001</v>
      </c>
      <c r="DW525">
        <v>23.21804285714285</v>
      </c>
      <c r="DX525">
        <v>499.9968928571429</v>
      </c>
      <c r="DY525">
        <v>90.40844642857142</v>
      </c>
      <c r="DZ525">
        <v>0.05352995714285714</v>
      </c>
      <c r="EA525">
        <v>29.89919642857144</v>
      </c>
      <c r="EB525">
        <v>29.996525</v>
      </c>
      <c r="EC525">
        <v>999.9000000000002</v>
      </c>
      <c r="ED525">
        <v>0</v>
      </c>
      <c r="EE525">
        <v>0</v>
      </c>
      <c r="EF525">
        <v>9995.377857142857</v>
      </c>
      <c r="EG525">
        <v>0</v>
      </c>
      <c r="EH525">
        <v>12.0258</v>
      </c>
      <c r="EI525">
        <v>-32.63579642857143</v>
      </c>
      <c r="EJ525">
        <v>420.0337142857143</v>
      </c>
      <c r="EK525">
        <v>451.5797499999999</v>
      </c>
      <c r="EL525">
        <v>4.050808571428571</v>
      </c>
      <c r="EM525">
        <v>442.8203928571429</v>
      </c>
      <c r="EN525">
        <v>19.39760357142857</v>
      </c>
      <c r="EO525">
        <v>2.119934285714286</v>
      </c>
      <c r="EP525">
        <v>1.753707142857143</v>
      </c>
      <c r="EQ525">
        <v>18.36975714285714</v>
      </c>
      <c r="ER525">
        <v>15.38016428571428</v>
      </c>
      <c r="ES525">
        <v>2000.004285714285</v>
      </c>
      <c r="ET525">
        <v>0.9800014642857142</v>
      </c>
      <c r="EU525">
        <v>0.01999846071428572</v>
      </c>
      <c r="EV525">
        <v>0</v>
      </c>
      <c r="EW525">
        <v>905.3646785714285</v>
      </c>
      <c r="EX525">
        <v>5.000560000000001</v>
      </c>
      <c r="EY525">
        <v>18317.73928571429</v>
      </c>
      <c r="EZ525">
        <v>17294.925</v>
      </c>
      <c r="FA525">
        <v>42.2742857142857</v>
      </c>
      <c r="FB525">
        <v>42.66707142857142</v>
      </c>
      <c r="FC525">
        <v>42.18942857142856</v>
      </c>
      <c r="FD525">
        <v>41.71635714285713</v>
      </c>
      <c r="FE525">
        <v>43.0935357142857</v>
      </c>
      <c r="FF525">
        <v>1955.104285714286</v>
      </c>
      <c r="FG525">
        <v>39.9</v>
      </c>
      <c r="FH525">
        <v>0</v>
      </c>
      <c r="FI525">
        <v>1759002236.4</v>
      </c>
      <c r="FJ525">
        <v>0</v>
      </c>
      <c r="FK525">
        <v>905.4273461538462</v>
      </c>
      <c r="FL525">
        <v>6.426632488025025</v>
      </c>
      <c r="FM525">
        <v>142.9811965161237</v>
      </c>
      <c r="FN525">
        <v>18318.58461538461</v>
      </c>
      <c r="FO525">
        <v>15</v>
      </c>
      <c r="FP525">
        <v>0</v>
      </c>
      <c r="FQ525" t="s">
        <v>439</v>
      </c>
      <c r="FR525">
        <v>1747148579.5</v>
      </c>
      <c r="FS525">
        <v>1747148584.5</v>
      </c>
      <c r="FT525">
        <v>0</v>
      </c>
      <c r="FU525">
        <v>0.162</v>
      </c>
      <c r="FV525">
        <v>-0.001</v>
      </c>
      <c r="FW525">
        <v>0.139</v>
      </c>
      <c r="FX525">
        <v>0.058</v>
      </c>
      <c r="FY525">
        <v>420</v>
      </c>
      <c r="FZ525">
        <v>16</v>
      </c>
      <c r="GA525">
        <v>0.19</v>
      </c>
      <c r="GB525">
        <v>0.02</v>
      </c>
      <c r="GC525">
        <v>-28.7694675</v>
      </c>
      <c r="GD525">
        <v>-80.64761538461532</v>
      </c>
      <c r="GE525">
        <v>7.841040345336436</v>
      </c>
      <c r="GF525">
        <v>0</v>
      </c>
      <c r="GG525">
        <v>905.0101470588235</v>
      </c>
      <c r="GH525">
        <v>6.77508021779337</v>
      </c>
      <c r="GI525">
        <v>0.7143720867823011</v>
      </c>
      <c r="GJ525">
        <v>0</v>
      </c>
      <c r="GK525">
        <v>4.039978000000001</v>
      </c>
      <c r="GL525">
        <v>0.2117993245778516</v>
      </c>
      <c r="GM525">
        <v>0.02054743952418401</v>
      </c>
      <c r="GN525">
        <v>0</v>
      </c>
      <c r="GO525">
        <v>0</v>
      </c>
      <c r="GP525">
        <v>3</v>
      </c>
      <c r="GQ525" t="s">
        <v>472</v>
      </c>
      <c r="GR525">
        <v>3.1278</v>
      </c>
      <c r="GS525">
        <v>2.73177</v>
      </c>
      <c r="GT525">
        <v>0.08656560000000001</v>
      </c>
      <c r="GU525">
        <v>0.0932911</v>
      </c>
      <c r="GV525">
        <v>0.105169</v>
      </c>
      <c r="GW525">
        <v>0.09253459999999999</v>
      </c>
      <c r="GX525">
        <v>27348.1</v>
      </c>
      <c r="GY525">
        <v>26332</v>
      </c>
      <c r="GZ525">
        <v>30482.8</v>
      </c>
      <c r="HA525">
        <v>29297.8</v>
      </c>
      <c r="HB525">
        <v>37648.1</v>
      </c>
      <c r="HC525">
        <v>34981.1</v>
      </c>
      <c r="HD525">
        <v>46636.6</v>
      </c>
      <c r="HE525">
        <v>43531.9</v>
      </c>
      <c r="HF525">
        <v>1.8202</v>
      </c>
      <c r="HG525">
        <v>1.8541</v>
      </c>
      <c r="HH525">
        <v>0.114761</v>
      </c>
      <c r="HI525">
        <v>0</v>
      </c>
      <c r="HJ525">
        <v>28.1163</v>
      </c>
      <c r="HK525">
        <v>999.9</v>
      </c>
      <c r="HL525">
        <v>51.8</v>
      </c>
      <c r="HM525">
        <v>30.3</v>
      </c>
      <c r="HN525">
        <v>24.8326</v>
      </c>
      <c r="HO525">
        <v>62.9116</v>
      </c>
      <c r="HP525">
        <v>16.5825</v>
      </c>
      <c r="HQ525">
        <v>1</v>
      </c>
      <c r="HR525">
        <v>0.187505</v>
      </c>
      <c r="HS525">
        <v>0.156236</v>
      </c>
      <c r="HT525">
        <v>20.2011</v>
      </c>
      <c r="HU525">
        <v>5.22867</v>
      </c>
      <c r="HV525">
        <v>11.974</v>
      </c>
      <c r="HW525">
        <v>4.9699</v>
      </c>
      <c r="HX525">
        <v>3.28955</v>
      </c>
      <c r="HY525">
        <v>9999</v>
      </c>
      <c r="HZ525">
        <v>9999</v>
      </c>
      <c r="IA525">
        <v>9999</v>
      </c>
      <c r="IB525">
        <v>26.3</v>
      </c>
      <c r="IC525">
        <v>4.97293</v>
      </c>
      <c r="ID525">
        <v>1.87727</v>
      </c>
      <c r="IE525">
        <v>1.87533</v>
      </c>
      <c r="IF525">
        <v>1.87819</v>
      </c>
      <c r="IG525">
        <v>1.87486</v>
      </c>
      <c r="IH525">
        <v>1.8785</v>
      </c>
      <c r="II525">
        <v>1.87561</v>
      </c>
      <c r="IJ525">
        <v>1.87671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0.581</v>
      </c>
      <c r="IY525">
        <v>0.231</v>
      </c>
      <c r="IZ525">
        <v>0.000996156149449386</v>
      </c>
      <c r="JA525">
        <v>0.001508328056841608</v>
      </c>
      <c r="JB525">
        <v>-4.279944224615399E-07</v>
      </c>
      <c r="JC525">
        <v>2.026670128534865E-10</v>
      </c>
      <c r="JD525">
        <v>-0.04486732872085866</v>
      </c>
      <c r="JE525">
        <v>-0.001179386599836408</v>
      </c>
      <c r="JF525">
        <v>0.0006983580007418804</v>
      </c>
      <c r="JG525">
        <v>-5.900263066608664E-06</v>
      </c>
      <c r="JH525">
        <v>1</v>
      </c>
      <c r="JI525">
        <v>2117</v>
      </c>
      <c r="JJ525">
        <v>1</v>
      </c>
      <c r="JK525">
        <v>26</v>
      </c>
      <c r="JL525">
        <v>197560.8</v>
      </c>
      <c r="JM525">
        <v>197560.7</v>
      </c>
      <c r="JN525">
        <v>1.23169</v>
      </c>
      <c r="JO525">
        <v>2.55005</v>
      </c>
      <c r="JP525">
        <v>1.39893</v>
      </c>
      <c r="JQ525">
        <v>2.35229</v>
      </c>
      <c r="JR525">
        <v>1.44897</v>
      </c>
      <c r="JS525">
        <v>2.60254</v>
      </c>
      <c r="JT525">
        <v>37.0986</v>
      </c>
      <c r="JU525">
        <v>23.9824</v>
      </c>
      <c r="JV525">
        <v>18</v>
      </c>
      <c r="JW525">
        <v>478.581</v>
      </c>
      <c r="JX525">
        <v>469.888</v>
      </c>
      <c r="JY525">
        <v>27.7595</v>
      </c>
      <c r="JZ525">
        <v>29.5548</v>
      </c>
      <c r="KA525">
        <v>30.0004</v>
      </c>
      <c r="KB525">
        <v>29.1299</v>
      </c>
      <c r="KC525">
        <v>29.1752</v>
      </c>
      <c r="KD525">
        <v>24.687</v>
      </c>
      <c r="KE525">
        <v>29.9159</v>
      </c>
      <c r="KF525">
        <v>98.105</v>
      </c>
      <c r="KG525">
        <v>27.7639</v>
      </c>
      <c r="KH525">
        <v>493.609</v>
      </c>
      <c r="KI525">
        <v>19.3387</v>
      </c>
      <c r="KJ525">
        <v>100.781</v>
      </c>
      <c r="KK525">
        <v>100.133</v>
      </c>
    </row>
    <row r="526" spans="1:297">
      <c r="A526">
        <v>510</v>
      </c>
      <c r="B526">
        <v>1759002232.1</v>
      </c>
      <c r="C526">
        <v>14848.5</v>
      </c>
      <c r="D526" t="s">
        <v>1467</v>
      </c>
      <c r="E526" t="s">
        <v>1468</v>
      </c>
      <c r="F526">
        <v>5</v>
      </c>
      <c r="G526" t="s">
        <v>1218</v>
      </c>
      <c r="H526" t="s">
        <v>436</v>
      </c>
      <c r="I526">
        <v>1759002224.6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483.3544059072644</v>
      </c>
      <c r="AK526">
        <v>450.1203515151515</v>
      </c>
      <c r="AL526">
        <v>2.943341353826134</v>
      </c>
      <c r="AM526">
        <v>65.2440749328983</v>
      </c>
      <c r="AN526">
        <f>(AP526 - AO526 + DY526*1E3/(8.314*(EA526+273.15)) * AR526/DX526 * AQ526) * DX526/(100*DL526) * 1000/(1000 - AP526)</f>
        <v>0</v>
      </c>
      <c r="AO526">
        <v>19.38354441060661</v>
      </c>
      <c r="AP526">
        <v>23.49312181818181</v>
      </c>
      <c r="AQ526">
        <v>0.0001111740239071673</v>
      </c>
      <c r="AR526">
        <v>120.1541534414907</v>
      </c>
      <c r="AS526">
        <v>2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1.91</v>
      </c>
      <c r="DM526">
        <v>0.5</v>
      </c>
      <c r="DN526" t="s">
        <v>438</v>
      </c>
      <c r="DO526">
        <v>2</v>
      </c>
      <c r="DP526" t="b">
        <v>1</v>
      </c>
      <c r="DQ526">
        <v>1759002224.6</v>
      </c>
      <c r="DR526">
        <v>420.9364074074074</v>
      </c>
      <c r="DS526">
        <v>459.4912962962962</v>
      </c>
      <c r="DT526">
        <v>23.46770370370371</v>
      </c>
      <c r="DU526">
        <v>19.39346296296296</v>
      </c>
      <c r="DV526">
        <v>420.3618888888889</v>
      </c>
      <c r="DW526">
        <v>23.23692962962963</v>
      </c>
      <c r="DX526">
        <v>499.9818518518518</v>
      </c>
      <c r="DY526">
        <v>90.40885555555555</v>
      </c>
      <c r="DZ526">
        <v>0.05377282962962963</v>
      </c>
      <c r="EA526">
        <v>29.89797037037037</v>
      </c>
      <c r="EB526">
        <v>29.99364814814815</v>
      </c>
      <c r="EC526">
        <v>999.9000000000001</v>
      </c>
      <c r="ED526">
        <v>0</v>
      </c>
      <c r="EE526">
        <v>0</v>
      </c>
      <c r="EF526">
        <v>9994.811851851853</v>
      </c>
      <c r="EG526">
        <v>0</v>
      </c>
      <c r="EH526">
        <v>12.0258</v>
      </c>
      <c r="EI526">
        <v>-38.55475925925926</v>
      </c>
      <c r="EJ526">
        <v>431.0524074074075</v>
      </c>
      <c r="EK526">
        <v>468.5783703703704</v>
      </c>
      <c r="EL526">
        <v>4.074250740740741</v>
      </c>
      <c r="EM526">
        <v>459.4912962962962</v>
      </c>
      <c r="EN526">
        <v>19.39346296296296</v>
      </c>
      <c r="EO526">
        <v>2.121688148148148</v>
      </c>
      <c r="EP526">
        <v>1.753341111111111</v>
      </c>
      <c r="EQ526">
        <v>18.38295185185185</v>
      </c>
      <c r="ER526">
        <v>15.37690370370371</v>
      </c>
      <c r="ES526">
        <v>2000.026296296296</v>
      </c>
      <c r="ET526">
        <v>0.9800016666666667</v>
      </c>
      <c r="EU526">
        <v>0.01999825185185185</v>
      </c>
      <c r="EV526">
        <v>0</v>
      </c>
      <c r="EW526">
        <v>906.2596666666667</v>
      </c>
      <c r="EX526">
        <v>5.000560000000001</v>
      </c>
      <c r="EY526">
        <v>18336.80740740741</v>
      </c>
      <c r="EZ526">
        <v>17295.11481481482</v>
      </c>
      <c r="FA526">
        <v>42.29366666666665</v>
      </c>
      <c r="FB526">
        <v>42.6755185185185</v>
      </c>
      <c r="FC526">
        <v>42.19874074074073</v>
      </c>
      <c r="FD526">
        <v>41.7405925925926</v>
      </c>
      <c r="FE526">
        <v>43.09700000000001</v>
      </c>
      <c r="FF526">
        <v>1955.126296296297</v>
      </c>
      <c r="FG526">
        <v>39.9</v>
      </c>
      <c r="FH526">
        <v>0</v>
      </c>
      <c r="FI526">
        <v>1759002241.2</v>
      </c>
      <c r="FJ526">
        <v>0</v>
      </c>
      <c r="FK526">
        <v>906.2425000000001</v>
      </c>
      <c r="FL526">
        <v>13.1998974551074</v>
      </c>
      <c r="FM526">
        <v>273.4461539574174</v>
      </c>
      <c r="FN526">
        <v>18336.09615384615</v>
      </c>
      <c r="FO526">
        <v>15</v>
      </c>
      <c r="FP526">
        <v>0</v>
      </c>
      <c r="FQ526" t="s">
        <v>439</v>
      </c>
      <c r="FR526">
        <v>1747148579.5</v>
      </c>
      <c r="FS526">
        <v>1747148584.5</v>
      </c>
      <c r="FT526">
        <v>0</v>
      </c>
      <c r="FU526">
        <v>0.162</v>
      </c>
      <c r="FV526">
        <v>-0.001</v>
      </c>
      <c r="FW526">
        <v>0.139</v>
      </c>
      <c r="FX526">
        <v>0.058</v>
      </c>
      <c r="FY526">
        <v>420</v>
      </c>
      <c r="FZ526">
        <v>16</v>
      </c>
      <c r="GA526">
        <v>0.19</v>
      </c>
      <c r="GB526">
        <v>0.02</v>
      </c>
      <c r="GC526">
        <v>-34.51321</v>
      </c>
      <c r="GD526">
        <v>-69.71994371482174</v>
      </c>
      <c r="GE526">
        <v>6.883890450639085</v>
      </c>
      <c r="GF526">
        <v>0</v>
      </c>
      <c r="GG526">
        <v>905.8157941176471</v>
      </c>
      <c r="GH526">
        <v>9.579969449864407</v>
      </c>
      <c r="GI526">
        <v>1.019133218198671</v>
      </c>
      <c r="GJ526">
        <v>0</v>
      </c>
      <c r="GK526">
        <v>4.0611375</v>
      </c>
      <c r="GL526">
        <v>0.26334011257034</v>
      </c>
      <c r="GM526">
        <v>0.02576628084823263</v>
      </c>
      <c r="GN526">
        <v>0</v>
      </c>
      <c r="GO526">
        <v>0</v>
      </c>
      <c r="GP526">
        <v>3</v>
      </c>
      <c r="GQ526" t="s">
        <v>472</v>
      </c>
      <c r="GR526">
        <v>3.12802</v>
      </c>
      <c r="GS526">
        <v>2.73173</v>
      </c>
      <c r="GT526">
        <v>0.0887428</v>
      </c>
      <c r="GU526">
        <v>0.09568740000000001</v>
      </c>
      <c r="GV526">
        <v>0.10522</v>
      </c>
      <c r="GW526">
        <v>0.092518</v>
      </c>
      <c r="GX526">
        <v>27282.6</v>
      </c>
      <c r="GY526">
        <v>26262.4</v>
      </c>
      <c r="GZ526">
        <v>30482.5</v>
      </c>
      <c r="HA526">
        <v>29297.7</v>
      </c>
      <c r="HB526">
        <v>37646.1</v>
      </c>
      <c r="HC526">
        <v>34981.8</v>
      </c>
      <c r="HD526">
        <v>46636.6</v>
      </c>
      <c r="HE526">
        <v>43531.7</v>
      </c>
      <c r="HF526">
        <v>1.82043</v>
      </c>
      <c r="HG526">
        <v>1.85387</v>
      </c>
      <c r="HH526">
        <v>0.11503</v>
      </c>
      <c r="HI526">
        <v>0</v>
      </c>
      <c r="HJ526">
        <v>28.1187</v>
      </c>
      <c r="HK526">
        <v>999.9</v>
      </c>
      <c r="HL526">
        <v>51.8</v>
      </c>
      <c r="HM526">
        <v>30.3</v>
      </c>
      <c r="HN526">
        <v>24.8365</v>
      </c>
      <c r="HO526">
        <v>62.9516</v>
      </c>
      <c r="HP526">
        <v>16.5585</v>
      </c>
      <c r="HQ526">
        <v>1</v>
      </c>
      <c r="HR526">
        <v>0.187569</v>
      </c>
      <c r="HS526">
        <v>0.129485</v>
      </c>
      <c r="HT526">
        <v>20.2012</v>
      </c>
      <c r="HU526">
        <v>5.22762</v>
      </c>
      <c r="HV526">
        <v>11.974</v>
      </c>
      <c r="HW526">
        <v>4.96985</v>
      </c>
      <c r="HX526">
        <v>3.28953</v>
      </c>
      <c r="HY526">
        <v>9999</v>
      </c>
      <c r="HZ526">
        <v>9999</v>
      </c>
      <c r="IA526">
        <v>9999</v>
      </c>
      <c r="IB526">
        <v>26.3</v>
      </c>
      <c r="IC526">
        <v>4.97293</v>
      </c>
      <c r="ID526">
        <v>1.87729</v>
      </c>
      <c r="IE526">
        <v>1.87537</v>
      </c>
      <c r="IF526">
        <v>1.8782</v>
      </c>
      <c r="IG526">
        <v>1.87488</v>
      </c>
      <c r="IH526">
        <v>1.87851</v>
      </c>
      <c r="II526">
        <v>1.87561</v>
      </c>
      <c r="IJ526">
        <v>1.87674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0.599</v>
      </c>
      <c r="IY526">
        <v>0.2314</v>
      </c>
      <c r="IZ526">
        <v>0.000996156149449386</v>
      </c>
      <c r="JA526">
        <v>0.001508328056841608</v>
      </c>
      <c r="JB526">
        <v>-4.279944224615399E-07</v>
      </c>
      <c r="JC526">
        <v>2.026670128534865E-10</v>
      </c>
      <c r="JD526">
        <v>-0.04486732872085866</v>
      </c>
      <c r="JE526">
        <v>-0.001179386599836408</v>
      </c>
      <c r="JF526">
        <v>0.0006983580007418804</v>
      </c>
      <c r="JG526">
        <v>-5.900263066608664E-06</v>
      </c>
      <c r="JH526">
        <v>1</v>
      </c>
      <c r="JI526">
        <v>2117</v>
      </c>
      <c r="JJ526">
        <v>1</v>
      </c>
      <c r="JK526">
        <v>26</v>
      </c>
      <c r="JL526">
        <v>197560.9</v>
      </c>
      <c r="JM526">
        <v>197560.8</v>
      </c>
      <c r="JN526">
        <v>1.26587</v>
      </c>
      <c r="JO526">
        <v>2.5647</v>
      </c>
      <c r="JP526">
        <v>1.39893</v>
      </c>
      <c r="JQ526">
        <v>2.35107</v>
      </c>
      <c r="JR526">
        <v>1.44897</v>
      </c>
      <c r="JS526">
        <v>2.48901</v>
      </c>
      <c r="JT526">
        <v>37.0986</v>
      </c>
      <c r="JU526">
        <v>23.9562</v>
      </c>
      <c r="JV526">
        <v>18</v>
      </c>
      <c r="JW526">
        <v>478.735</v>
      </c>
      <c r="JX526">
        <v>469.776</v>
      </c>
      <c r="JY526">
        <v>27.7585</v>
      </c>
      <c r="JZ526">
        <v>29.5592</v>
      </c>
      <c r="KA526">
        <v>30.0003</v>
      </c>
      <c r="KB526">
        <v>29.1347</v>
      </c>
      <c r="KC526">
        <v>29.1796</v>
      </c>
      <c r="KD526">
        <v>25.4235</v>
      </c>
      <c r="KE526">
        <v>29.9159</v>
      </c>
      <c r="KF526">
        <v>98.105</v>
      </c>
      <c r="KG526">
        <v>27.7731</v>
      </c>
      <c r="KH526">
        <v>506.966</v>
      </c>
      <c r="KI526">
        <v>19.2988</v>
      </c>
      <c r="KJ526">
        <v>100.781</v>
      </c>
      <c r="KK526">
        <v>100.133</v>
      </c>
    </row>
    <row r="527" spans="1:297">
      <c r="A527">
        <v>511</v>
      </c>
      <c r="B527">
        <v>1759002237.1</v>
      </c>
      <c r="C527">
        <v>14853.5</v>
      </c>
      <c r="D527" t="s">
        <v>1469</v>
      </c>
      <c r="E527" t="s">
        <v>1470</v>
      </c>
      <c r="F527">
        <v>5</v>
      </c>
      <c r="G527" t="s">
        <v>1218</v>
      </c>
      <c r="H527" t="s">
        <v>436</v>
      </c>
      <c r="I527">
        <v>1759002229.314285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500.3632326752291</v>
      </c>
      <c r="AK527">
        <v>465.5342303030304</v>
      </c>
      <c r="AL527">
        <v>3.100074218093514</v>
      </c>
      <c r="AM527">
        <v>65.2440749328983</v>
      </c>
      <c r="AN527">
        <f>(AP527 - AO527 + DY527*1E3/(8.314*(EA527+273.15)) * AR527/DX527 * AQ527) * DX527/(100*DL527) * 1000/(1000 - AP527)</f>
        <v>0</v>
      </c>
      <c r="AO527">
        <v>19.38306849614423</v>
      </c>
      <c r="AP527">
        <v>23.5085412121212</v>
      </c>
      <c r="AQ527">
        <v>9.279481457056568E-05</v>
      </c>
      <c r="AR527">
        <v>120.1541534414907</v>
      </c>
      <c r="AS527">
        <v>2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1.91</v>
      </c>
      <c r="DM527">
        <v>0.5</v>
      </c>
      <c r="DN527" t="s">
        <v>438</v>
      </c>
      <c r="DO527">
        <v>2</v>
      </c>
      <c r="DP527" t="b">
        <v>1</v>
      </c>
      <c r="DQ527">
        <v>1759002229.314285</v>
      </c>
      <c r="DR527">
        <v>433.3531428571428</v>
      </c>
      <c r="DS527">
        <v>475.0860357142857</v>
      </c>
      <c r="DT527">
        <v>23.48470714285715</v>
      </c>
      <c r="DU527">
        <v>19.38841785714286</v>
      </c>
      <c r="DV527">
        <v>432.7631428571429</v>
      </c>
      <c r="DW527">
        <v>23.25357142857143</v>
      </c>
      <c r="DX527">
        <v>499.9724642857144</v>
      </c>
      <c r="DY527">
        <v>90.40833928571429</v>
      </c>
      <c r="DZ527">
        <v>0.05392153928571429</v>
      </c>
      <c r="EA527">
        <v>29.89851785714286</v>
      </c>
      <c r="EB527">
        <v>29.99266071428572</v>
      </c>
      <c r="EC527">
        <v>999.9000000000002</v>
      </c>
      <c r="ED527">
        <v>0</v>
      </c>
      <c r="EE527">
        <v>0</v>
      </c>
      <c r="EF527">
        <v>9996.741428571429</v>
      </c>
      <c r="EG527">
        <v>0</v>
      </c>
      <c r="EH527">
        <v>12.0258</v>
      </c>
      <c r="EI527">
        <v>-41.73285357142857</v>
      </c>
      <c r="EJ527">
        <v>443.7752500000001</v>
      </c>
      <c r="EK527">
        <v>484.4791071428572</v>
      </c>
      <c r="EL527">
        <v>4.096290000000001</v>
      </c>
      <c r="EM527">
        <v>475.0860357142857</v>
      </c>
      <c r="EN527">
        <v>19.38841785714286</v>
      </c>
      <c r="EO527">
        <v>2.123213214285715</v>
      </c>
      <c r="EP527">
        <v>1.752875357142857</v>
      </c>
      <c r="EQ527">
        <v>18.39440714285714</v>
      </c>
      <c r="ER527">
        <v>15.37276785714286</v>
      </c>
      <c r="ES527">
        <v>2000.0175</v>
      </c>
      <c r="ET527">
        <v>0.9800015714285715</v>
      </c>
      <c r="EU527">
        <v>0.01999835</v>
      </c>
      <c r="EV527">
        <v>0</v>
      </c>
      <c r="EW527">
        <v>907.6278214285713</v>
      </c>
      <c r="EX527">
        <v>5.000560000000001</v>
      </c>
      <c r="EY527">
        <v>18366.39642857143</v>
      </c>
      <c r="EZ527">
        <v>17295.03928571429</v>
      </c>
      <c r="FA527">
        <v>42.27864285714285</v>
      </c>
      <c r="FB527">
        <v>42.6847857142857</v>
      </c>
      <c r="FC527">
        <v>42.20946428571428</v>
      </c>
      <c r="FD527">
        <v>41.74989285714286</v>
      </c>
      <c r="FE527">
        <v>43.10246428571428</v>
      </c>
      <c r="FF527">
        <v>1955.1175</v>
      </c>
      <c r="FG527">
        <v>39.9</v>
      </c>
      <c r="FH527">
        <v>0</v>
      </c>
      <c r="FI527">
        <v>1759002246.6</v>
      </c>
      <c r="FJ527">
        <v>0</v>
      </c>
      <c r="FK527">
        <v>907.9090400000001</v>
      </c>
      <c r="FL527">
        <v>22.77492311856173</v>
      </c>
      <c r="FM527">
        <v>487.9692314159163</v>
      </c>
      <c r="FN527">
        <v>18371.62</v>
      </c>
      <c r="FO527">
        <v>15</v>
      </c>
      <c r="FP527">
        <v>0</v>
      </c>
      <c r="FQ527" t="s">
        <v>439</v>
      </c>
      <c r="FR527">
        <v>1747148579.5</v>
      </c>
      <c r="FS527">
        <v>1747148584.5</v>
      </c>
      <c r="FT527">
        <v>0</v>
      </c>
      <c r="FU527">
        <v>0.162</v>
      </c>
      <c r="FV527">
        <v>-0.001</v>
      </c>
      <c r="FW527">
        <v>0.139</v>
      </c>
      <c r="FX527">
        <v>0.058</v>
      </c>
      <c r="FY527">
        <v>420</v>
      </c>
      <c r="FZ527">
        <v>16</v>
      </c>
      <c r="GA527">
        <v>0.19</v>
      </c>
      <c r="GB527">
        <v>0.02</v>
      </c>
      <c r="GC527">
        <v>-39.50453414634146</v>
      </c>
      <c r="GD527">
        <v>-42.47859721254352</v>
      </c>
      <c r="GE527">
        <v>4.352112241177798</v>
      </c>
      <c r="GF527">
        <v>0</v>
      </c>
      <c r="GG527">
        <v>907.0396176470589</v>
      </c>
      <c r="GH527">
        <v>17.06990069720574</v>
      </c>
      <c r="GI527">
        <v>1.741601274937825</v>
      </c>
      <c r="GJ527">
        <v>0</v>
      </c>
      <c r="GK527">
        <v>4.083380731707317</v>
      </c>
      <c r="GL527">
        <v>0.2862022996515766</v>
      </c>
      <c r="GM527">
        <v>0.02843856831412741</v>
      </c>
      <c r="GN527">
        <v>0</v>
      </c>
      <c r="GO527">
        <v>0</v>
      </c>
      <c r="GP527">
        <v>3</v>
      </c>
      <c r="GQ527" t="s">
        <v>472</v>
      </c>
      <c r="GR527">
        <v>3.12783</v>
      </c>
      <c r="GS527">
        <v>2.73181</v>
      </c>
      <c r="GT527">
        <v>0.0909996</v>
      </c>
      <c r="GU527">
        <v>0.09809710000000001</v>
      </c>
      <c r="GV527">
        <v>0.105266</v>
      </c>
      <c r="GW527">
        <v>0.0925079</v>
      </c>
      <c r="GX527">
        <v>27214.8</v>
      </c>
      <c r="GY527">
        <v>26192.4</v>
      </c>
      <c r="GZ527">
        <v>30482.2</v>
      </c>
      <c r="HA527">
        <v>29297.8</v>
      </c>
      <c r="HB527">
        <v>37643.9</v>
      </c>
      <c r="HC527">
        <v>34982.4</v>
      </c>
      <c r="HD527">
        <v>46636.1</v>
      </c>
      <c r="HE527">
        <v>43531.6</v>
      </c>
      <c r="HF527">
        <v>1.82005</v>
      </c>
      <c r="HG527">
        <v>1.85395</v>
      </c>
      <c r="HH527">
        <v>0.114553</v>
      </c>
      <c r="HI527">
        <v>0</v>
      </c>
      <c r="HJ527">
        <v>28.1217</v>
      </c>
      <c r="HK527">
        <v>999.9</v>
      </c>
      <c r="HL527">
        <v>51.8</v>
      </c>
      <c r="HM527">
        <v>30.3</v>
      </c>
      <c r="HN527">
        <v>24.8332</v>
      </c>
      <c r="HO527">
        <v>62.9316</v>
      </c>
      <c r="HP527">
        <v>16.6306</v>
      </c>
      <c r="HQ527">
        <v>1</v>
      </c>
      <c r="HR527">
        <v>0.187622</v>
      </c>
      <c r="HS527">
        <v>0.0963344</v>
      </c>
      <c r="HT527">
        <v>20.2014</v>
      </c>
      <c r="HU527">
        <v>5.22882</v>
      </c>
      <c r="HV527">
        <v>11.974</v>
      </c>
      <c r="HW527">
        <v>4.9699</v>
      </c>
      <c r="HX527">
        <v>3.28978</v>
      </c>
      <c r="HY527">
        <v>9999</v>
      </c>
      <c r="HZ527">
        <v>9999</v>
      </c>
      <c r="IA527">
        <v>9999</v>
      </c>
      <c r="IB527">
        <v>26.3</v>
      </c>
      <c r="IC527">
        <v>4.97294</v>
      </c>
      <c r="ID527">
        <v>1.87728</v>
      </c>
      <c r="IE527">
        <v>1.87537</v>
      </c>
      <c r="IF527">
        <v>1.87819</v>
      </c>
      <c r="IG527">
        <v>1.87485</v>
      </c>
      <c r="IH527">
        <v>1.8785</v>
      </c>
      <c r="II527">
        <v>1.87561</v>
      </c>
      <c r="IJ527">
        <v>1.87669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0.619</v>
      </c>
      <c r="IY527">
        <v>0.2316</v>
      </c>
      <c r="IZ527">
        <v>0.000996156149449386</v>
      </c>
      <c r="JA527">
        <v>0.001508328056841608</v>
      </c>
      <c r="JB527">
        <v>-4.279944224615399E-07</v>
      </c>
      <c r="JC527">
        <v>2.026670128534865E-10</v>
      </c>
      <c r="JD527">
        <v>-0.04486732872085866</v>
      </c>
      <c r="JE527">
        <v>-0.001179386599836408</v>
      </c>
      <c r="JF527">
        <v>0.0006983580007418804</v>
      </c>
      <c r="JG527">
        <v>-5.900263066608664E-06</v>
      </c>
      <c r="JH527">
        <v>1</v>
      </c>
      <c r="JI527">
        <v>2117</v>
      </c>
      <c r="JJ527">
        <v>1</v>
      </c>
      <c r="JK527">
        <v>26</v>
      </c>
      <c r="JL527">
        <v>197561</v>
      </c>
      <c r="JM527">
        <v>197560.9</v>
      </c>
      <c r="JN527">
        <v>1.30127</v>
      </c>
      <c r="JO527">
        <v>2.55127</v>
      </c>
      <c r="JP527">
        <v>1.39893</v>
      </c>
      <c r="JQ527">
        <v>2.35229</v>
      </c>
      <c r="JR527">
        <v>1.44897</v>
      </c>
      <c r="JS527">
        <v>2.60986</v>
      </c>
      <c r="JT527">
        <v>37.0986</v>
      </c>
      <c r="JU527">
        <v>23.9824</v>
      </c>
      <c r="JV527">
        <v>18</v>
      </c>
      <c r="JW527">
        <v>478.557</v>
      </c>
      <c r="JX527">
        <v>469.861</v>
      </c>
      <c r="JY527">
        <v>27.7678</v>
      </c>
      <c r="JZ527">
        <v>29.5639</v>
      </c>
      <c r="KA527">
        <v>30.0002</v>
      </c>
      <c r="KB527">
        <v>29.1391</v>
      </c>
      <c r="KC527">
        <v>29.1842</v>
      </c>
      <c r="KD527">
        <v>26.0761</v>
      </c>
      <c r="KE527">
        <v>30.2161</v>
      </c>
      <c r="KF527">
        <v>98.105</v>
      </c>
      <c r="KG527">
        <v>27.7756</v>
      </c>
      <c r="KH527">
        <v>527.001</v>
      </c>
      <c r="KI527">
        <v>19.2574</v>
      </c>
      <c r="KJ527">
        <v>100.78</v>
      </c>
      <c r="KK527">
        <v>100.133</v>
      </c>
    </row>
    <row r="528" spans="1:297">
      <c r="A528">
        <v>512</v>
      </c>
      <c r="B528">
        <v>1759002242.1</v>
      </c>
      <c r="C528">
        <v>14858.5</v>
      </c>
      <c r="D528" t="s">
        <v>1471</v>
      </c>
      <c r="E528" t="s">
        <v>1472</v>
      </c>
      <c r="F528">
        <v>5</v>
      </c>
      <c r="G528" t="s">
        <v>1218</v>
      </c>
      <c r="H528" t="s">
        <v>436</v>
      </c>
      <c r="I528">
        <v>1759002234.6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517.3868444645803</v>
      </c>
      <c r="AK528">
        <v>481.5251454545453</v>
      </c>
      <c r="AL528">
        <v>3.206672322210863</v>
      </c>
      <c r="AM528">
        <v>65.2440749328983</v>
      </c>
      <c r="AN528">
        <f>(AP528 - AO528 + DY528*1E3/(8.314*(EA528+273.15)) * AR528/DX528 * AQ528) * DX528/(100*DL528) * 1000/(1000 - AP528)</f>
        <v>0</v>
      </c>
      <c r="AO528">
        <v>19.3134147630205</v>
      </c>
      <c r="AP528">
        <v>23.51526909090909</v>
      </c>
      <c r="AQ528">
        <v>-2.271291618824692E-05</v>
      </c>
      <c r="AR528">
        <v>120.1541534414907</v>
      </c>
      <c r="AS528">
        <v>2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1.91</v>
      </c>
      <c r="DM528">
        <v>0.5</v>
      </c>
      <c r="DN528" t="s">
        <v>438</v>
      </c>
      <c r="DO528">
        <v>2</v>
      </c>
      <c r="DP528" t="b">
        <v>1</v>
      </c>
      <c r="DQ528">
        <v>1759002234.6</v>
      </c>
      <c r="DR528">
        <v>448.734</v>
      </c>
      <c r="DS528">
        <v>492.6856296296297</v>
      </c>
      <c r="DT528">
        <v>23.50168888888889</v>
      </c>
      <c r="DU528">
        <v>19.36789259259259</v>
      </c>
      <c r="DV528">
        <v>448.1248518518518</v>
      </c>
      <c r="DW528">
        <v>23.27018888888889</v>
      </c>
      <c r="DX528">
        <v>499.9771481481482</v>
      </c>
      <c r="DY528">
        <v>90.40828148148147</v>
      </c>
      <c r="DZ528">
        <v>0.05401069259259259</v>
      </c>
      <c r="EA528">
        <v>29.89784814814815</v>
      </c>
      <c r="EB528">
        <v>29.99158888888889</v>
      </c>
      <c r="EC528">
        <v>999.9000000000001</v>
      </c>
      <c r="ED528">
        <v>0</v>
      </c>
      <c r="EE528">
        <v>0</v>
      </c>
      <c r="EF528">
        <v>10001.26703703704</v>
      </c>
      <c r="EG528">
        <v>0</v>
      </c>
      <c r="EH528">
        <v>12.0258</v>
      </c>
      <c r="EI528">
        <v>-43.95157407407407</v>
      </c>
      <c r="EJ528">
        <v>459.533962962963</v>
      </c>
      <c r="EK528">
        <v>502.4159259259258</v>
      </c>
      <c r="EL528">
        <v>4.13379074074074</v>
      </c>
      <c r="EM528">
        <v>492.6856296296297</v>
      </c>
      <c r="EN528">
        <v>19.36789259259259</v>
      </c>
      <c r="EO528">
        <v>2.124746666666667</v>
      </c>
      <c r="EP528">
        <v>1.751019259259259</v>
      </c>
      <c r="EQ528">
        <v>18.40592592592592</v>
      </c>
      <c r="ER528">
        <v>15.35624814814815</v>
      </c>
      <c r="ES528">
        <v>2000.02962962963</v>
      </c>
      <c r="ET528">
        <v>0.9800016666666665</v>
      </c>
      <c r="EU528">
        <v>0.01999825555555556</v>
      </c>
      <c r="EV528">
        <v>0</v>
      </c>
      <c r="EW528">
        <v>910.0203333333334</v>
      </c>
      <c r="EX528">
        <v>5.000560000000001</v>
      </c>
      <c r="EY528">
        <v>18414.59629629629</v>
      </c>
      <c r="EZ528">
        <v>17295.14074074074</v>
      </c>
      <c r="FA528">
        <v>42.25888888888888</v>
      </c>
      <c r="FB528">
        <v>42.68699999999998</v>
      </c>
      <c r="FC528">
        <v>42.20788888888887</v>
      </c>
      <c r="FD528">
        <v>41.74755555555556</v>
      </c>
      <c r="FE528">
        <v>43.0924074074074</v>
      </c>
      <c r="FF528">
        <v>1955.12962962963</v>
      </c>
      <c r="FG528">
        <v>39.9</v>
      </c>
      <c r="FH528">
        <v>0</v>
      </c>
      <c r="FI528">
        <v>1759002251.4</v>
      </c>
      <c r="FJ528">
        <v>0</v>
      </c>
      <c r="FK528">
        <v>910.1976000000001</v>
      </c>
      <c r="FL528">
        <v>33.06315380743825</v>
      </c>
      <c r="FM528">
        <v>656.8461527347113</v>
      </c>
      <c r="FN528">
        <v>18417.544</v>
      </c>
      <c r="FO528">
        <v>15</v>
      </c>
      <c r="FP528">
        <v>0</v>
      </c>
      <c r="FQ528" t="s">
        <v>439</v>
      </c>
      <c r="FR528">
        <v>1747148579.5</v>
      </c>
      <c r="FS528">
        <v>1747148584.5</v>
      </c>
      <c r="FT528">
        <v>0</v>
      </c>
      <c r="FU528">
        <v>0.162</v>
      </c>
      <c r="FV528">
        <v>-0.001</v>
      </c>
      <c r="FW528">
        <v>0.139</v>
      </c>
      <c r="FX528">
        <v>0.058</v>
      </c>
      <c r="FY528">
        <v>420</v>
      </c>
      <c r="FZ528">
        <v>16</v>
      </c>
      <c r="GA528">
        <v>0.19</v>
      </c>
      <c r="GB528">
        <v>0.02</v>
      </c>
      <c r="GC528">
        <v>-42.04470731707317</v>
      </c>
      <c r="GD528">
        <v>-28.29447804878049</v>
      </c>
      <c r="GE528">
        <v>2.875922334630146</v>
      </c>
      <c r="GF528">
        <v>0</v>
      </c>
      <c r="GG528">
        <v>908.3391764705882</v>
      </c>
      <c r="GH528">
        <v>23.92895341382393</v>
      </c>
      <c r="GI528">
        <v>2.427733565071707</v>
      </c>
      <c r="GJ528">
        <v>0</v>
      </c>
      <c r="GK528">
        <v>4.106735365853658</v>
      </c>
      <c r="GL528">
        <v>0.3612878048780532</v>
      </c>
      <c r="GM528">
        <v>0.03721854901416515</v>
      </c>
      <c r="GN528">
        <v>0</v>
      </c>
      <c r="GO528">
        <v>0</v>
      </c>
      <c r="GP528">
        <v>3</v>
      </c>
      <c r="GQ528" t="s">
        <v>472</v>
      </c>
      <c r="GR528">
        <v>3.12789</v>
      </c>
      <c r="GS528">
        <v>2.73201</v>
      </c>
      <c r="GT528">
        <v>0.0932957</v>
      </c>
      <c r="GU528">
        <v>0.100495</v>
      </c>
      <c r="GV528">
        <v>0.105272</v>
      </c>
      <c r="GW528">
        <v>0.0922003</v>
      </c>
      <c r="GX528">
        <v>27145.9</v>
      </c>
      <c r="GY528">
        <v>26122.2</v>
      </c>
      <c r="GZ528">
        <v>30482.1</v>
      </c>
      <c r="HA528">
        <v>29297.2</v>
      </c>
      <c r="HB528">
        <v>37643.7</v>
      </c>
      <c r="HC528">
        <v>34994</v>
      </c>
      <c r="HD528">
        <v>46635.9</v>
      </c>
      <c r="HE528">
        <v>43531.1</v>
      </c>
      <c r="HF528">
        <v>1.82025</v>
      </c>
      <c r="HG528">
        <v>1.85373</v>
      </c>
      <c r="HH528">
        <v>0.114679</v>
      </c>
      <c r="HI528">
        <v>0</v>
      </c>
      <c r="HJ528">
        <v>28.1247</v>
      </c>
      <c r="HK528">
        <v>999.9</v>
      </c>
      <c r="HL528">
        <v>51.8</v>
      </c>
      <c r="HM528">
        <v>30.3</v>
      </c>
      <c r="HN528">
        <v>24.8348</v>
      </c>
      <c r="HO528">
        <v>62.3416</v>
      </c>
      <c r="HP528">
        <v>16.6346</v>
      </c>
      <c r="HQ528">
        <v>1</v>
      </c>
      <c r="HR528">
        <v>0.188166</v>
      </c>
      <c r="HS528">
        <v>0.100174</v>
      </c>
      <c r="HT528">
        <v>20.2015</v>
      </c>
      <c r="HU528">
        <v>5.22897</v>
      </c>
      <c r="HV528">
        <v>11.974</v>
      </c>
      <c r="HW528">
        <v>4.9701</v>
      </c>
      <c r="HX528">
        <v>3.28968</v>
      </c>
      <c r="HY528">
        <v>9999</v>
      </c>
      <c r="HZ528">
        <v>9999</v>
      </c>
      <c r="IA528">
        <v>9999</v>
      </c>
      <c r="IB528">
        <v>26.3</v>
      </c>
      <c r="IC528">
        <v>4.97294</v>
      </c>
      <c r="ID528">
        <v>1.87729</v>
      </c>
      <c r="IE528">
        <v>1.87538</v>
      </c>
      <c r="IF528">
        <v>1.8782</v>
      </c>
      <c r="IG528">
        <v>1.87489</v>
      </c>
      <c r="IH528">
        <v>1.87851</v>
      </c>
      <c r="II528">
        <v>1.87561</v>
      </c>
      <c r="IJ528">
        <v>1.87675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0.638</v>
      </c>
      <c r="IY528">
        <v>0.2318</v>
      </c>
      <c r="IZ528">
        <v>0.000996156149449386</v>
      </c>
      <c r="JA528">
        <v>0.001508328056841608</v>
      </c>
      <c r="JB528">
        <v>-4.279944224615399E-07</v>
      </c>
      <c r="JC528">
        <v>2.026670128534865E-10</v>
      </c>
      <c r="JD528">
        <v>-0.04486732872085866</v>
      </c>
      <c r="JE528">
        <v>-0.001179386599836408</v>
      </c>
      <c r="JF528">
        <v>0.0006983580007418804</v>
      </c>
      <c r="JG528">
        <v>-5.900263066608664E-06</v>
      </c>
      <c r="JH528">
        <v>1</v>
      </c>
      <c r="JI528">
        <v>2117</v>
      </c>
      <c r="JJ528">
        <v>1</v>
      </c>
      <c r="JK528">
        <v>26</v>
      </c>
      <c r="JL528">
        <v>197561</v>
      </c>
      <c r="JM528">
        <v>197561</v>
      </c>
      <c r="JN528">
        <v>1.33545</v>
      </c>
      <c r="JO528">
        <v>2.55859</v>
      </c>
      <c r="JP528">
        <v>1.39893</v>
      </c>
      <c r="JQ528">
        <v>2.35107</v>
      </c>
      <c r="JR528">
        <v>1.44897</v>
      </c>
      <c r="JS528">
        <v>2.4707</v>
      </c>
      <c r="JT528">
        <v>37.0986</v>
      </c>
      <c r="JU528">
        <v>23.9562</v>
      </c>
      <c r="JV528">
        <v>18</v>
      </c>
      <c r="JW528">
        <v>478.699</v>
      </c>
      <c r="JX528">
        <v>469.748</v>
      </c>
      <c r="JY528">
        <v>27.775</v>
      </c>
      <c r="JZ528">
        <v>29.5684</v>
      </c>
      <c r="KA528">
        <v>30.0003</v>
      </c>
      <c r="KB528">
        <v>29.1441</v>
      </c>
      <c r="KC528">
        <v>29.1886</v>
      </c>
      <c r="KD528">
        <v>26.7974</v>
      </c>
      <c r="KE528">
        <v>30.2161</v>
      </c>
      <c r="KF528">
        <v>98.105</v>
      </c>
      <c r="KG528">
        <v>27.7825</v>
      </c>
      <c r="KH528">
        <v>540.377</v>
      </c>
      <c r="KI528">
        <v>19.227</v>
      </c>
      <c r="KJ528">
        <v>100.779</v>
      </c>
      <c r="KK528">
        <v>100.132</v>
      </c>
    </row>
    <row r="529" spans="1:297">
      <c r="A529">
        <v>513</v>
      </c>
      <c r="B529">
        <v>1759002247.1</v>
      </c>
      <c r="C529">
        <v>14863.5</v>
      </c>
      <c r="D529" t="s">
        <v>1473</v>
      </c>
      <c r="E529" t="s">
        <v>1474</v>
      </c>
      <c r="F529">
        <v>5</v>
      </c>
      <c r="G529" t="s">
        <v>1218</v>
      </c>
      <c r="H529" t="s">
        <v>436</v>
      </c>
      <c r="I529">
        <v>1759002239.314285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534.6633027895056</v>
      </c>
      <c r="AK529">
        <v>497.603412121212</v>
      </c>
      <c r="AL529">
        <v>3.216759012018716</v>
      </c>
      <c r="AM529">
        <v>65.2440749328983</v>
      </c>
      <c r="AN529">
        <f>(AP529 - AO529 + DY529*1E3/(8.314*(EA529+273.15)) * AR529/DX529 * AQ529) * DX529/(100*DL529) * 1000/(1000 - AP529)</f>
        <v>0</v>
      </c>
      <c r="AO529">
        <v>19.28096154776938</v>
      </c>
      <c r="AP529">
        <v>23.50309515151515</v>
      </c>
      <c r="AQ529">
        <v>-6.140034715964699E-05</v>
      </c>
      <c r="AR529">
        <v>120.1541534414907</v>
      </c>
      <c r="AS529">
        <v>2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1.91</v>
      </c>
      <c r="DM529">
        <v>0.5</v>
      </c>
      <c r="DN529" t="s">
        <v>438</v>
      </c>
      <c r="DO529">
        <v>2</v>
      </c>
      <c r="DP529" t="b">
        <v>1</v>
      </c>
      <c r="DQ529">
        <v>1759002239.314285</v>
      </c>
      <c r="DR529">
        <v>463.1441071428571</v>
      </c>
      <c r="DS529">
        <v>508.5157142857142</v>
      </c>
      <c r="DT529">
        <v>23.50822142857143</v>
      </c>
      <c r="DU529">
        <v>19.33570357142857</v>
      </c>
      <c r="DV529">
        <v>462.5171071428571</v>
      </c>
      <c r="DW529">
        <v>23.27658928571429</v>
      </c>
      <c r="DX529">
        <v>500.0605</v>
      </c>
      <c r="DY529">
        <v>90.40811428571428</v>
      </c>
      <c r="DZ529">
        <v>0.05388508928571428</v>
      </c>
      <c r="EA529">
        <v>29.90063571428572</v>
      </c>
      <c r="EB529">
        <v>29.99397500000001</v>
      </c>
      <c r="EC529">
        <v>999.9000000000002</v>
      </c>
      <c r="ED529">
        <v>0</v>
      </c>
      <c r="EE529">
        <v>0</v>
      </c>
      <c r="EF529">
        <v>10007.51607142857</v>
      </c>
      <c r="EG529">
        <v>0</v>
      </c>
      <c r="EH529">
        <v>12.0258</v>
      </c>
      <c r="EI529">
        <v>-45.37157857142857</v>
      </c>
      <c r="EJ529">
        <v>474.2939642857144</v>
      </c>
      <c r="EK529">
        <v>518.5413571428571</v>
      </c>
      <c r="EL529">
        <v>4.172511428571428</v>
      </c>
      <c r="EM529">
        <v>508.5157142857142</v>
      </c>
      <c r="EN529">
        <v>19.33570357142857</v>
      </c>
      <c r="EO529">
        <v>2.125333928571429</v>
      </c>
      <c r="EP529">
        <v>1.748106428571429</v>
      </c>
      <c r="EQ529">
        <v>18.41033214285715</v>
      </c>
      <c r="ER529">
        <v>15.33029285714286</v>
      </c>
      <c r="ES529">
        <v>2000.016071428572</v>
      </c>
      <c r="ET529">
        <v>0.9800014642857142</v>
      </c>
      <c r="EU529">
        <v>0.01999846071428572</v>
      </c>
      <c r="EV529">
        <v>0</v>
      </c>
      <c r="EW529">
        <v>912.8662142857141</v>
      </c>
      <c r="EX529">
        <v>5.000560000000001</v>
      </c>
      <c r="EY529">
        <v>18471.6</v>
      </c>
      <c r="EZ529">
        <v>17295.01785714286</v>
      </c>
      <c r="FA529">
        <v>42.23624999999999</v>
      </c>
      <c r="FB529">
        <v>42.69149999999998</v>
      </c>
      <c r="FC529">
        <v>42.20717857142856</v>
      </c>
      <c r="FD529">
        <v>41.74982142857142</v>
      </c>
      <c r="FE529">
        <v>43.09574999999999</v>
      </c>
      <c r="FF529">
        <v>1955.116071428571</v>
      </c>
      <c r="FG529">
        <v>39.9</v>
      </c>
      <c r="FH529">
        <v>0</v>
      </c>
      <c r="FI529">
        <v>1759002256.2</v>
      </c>
      <c r="FJ529">
        <v>0</v>
      </c>
      <c r="FK529">
        <v>913.1377199999999</v>
      </c>
      <c r="FL529">
        <v>41.71484615625621</v>
      </c>
      <c r="FM529">
        <v>818.1846152910928</v>
      </c>
      <c r="FN529">
        <v>18476.476</v>
      </c>
      <c r="FO529">
        <v>15</v>
      </c>
      <c r="FP529">
        <v>0</v>
      </c>
      <c r="FQ529" t="s">
        <v>439</v>
      </c>
      <c r="FR529">
        <v>1747148579.5</v>
      </c>
      <c r="FS529">
        <v>1747148584.5</v>
      </c>
      <c r="FT529">
        <v>0</v>
      </c>
      <c r="FU529">
        <v>0.162</v>
      </c>
      <c r="FV529">
        <v>-0.001</v>
      </c>
      <c r="FW529">
        <v>0.139</v>
      </c>
      <c r="FX529">
        <v>0.058</v>
      </c>
      <c r="FY529">
        <v>420</v>
      </c>
      <c r="FZ529">
        <v>16</v>
      </c>
      <c r="GA529">
        <v>0.19</v>
      </c>
      <c r="GB529">
        <v>0.02</v>
      </c>
      <c r="GC529">
        <v>-44.4126575</v>
      </c>
      <c r="GD529">
        <v>-18.50494896810502</v>
      </c>
      <c r="GE529">
        <v>1.793588714266387</v>
      </c>
      <c r="GF529">
        <v>0</v>
      </c>
      <c r="GG529">
        <v>911.2759117647058</v>
      </c>
      <c r="GH529">
        <v>35.6692589920732</v>
      </c>
      <c r="GI529">
        <v>3.533500225718936</v>
      </c>
      <c r="GJ529">
        <v>0</v>
      </c>
      <c r="GK529">
        <v>4.15143725</v>
      </c>
      <c r="GL529">
        <v>0.5079146341463415</v>
      </c>
      <c r="GM529">
        <v>0.05133033552332868</v>
      </c>
      <c r="GN529">
        <v>0</v>
      </c>
      <c r="GO529">
        <v>0</v>
      </c>
      <c r="GP529">
        <v>3</v>
      </c>
      <c r="GQ529" t="s">
        <v>472</v>
      </c>
      <c r="GR529">
        <v>3.12791</v>
      </c>
      <c r="GS529">
        <v>2.73136</v>
      </c>
      <c r="GT529">
        <v>0.0955728</v>
      </c>
      <c r="GU529">
        <v>0.102835</v>
      </c>
      <c r="GV529">
        <v>0.10524</v>
      </c>
      <c r="GW529">
        <v>0.0921717</v>
      </c>
      <c r="GX529">
        <v>27077.4</v>
      </c>
      <c r="GY529">
        <v>26054.2</v>
      </c>
      <c r="GZ529">
        <v>30481.7</v>
      </c>
      <c r="HA529">
        <v>29297.1</v>
      </c>
      <c r="HB529">
        <v>37645.1</v>
      </c>
      <c r="HC529">
        <v>34995.2</v>
      </c>
      <c r="HD529">
        <v>46635.7</v>
      </c>
      <c r="HE529">
        <v>43530.9</v>
      </c>
      <c r="HF529">
        <v>1.82043</v>
      </c>
      <c r="HG529">
        <v>1.85387</v>
      </c>
      <c r="HH529">
        <v>0.115126</v>
      </c>
      <c r="HI529">
        <v>0</v>
      </c>
      <c r="HJ529">
        <v>28.1277</v>
      </c>
      <c r="HK529">
        <v>999.9</v>
      </c>
      <c r="HL529">
        <v>51.8</v>
      </c>
      <c r="HM529">
        <v>30.3</v>
      </c>
      <c r="HN529">
        <v>24.8321</v>
      </c>
      <c r="HO529">
        <v>63.0716</v>
      </c>
      <c r="HP529">
        <v>16.5184</v>
      </c>
      <c r="HQ529">
        <v>1</v>
      </c>
      <c r="HR529">
        <v>0.188412</v>
      </c>
      <c r="HS529">
        <v>0.088238</v>
      </c>
      <c r="HT529">
        <v>20.2013</v>
      </c>
      <c r="HU529">
        <v>5.22702</v>
      </c>
      <c r="HV529">
        <v>11.974</v>
      </c>
      <c r="HW529">
        <v>4.9697</v>
      </c>
      <c r="HX529">
        <v>3.2895</v>
      </c>
      <c r="HY529">
        <v>9999</v>
      </c>
      <c r="HZ529">
        <v>9999</v>
      </c>
      <c r="IA529">
        <v>9999</v>
      </c>
      <c r="IB529">
        <v>26.3</v>
      </c>
      <c r="IC529">
        <v>4.97295</v>
      </c>
      <c r="ID529">
        <v>1.87729</v>
      </c>
      <c r="IE529">
        <v>1.87542</v>
      </c>
      <c r="IF529">
        <v>1.8782</v>
      </c>
      <c r="IG529">
        <v>1.87491</v>
      </c>
      <c r="IH529">
        <v>1.87851</v>
      </c>
      <c r="II529">
        <v>1.87561</v>
      </c>
      <c r="IJ529">
        <v>1.87674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0.657</v>
      </c>
      <c r="IY529">
        <v>0.2315</v>
      </c>
      <c r="IZ529">
        <v>0.000996156149449386</v>
      </c>
      <c r="JA529">
        <v>0.001508328056841608</v>
      </c>
      <c r="JB529">
        <v>-4.279944224615399E-07</v>
      </c>
      <c r="JC529">
        <v>2.026670128534865E-10</v>
      </c>
      <c r="JD529">
        <v>-0.04486732872085866</v>
      </c>
      <c r="JE529">
        <v>-0.001179386599836408</v>
      </c>
      <c r="JF529">
        <v>0.0006983580007418804</v>
      </c>
      <c r="JG529">
        <v>-5.900263066608664E-06</v>
      </c>
      <c r="JH529">
        <v>1</v>
      </c>
      <c r="JI529">
        <v>2117</v>
      </c>
      <c r="JJ529">
        <v>1</v>
      </c>
      <c r="JK529">
        <v>26</v>
      </c>
      <c r="JL529">
        <v>197561.1</v>
      </c>
      <c r="JM529">
        <v>197561</v>
      </c>
      <c r="JN529">
        <v>1.36719</v>
      </c>
      <c r="JO529">
        <v>2.55249</v>
      </c>
      <c r="JP529">
        <v>1.39893</v>
      </c>
      <c r="JQ529">
        <v>2.35107</v>
      </c>
      <c r="JR529">
        <v>1.44897</v>
      </c>
      <c r="JS529">
        <v>2.60986</v>
      </c>
      <c r="JT529">
        <v>37.1225</v>
      </c>
      <c r="JU529">
        <v>23.9649</v>
      </c>
      <c r="JV529">
        <v>18</v>
      </c>
      <c r="JW529">
        <v>478.822</v>
      </c>
      <c r="JX529">
        <v>469.881</v>
      </c>
      <c r="JY529">
        <v>27.7818</v>
      </c>
      <c r="JZ529">
        <v>29.5732</v>
      </c>
      <c r="KA529">
        <v>30.0004</v>
      </c>
      <c r="KB529">
        <v>29.1481</v>
      </c>
      <c r="KC529">
        <v>29.193</v>
      </c>
      <c r="KD529">
        <v>27.4374</v>
      </c>
      <c r="KE529">
        <v>30.2161</v>
      </c>
      <c r="KF529">
        <v>98.105</v>
      </c>
      <c r="KG529">
        <v>27.7869</v>
      </c>
      <c r="KH529">
        <v>553.737</v>
      </c>
      <c r="KI529">
        <v>19.2061</v>
      </c>
      <c r="KJ529">
        <v>100.778</v>
      </c>
      <c r="KK529">
        <v>100.131</v>
      </c>
    </row>
    <row r="530" spans="1:297">
      <c r="A530">
        <v>514</v>
      </c>
      <c r="B530">
        <v>1759002252.1</v>
      </c>
      <c r="C530">
        <v>14868.5</v>
      </c>
      <c r="D530" t="s">
        <v>1475</v>
      </c>
      <c r="E530" t="s">
        <v>1476</v>
      </c>
      <c r="F530">
        <v>5</v>
      </c>
      <c r="G530" t="s">
        <v>1218</v>
      </c>
      <c r="H530" t="s">
        <v>436</v>
      </c>
      <c r="I530">
        <v>1759002244.6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551.7516680759953</v>
      </c>
      <c r="AK530">
        <v>513.8205818181818</v>
      </c>
      <c r="AL530">
        <v>3.250796233204231</v>
      </c>
      <c r="AM530">
        <v>65.2440749328983</v>
      </c>
      <c r="AN530">
        <f>(AP530 - AO530 + DY530*1E3/(8.314*(EA530+273.15)) * AR530/DX530 * AQ530) * DX530/(100*DL530) * 1000/(1000 - AP530)</f>
        <v>0</v>
      </c>
      <c r="AO530">
        <v>19.27957625580855</v>
      </c>
      <c r="AP530">
        <v>23.50556303030303</v>
      </c>
      <c r="AQ530">
        <v>4.936369569511014E-05</v>
      </c>
      <c r="AR530">
        <v>120.1541534414907</v>
      </c>
      <c r="AS530">
        <v>2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1.91</v>
      </c>
      <c r="DM530">
        <v>0.5</v>
      </c>
      <c r="DN530" t="s">
        <v>438</v>
      </c>
      <c r="DO530">
        <v>2</v>
      </c>
      <c r="DP530" t="b">
        <v>1</v>
      </c>
      <c r="DQ530">
        <v>1759002244.6</v>
      </c>
      <c r="DR530">
        <v>479.6473703703704</v>
      </c>
      <c r="DS530">
        <v>526.3037407407407</v>
      </c>
      <c r="DT530">
        <v>23.50860740740741</v>
      </c>
      <c r="DU530">
        <v>19.29948518518518</v>
      </c>
      <c r="DV530">
        <v>478.9998888888888</v>
      </c>
      <c r="DW530">
        <v>23.27696296296296</v>
      </c>
      <c r="DX530">
        <v>500.0051111111111</v>
      </c>
      <c r="DY530">
        <v>90.40837407407409</v>
      </c>
      <c r="DZ530">
        <v>0.05378655925925926</v>
      </c>
      <c r="EA530">
        <v>29.90394074074074</v>
      </c>
      <c r="EB530">
        <v>29.99437407407408</v>
      </c>
      <c r="EC530">
        <v>999.9000000000001</v>
      </c>
      <c r="ED530">
        <v>0</v>
      </c>
      <c r="EE530">
        <v>0</v>
      </c>
      <c r="EF530">
        <v>10006.79925925926</v>
      </c>
      <c r="EG530">
        <v>0</v>
      </c>
      <c r="EH530">
        <v>12.0258</v>
      </c>
      <c r="EI530">
        <v>-46.65625185185186</v>
      </c>
      <c r="EJ530">
        <v>491.1946666666666</v>
      </c>
      <c r="EK530">
        <v>536.6606296296296</v>
      </c>
      <c r="EL530">
        <v>4.20910925925926</v>
      </c>
      <c r="EM530">
        <v>526.3037407407407</v>
      </c>
      <c r="EN530">
        <v>19.29948518518518</v>
      </c>
      <c r="EO530">
        <v>2.125374444444444</v>
      </c>
      <c r="EP530">
        <v>1.744837777777778</v>
      </c>
      <c r="EQ530">
        <v>18.41063703703704</v>
      </c>
      <c r="ER530">
        <v>15.30115925925926</v>
      </c>
      <c r="ES530">
        <v>2000.018888888889</v>
      </c>
      <c r="ET530">
        <v>0.9800014444444444</v>
      </c>
      <c r="EU530">
        <v>0.01999848518518519</v>
      </c>
      <c r="EV530">
        <v>0</v>
      </c>
      <c r="EW530">
        <v>916.7232592592592</v>
      </c>
      <c r="EX530">
        <v>5.000560000000001</v>
      </c>
      <c r="EY530">
        <v>18549.01851851852</v>
      </c>
      <c r="EZ530">
        <v>17295.04074074074</v>
      </c>
      <c r="FA530">
        <v>42.25429629629629</v>
      </c>
      <c r="FB530">
        <v>42.68707407407405</v>
      </c>
      <c r="FC530">
        <v>42.21262962962963</v>
      </c>
      <c r="FD530">
        <v>41.75903703703703</v>
      </c>
      <c r="FE530">
        <v>43.10388888888888</v>
      </c>
      <c r="FF530">
        <v>1955.118888888889</v>
      </c>
      <c r="FG530">
        <v>39.9</v>
      </c>
      <c r="FH530">
        <v>0</v>
      </c>
      <c r="FI530">
        <v>1759002261.6</v>
      </c>
      <c r="FJ530">
        <v>0</v>
      </c>
      <c r="FK530">
        <v>916.9046923076922</v>
      </c>
      <c r="FL530">
        <v>46.37169230431152</v>
      </c>
      <c r="FM530">
        <v>971.2273502395267</v>
      </c>
      <c r="FN530">
        <v>18552.92307692308</v>
      </c>
      <c r="FO530">
        <v>15</v>
      </c>
      <c r="FP530">
        <v>0</v>
      </c>
      <c r="FQ530" t="s">
        <v>439</v>
      </c>
      <c r="FR530">
        <v>1747148579.5</v>
      </c>
      <c r="FS530">
        <v>1747148584.5</v>
      </c>
      <c r="FT530">
        <v>0</v>
      </c>
      <c r="FU530">
        <v>0.162</v>
      </c>
      <c r="FV530">
        <v>-0.001</v>
      </c>
      <c r="FW530">
        <v>0.139</v>
      </c>
      <c r="FX530">
        <v>0.058</v>
      </c>
      <c r="FY530">
        <v>420</v>
      </c>
      <c r="FZ530">
        <v>16</v>
      </c>
      <c r="GA530">
        <v>0.19</v>
      </c>
      <c r="GB530">
        <v>0.02</v>
      </c>
      <c r="GC530">
        <v>-45.89194146341464</v>
      </c>
      <c r="GD530">
        <v>-14.7885574912892</v>
      </c>
      <c r="GE530">
        <v>1.465039874755036</v>
      </c>
      <c r="GF530">
        <v>0</v>
      </c>
      <c r="GG530">
        <v>914.765</v>
      </c>
      <c r="GH530">
        <v>43.51715814068685</v>
      </c>
      <c r="GI530">
        <v>4.283077432654893</v>
      </c>
      <c r="GJ530">
        <v>0</v>
      </c>
      <c r="GK530">
        <v>4.183286585365854</v>
      </c>
      <c r="GL530">
        <v>0.4298609059233487</v>
      </c>
      <c r="GM530">
        <v>0.0468847612983025</v>
      </c>
      <c r="GN530">
        <v>0</v>
      </c>
      <c r="GO530">
        <v>0</v>
      </c>
      <c r="GP530">
        <v>3</v>
      </c>
      <c r="GQ530" t="s">
        <v>472</v>
      </c>
      <c r="GR530">
        <v>3.12791</v>
      </c>
      <c r="GS530">
        <v>2.7313</v>
      </c>
      <c r="GT530">
        <v>0.0978267</v>
      </c>
      <c r="GU530">
        <v>0.105146</v>
      </c>
      <c r="GV530">
        <v>0.10525</v>
      </c>
      <c r="GW530">
        <v>0.0921466</v>
      </c>
      <c r="GX530">
        <v>27009.1</v>
      </c>
      <c r="GY530">
        <v>25987.2</v>
      </c>
      <c r="GZ530">
        <v>30480.8</v>
      </c>
      <c r="HA530">
        <v>29297.3</v>
      </c>
      <c r="HB530">
        <v>37643.5</v>
      </c>
      <c r="HC530">
        <v>34996.7</v>
      </c>
      <c r="HD530">
        <v>46634</v>
      </c>
      <c r="HE530">
        <v>43531.4</v>
      </c>
      <c r="HF530">
        <v>1.8202</v>
      </c>
      <c r="HG530">
        <v>1.85368</v>
      </c>
      <c r="HH530">
        <v>0.114538</v>
      </c>
      <c r="HI530">
        <v>0</v>
      </c>
      <c r="HJ530">
        <v>28.1295</v>
      </c>
      <c r="HK530">
        <v>999.9</v>
      </c>
      <c r="HL530">
        <v>51.8</v>
      </c>
      <c r="HM530">
        <v>30.3</v>
      </c>
      <c r="HN530">
        <v>24.834</v>
      </c>
      <c r="HO530">
        <v>63.3816</v>
      </c>
      <c r="HP530">
        <v>16.5986</v>
      </c>
      <c r="HQ530">
        <v>1</v>
      </c>
      <c r="HR530">
        <v>0.188811</v>
      </c>
      <c r="HS530">
        <v>0.099134</v>
      </c>
      <c r="HT530">
        <v>20.2013</v>
      </c>
      <c r="HU530">
        <v>5.22732</v>
      </c>
      <c r="HV530">
        <v>11.974</v>
      </c>
      <c r="HW530">
        <v>4.9696</v>
      </c>
      <c r="HX530">
        <v>3.2895</v>
      </c>
      <c r="HY530">
        <v>9999</v>
      </c>
      <c r="HZ530">
        <v>9999</v>
      </c>
      <c r="IA530">
        <v>9999</v>
      </c>
      <c r="IB530">
        <v>26.3</v>
      </c>
      <c r="IC530">
        <v>4.97297</v>
      </c>
      <c r="ID530">
        <v>1.87729</v>
      </c>
      <c r="IE530">
        <v>1.87537</v>
      </c>
      <c r="IF530">
        <v>1.8782</v>
      </c>
      <c r="IG530">
        <v>1.8749</v>
      </c>
      <c r="IH530">
        <v>1.87851</v>
      </c>
      <c r="II530">
        <v>1.87561</v>
      </c>
      <c r="IJ530">
        <v>1.87677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0.676</v>
      </c>
      <c r="IY530">
        <v>0.2316</v>
      </c>
      <c r="IZ530">
        <v>0.000996156149449386</v>
      </c>
      <c r="JA530">
        <v>0.001508328056841608</v>
      </c>
      <c r="JB530">
        <v>-4.279944224615399E-07</v>
      </c>
      <c r="JC530">
        <v>2.026670128534865E-10</v>
      </c>
      <c r="JD530">
        <v>-0.04486732872085866</v>
      </c>
      <c r="JE530">
        <v>-0.001179386599836408</v>
      </c>
      <c r="JF530">
        <v>0.0006983580007418804</v>
      </c>
      <c r="JG530">
        <v>-5.900263066608664E-06</v>
      </c>
      <c r="JH530">
        <v>1</v>
      </c>
      <c r="JI530">
        <v>2117</v>
      </c>
      <c r="JJ530">
        <v>1</v>
      </c>
      <c r="JK530">
        <v>26</v>
      </c>
      <c r="JL530">
        <v>197561.2</v>
      </c>
      <c r="JM530">
        <v>197561.1</v>
      </c>
      <c r="JN530">
        <v>1.40259</v>
      </c>
      <c r="JO530">
        <v>2.55737</v>
      </c>
      <c r="JP530">
        <v>1.39893</v>
      </c>
      <c r="JQ530">
        <v>2.35107</v>
      </c>
      <c r="JR530">
        <v>1.44897</v>
      </c>
      <c r="JS530">
        <v>2.47925</v>
      </c>
      <c r="JT530">
        <v>37.1225</v>
      </c>
      <c r="JU530">
        <v>23.9649</v>
      </c>
      <c r="JV530">
        <v>18</v>
      </c>
      <c r="JW530">
        <v>478.73</v>
      </c>
      <c r="JX530">
        <v>469.788</v>
      </c>
      <c r="JY530">
        <v>27.7883</v>
      </c>
      <c r="JZ530">
        <v>29.5777</v>
      </c>
      <c r="KA530">
        <v>30.0004</v>
      </c>
      <c r="KB530">
        <v>29.1531</v>
      </c>
      <c r="KC530">
        <v>29.1978</v>
      </c>
      <c r="KD530">
        <v>28.1532</v>
      </c>
      <c r="KE530">
        <v>30.4973</v>
      </c>
      <c r="KF530">
        <v>97.7324</v>
      </c>
      <c r="KG530">
        <v>27.7874</v>
      </c>
      <c r="KH530">
        <v>573.773</v>
      </c>
      <c r="KI530">
        <v>19.1683</v>
      </c>
      <c r="KJ530">
        <v>100.775</v>
      </c>
      <c r="KK530">
        <v>100.132</v>
      </c>
    </row>
    <row r="531" spans="1:297">
      <c r="A531">
        <v>515</v>
      </c>
      <c r="B531">
        <v>1759002257.1</v>
      </c>
      <c r="C531">
        <v>14873.5</v>
      </c>
      <c r="D531" t="s">
        <v>1477</v>
      </c>
      <c r="E531" t="s">
        <v>1478</v>
      </c>
      <c r="F531">
        <v>5</v>
      </c>
      <c r="G531" t="s">
        <v>1218</v>
      </c>
      <c r="H531" t="s">
        <v>436</v>
      </c>
      <c r="I531">
        <v>1759002249.314285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569.0512702786643</v>
      </c>
      <c r="AK531">
        <v>530.1423393939392</v>
      </c>
      <c r="AL531">
        <v>3.263260543840117</v>
      </c>
      <c r="AM531">
        <v>65.2440749328983</v>
      </c>
      <c r="AN531">
        <f>(AP531 - AO531 + DY531*1E3/(8.314*(EA531+273.15)) * AR531/DX531 * AQ531) * DX531/(100*DL531) * 1000/(1000 - AP531)</f>
        <v>0</v>
      </c>
      <c r="AO531">
        <v>19.22193540030931</v>
      </c>
      <c r="AP531">
        <v>23.50330303030303</v>
      </c>
      <c r="AQ531">
        <v>-3.467729004540161E-05</v>
      </c>
      <c r="AR531">
        <v>120.1541534414907</v>
      </c>
      <c r="AS531">
        <v>2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1.91</v>
      </c>
      <c r="DM531">
        <v>0.5</v>
      </c>
      <c r="DN531" t="s">
        <v>438</v>
      </c>
      <c r="DO531">
        <v>2</v>
      </c>
      <c r="DP531" t="b">
        <v>1</v>
      </c>
      <c r="DQ531">
        <v>1759002249.314285</v>
      </c>
      <c r="DR531">
        <v>494.5356071428571</v>
      </c>
      <c r="DS531">
        <v>542.2313214285714</v>
      </c>
      <c r="DT531">
        <v>23.50561071428571</v>
      </c>
      <c r="DU531">
        <v>19.26795</v>
      </c>
      <c r="DV531">
        <v>493.8697142857143</v>
      </c>
      <c r="DW531">
        <v>23.27402142857143</v>
      </c>
      <c r="DX531">
        <v>500.0285714285714</v>
      </c>
      <c r="DY531">
        <v>90.40851785714285</v>
      </c>
      <c r="DZ531">
        <v>0.05367868928571427</v>
      </c>
      <c r="EA531">
        <v>29.90684285714286</v>
      </c>
      <c r="EB531">
        <v>29.99602857142857</v>
      </c>
      <c r="EC531">
        <v>999.9000000000002</v>
      </c>
      <c r="ED531">
        <v>0</v>
      </c>
      <c r="EE531">
        <v>0</v>
      </c>
      <c r="EF531">
        <v>10006.11107142857</v>
      </c>
      <c r="EG531">
        <v>0</v>
      </c>
      <c r="EH531">
        <v>12.0258</v>
      </c>
      <c r="EI531">
        <v>-47.69565714285714</v>
      </c>
      <c r="EJ531">
        <v>506.4398214285715</v>
      </c>
      <c r="EK531">
        <v>552.884</v>
      </c>
      <c r="EL531">
        <v>4.237654642857143</v>
      </c>
      <c r="EM531">
        <v>542.2313214285714</v>
      </c>
      <c r="EN531">
        <v>19.26795</v>
      </c>
      <c r="EO531">
        <v>2.125106785714286</v>
      </c>
      <c r="EP531">
        <v>1.741988214285714</v>
      </c>
      <c r="EQ531">
        <v>18.40862857142857</v>
      </c>
      <c r="ER531">
        <v>15.27571428571429</v>
      </c>
      <c r="ES531">
        <v>2000.005357142856</v>
      </c>
      <c r="ET531">
        <v>0.9800012499999998</v>
      </c>
      <c r="EU531">
        <v>0.01999868214285714</v>
      </c>
      <c r="EV531">
        <v>0</v>
      </c>
      <c r="EW531">
        <v>920.6496071428571</v>
      </c>
      <c r="EX531">
        <v>5.000560000000001</v>
      </c>
      <c r="EY531">
        <v>18629.67857142857</v>
      </c>
      <c r="EZ531">
        <v>17294.925</v>
      </c>
      <c r="FA531">
        <v>42.26074999999999</v>
      </c>
      <c r="FB531">
        <v>42.69157142857141</v>
      </c>
      <c r="FC531">
        <v>42.21396428571428</v>
      </c>
      <c r="FD531">
        <v>41.76096428571428</v>
      </c>
      <c r="FE531">
        <v>43.10235714285712</v>
      </c>
      <c r="FF531">
        <v>1955.105357142858</v>
      </c>
      <c r="FG531">
        <v>39.9</v>
      </c>
      <c r="FH531">
        <v>0</v>
      </c>
      <c r="FI531">
        <v>1759002266.4</v>
      </c>
      <c r="FJ531">
        <v>0</v>
      </c>
      <c r="FK531">
        <v>920.9583461538462</v>
      </c>
      <c r="FL531">
        <v>53.50765813312575</v>
      </c>
      <c r="FM531">
        <v>1108.694017140662</v>
      </c>
      <c r="FN531">
        <v>18635.85769230769</v>
      </c>
      <c r="FO531">
        <v>15</v>
      </c>
      <c r="FP531">
        <v>0</v>
      </c>
      <c r="FQ531" t="s">
        <v>439</v>
      </c>
      <c r="FR531">
        <v>1747148579.5</v>
      </c>
      <c r="FS531">
        <v>1747148584.5</v>
      </c>
      <c r="FT531">
        <v>0</v>
      </c>
      <c r="FU531">
        <v>0.162</v>
      </c>
      <c r="FV531">
        <v>-0.001</v>
      </c>
      <c r="FW531">
        <v>0.139</v>
      </c>
      <c r="FX531">
        <v>0.058</v>
      </c>
      <c r="FY531">
        <v>420</v>
      </c>
      <c r="FZ531">
        <v>16</v>
      </c>
      <c r="GA531">
        <v>0.19</v>
      </c>
      <c r="GB531">
        <v>0.02</v>
      </c>
      <c r="GC531">
        <v>-47.024715</v>
      </c>
      <c r="GD531">
        <v>-13.27431894934338</v>
      </c>
      <c r="GE531">
        <v>1.279110010036276</v>
      </c>
      <c r="GF531">
        <v>0</v>
      </c>
      <c r="GG531">
        <v>918.0418823529411</v>
      </c>
      <c r="GH531">
        <v>49.01702065305022</v>
      </c>
      <c r="GI531">
        <v>4.826245525096303</v>
      </c>
      <c r="GJ531">
        <v>0</v>
      </c>
      <c r="GK531">
        <v>4.217435</v>
      </c>
      <c r="GL531">
        <v>0.3411881425891074</v>
      </c>
      <c r="GM531">
        <v>0.03781657678849316</v>
      </c>
      <c r="GN531">
        <v>0</v>
      </c>
      <c r="GO531">
        <v>0</v>
      </c>
      <c r="GP531">
        <v>3</v>
      </c>
      <c r="GQ531" t="s">
        <v>472</v>
      </c>
      <c r="GR531">
        <v>3.12789</v>
      </c>
      <c r="GS531">
        <v>2.7318</v>
      </c>
      <c r="GT531">
        <v>0.100062</v>
      </c>
      <c r="GU531">
        <v>0.107429</v>
      </c>
      <c r="GV531">
        <v>0.105236</v>
      </c>
      <c r="GW531">
        <v>0.0919288</v>
      </c>
      <c r="GX531">
        <v>26941.8</v>
      </c>
      <c r="GY531">
        <v>25920.9</v>
      </c>
      <c r="GZ531">
        <v>30480.4</v>
      </c>
      <c r="HA531">
        <v>29297.3</v>
      </c>
      <c r="HB531">
        <v>37643.8</v>
      </c>
      <c r="HC531">
        <v>35005.2</v>
      </c>
      <c r="HD531">
        <v>46633.5</v>
      </c>
      <c r="HE531">
        <v>43531.2</v>
      </c>
      <c r="HF531">
        <v>1.8202</v>
      </c>
      <c r="HG531">
        <v>1.85362</v>
      </c>
      <c r="HH531">
        <v>0.113919</v>
      </c>
      <c r="HI531">
        <v>0</v>
      </c>
      <c r="HJ531">
        <v>28.1317</v>
      </c>
      <c r="HK531">
        <v>999.9</v>
      </c>
      <c r="HL531">
        <v>51.8</v>
      </c>
      <c r="HM531">
        <v>30.3</v>
      </c>
      <c r="HN531">
        <v>24.835</v>
      </c>
      <c r="HO531">
        <v>63.0016</v>
      </c>
      <c r="HP531">
        <v>16.5465</v>
      </c>
      <c r="HQ531">
        <v>1</v>
      </c>
      <c r="HR531">
        <v>0.189276</v>
      </c>
      <c r="HS531">
        <v>0.112906</v>
      </c>
      <c r="HT531">
        <v>20.2014</v>
      </c>
      <c r="HU531">
        <v>5.22762</v>
      </c>
      <c r="HV531">
        <v>11.974</v>
      </c>
      <c r="HW531">
        <v>4.9696</v>
      </c>
      <c r="HX531">
        <v>3.28965</v>
      </c>
      <c r="HY531">
        <v>9999</v>
      </c>
      <c r="HZ531">
        <v>9999</v>
      </c>
      <c r="IA531">
        <v>9999</v>
      </c>
      <c r="IB531">
        <v>26.3</v>
      </c>
      <c r="IC531">
        <v>4.97294</v>
      </c>
      <c r="ID531">
        <v>1.87729</v>
      </c>
      <c r="IE531">
        <v>1.87539</v>
      </c>
      <c r="IF531">
        <v>1.8782</v>
      </c>
      <c r="IG531">
        <v>1.87489</v>
      </c>
      <c r="IH531">
        <v>1.87851</v>
      </c>
      <c r="II531">
        <v>1.87561</v>
      </c>
      <c r="IJ531">
        <v>1.87677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0.696</v>
      </c>
      <c r="IY531">
        <v>0.2315</v>
      </c>
      <c r="IZ531">
        <v>0.000996156149449386</v>
      </c>
      <c r="JA531">
        <v>0.001508328056841608</v>
      </c>
      <c r="JB531">
        <v>-4.279944224615399E-07</v>
      </c>
      <c r="JC531">
        <v>2.026670128534865E-10</v>
      </c>
      <c r="JD531">
        <v>-0.04486732872085866</v>
      </c>
      <c r="JE531">
        <v>-0.001179386599836408</v>
      </c>
      <c r="JF531">
        <v>0.0006983580007418804</v>
      </c>
      <c r="JG531">
        <v>-5.900263066608664E-06</v>
      </c>
      <c r="JH531">
        <v>1</v>
      </c>
      <c r="JI531">
        <v>2117</v>
      </c>
      <c r="JJ531">
        <v>1</v>
      </c>
      <c r="JK531">
        <v>26</v>
      </c>
      <c r="JL531">
        <v>197561.3</v>
      </c>
      <c r="JM531">
        <v>197561.2</v>
      </c>
      <c r="JN531">
        <v>1.43433</v>
      </c>
      <c r="JO531">
        <v>2.55859</v>
      </c>
      <c r="JP531">
        <v>1.39893</v>
      </c>
      <c r="JQ531">
        <v>2.35107</v>
      </c>
      <c r="JR531">
        <v>1.44897</v>
      </c>
      <c r="JS531">
        <v>2.5</v>
      </c>
      <c r="JT531">
        <v>37.1225</v>
      </c>
      <c r="JU531">
        <v>23.9562</v>
      </c>
      <c r="JV531">
        <v>18</v>
      </c>
      <c r="JW531">
        <v>478.759</v>
      </c>
      <c r="JX531">
        <v>469.794</v>
      </c>
      <c r="JY531">
        <v>27.7902</v>
      </c>
      <c r="JZ531">
        <v>29.5821</v>
      </c>
      <c r="KA531">
        <v>30.0005</v>
      </c>
      <c r="KB531">
        <v>29.1575</v>
      </c>
      <c r="KC531">
        <v>29.2027</v>
      </c>
      <c r="KD531">
        <v>28.7773</v>
      </c>
      <c r="KE531">
        <v>30.4973</v>
      </c>
      <c r="KF531">
        <v>97.7324</v>
      </c>
      <c r="KG531">
        <v>27.7901</v>
      </c>
      <c r="KH531">
        <v>587.13</v>
      </c>
      <c r="KI531">
        <v>19.1452</v>
      </c>
      <c r="KJ531">
        <v>100.774</v>
      </c>
      <c r="KK531">
        <v>100.132</v>
      </c>
    </row>
    <row r="532" spans="1:297">
      <c r="A532">
        <v>516</v>
      </c>
      <c r="B532">
        <v>1759002262.1</v>
      </c>
      <c r="C532">
        <v>14878.5</v>
      </c>
      <c r="D532" t="s">
        <v>1479</v>
      </c>
      <c r="E532" t="s">
        <v>1480</v>
      </c>
      <c r="F532">
        <v>5</v>
      </c>
      <c r="G532" t="s">
        <v>1218</v>
      </c>
      <c r="H532" t="s">
        <v>436</v>
      </c>
      <c r="I532">
        <v>1759002254.6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586.0418437051187</v>
      </c>
      <c r="AK532">
        <v>546.4209454545453</v>
      </c>
      <c r="AL532">
        <v>3.259457709825646</v>
      </c>
      <c r="AM532">
        <v>65.2440749328983</v>
      </c>
      <c r="AN532">
        <f>(AP532 - AO532 + DY532*1E3/(8.314*(EA532+273.15)) * AR532/DX532 * AQ532) * DX532/(100*DL532) * 1000/(1000 - AP532)</f>
        <v>0</v>
      </c>
      <c r="AO532">
        <v>19.2069297337727</v>
      </c>
      <c r="AP532">
        <v>23.49609333333333</v>
      </c>
      <c r="AQ532">
        <v>-1.558446986740353E-05</v>
      </c>
      <c r="AR532">
        <v>120.1541534414907</v>
      </c>
      <c r="AS532">
        <v>2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1.91</v>
      </c>
      <c r="DM532">
        <v>0.5</v>
      </c>
      <c r="DN532" t="s">
        <v>438</v>
      </c>
      <c r="DO532">
        <v>2</v>
      </c>
      <c r="DP532" t="b">
        <v>1</v>
      </c>
      <c r="DQ532">
        <v>1759002254.6</v>
      </c>
      <c r="DR532">
        <v>511.3071111111111</v>
      </c>
      <c r="DS532">
        <v>560.0046666666667</v>
      </c>
      <c r="DT532">
        <v>23.50194444444444</v>
      </c>
      <c r="DU532">
        <v>19.2418074074074</v>
      </c>
      <c r="DV532">
        <v>510.6205555555555</v>
      </c>
      <c r="DW532">
        <v>23.27043333333334</v>
      </c>
      <c r="DX532">
        <v>499.9397777777777</v>
      </c>
      <c r="DY532">
        <v>90.40840000000001</v>
      </c>
      <c r="DZ532">
        <v>0.05384317037037038</v>
      </c>
      <c r="EA532">
        <v>29.91</v>
      </c>
      <c r="EB532">
        <v>29.99264814814815</v>
      </c>
      <c r="EC532">
        <v>999.9000000000001</v>
      </c>
      <c r="ED532">
        <v>0</v>
      </c>
      <c r="EE532">
        <v>0</v>
      </c>
      <c r="EF532">
        <v>9996.574814814816</v>
      </c>
      <c r="EG532">
        <v>0</v>
      </c>
      <c r="EH532">
        <v>12.0258</v>
      </c>
      <c r="EI532">
        <v>-48.69744814814815</v>
      </c>
      <c r="EJ532">
        <v>523.6130370370371</v>
      </c>
      <c r="EK532">
        <v>570.9911481481482</v>
      </c>
      <c r="EL532">
        <v>4.260135185185185</v>
      </c>
      <c r="EM532">
        <v>560.0046666666667</v>
      </c>
      <c r="EN532">
        <v>19.2418074074074</v>
      </c>
      <c r="EO532">
        <v>2.124772962962963</v>
      </c>
      <c r="EP532">
        <v>1.739621481481482</v>
      </c>
      <c r="EQ532">
        <v>18.40612222222222</v>
      </c>
      <c r="ER532">
        <v>15.25454444444444</v>
      </c>
      <c r="ES532">
        <v>2000.008148148148</v>
      </c>
      <c r="ET532">
        <v>0.9800012222222221</v>
      </c>
      <c r="EU532">
        <v>0.01999871111111111</v>
      </c>
      <c r="EV532">
        <v>0</v>
      </c>
      <c r="EW532">
        <v>925.6348888888889</v>
      </c>
      <c r="EX532">
        <v>5.000560000000001</v>
      </c>
      <c r="EY532">
        <v>18732.08518518518</v>
      </c>
      <c r="EZ532">
        <v>17294.95555555556</v>
      </c>
      <c r="FA532">
        <v>42.29359259259258</v>
      </c>
      <c r="FB532">
        <v>42.68940740740739</v>
      </c>
      <c r="FC532">
        <v>42.22192592592592</v>
      </c>
      <c r="FD532">
        <v>41.77062962962962</v>
      </c>
      <c r="FE532">
        <v>43.10848148148148</v>
      </c>
      <c r="FF532">
        <v>1955.108148148148</v>
      </c>
      <c r="FG532">
        <v>39.9</v>
      </c>
      <c r="FH532">
        <v>0</v>
      </c>
      <c r="FI532">
        <v>1759002271.2</v>
      </c>
      <c r="FJ532">
        <v>0</v>
      </c>
      <c r="FK532">
        <v>925.5335384615387</v>
      </c>
      <c r="FL532">
        <v>61.14023937493716</v>
      </c>
      <c r="FM532">
        <v>1230.947009361905</v>
      </c>
      <c r="FN532">
        <v>18729.47692307692</v>
      </c>
      <c r="FO532">
        <v>15</v>
      </c>
      <c r="FP532">
        <v>0</v>
      </c>
      <c r="FQ532" t="s">
        <v>439</v>
      </c>
      <c r="FR532">
        <v>1747148579.5</v>
      </c>
      <c r="FS532">
        <v>1747148584.5</v>
      </c>
      <c r="FT532">
        <v>0</v>
      </c>
      <c r="FU532">
        <v>0.162</v>
      </c>
      <c r="FV532">
        <v>-0.001</v>
      </c>
      <c r="FW532">
        <v>0.139</v>
      </c>
      <c r="FX532">
        <v>0.058</v>
      </c>
      <c r="FY532">
        <v>420</v>
      </c>
      <c r="FZ532">
        <v>16</v>
      </c>
      <c r="GA532">
        <v>0.19</v>
      </c>
      <c r="GB532">
        <v>0.02</v>
      </c>
      <c r="GC532">
        <v>-48.10512926829269</v>
      </c>
      <c r="GD532">
        <v>-11.53040696864115</v>
      </c>
      <c r="GE532">
        <v>1.140264051842316</v>
      </c>
      <c r="GF532">
        <v>0</v>
      </c>
      <c r="GG532">
        <v>922.7915882352942</v>
      </c>
      <c r="GH532">
        <v>56.23284952914561</v>
      </c>
      <c r="GI532">
        <v>5.534527171034618</v>
      </c>
      <c r="GJ532">
        <v>0</v>
      </c>
      <c r="GK532">
        <v>4.249702682926828</v>
      </c>
      <c r="GL532">
        <v>0.2751806968641157</v>
      </c>
      <c r="GM532">
        <v>0.03036493677722433</v>
      </c>
      <c r="GN532">
        <v>0</v>
      </c>
      <c r="GO532">
        <v>0</v>
      </c>
      <c r="GP532">
        <v>3</v>
      </c>
      <c r="GQ532" t="s">
        <v>472</v>
      </c>
      <c r="GR532">
        <v>3.12782</v>
      </c>
      <c r="GS532">
        <v>2.73184</v>
      </c>
      <c r="GT532">
        <v>0.10226</v>
      </c>
      <c r="GU532">
        <v>0.109648</v>
      </c>
      <c r="GV532">
        <v>0.105214</v>
      </c>
      <c r="GW532">
        <v>0.09191729999999999</v>
      </c>
      <c r="GX532">
        <v>26876</v>
      </c>
      <c r="GY532">
        <v>25856.1</v>
      </c>
      <c r="GZ532">
        <v>30480.5</v>
      </c>
      <c r="HA532">
        <v>29297</v>
      </c>
      <c r="HB532">
        <v>37645.3</v>
      </c>
      <c r="HC532">
        <v>35005.5</v>
      </c>
      <c r="HD532">
        <v>46634</v>
      </c>
      <c r="HE532">
        <v>43530.8</v>
      </c>
      <c r="HF532">
        <v>1.82035</v>
      </c>
      <c r="HG532">
        <v>1.85355</v>
      </c>
      <c r="HH532">
        <v>0.113465</v>
      </c>
      <c r="HI532">
        <v>0</v>
      </c>
      <c r="HJ532">
        <v>28.1337</v>
      </c>
      <c r="HK532">
        <v>999.9</v>
      </c>
      <c r="HL532">
        <v>51.8</v>
      </c>
      <c r="HM532">
        <v>30.3</v>
      </c>
      <c r="HN532">
        <v>24.8354</v>
      </c>
      <c r="HO532">
        <v>63.2816</v>
      </c>
      <c r="HP532">
        <v>16.7588</v>
      </c>
      <c r="HQ532">
        <v>1</v>
      </c>
      <c r="HR532">
        <v>0.189624</v>
      </c>
      <c r="HS532">
        <v>0.105131</v>
      </c>
      <c r="HT532">
        <v>20.2012</v>
      </c>
      <c r="HU532">
        <v>5.22777</v>
      </c>
      <c r="HV532">
        <v>11.974</v>
      </c>
      <c r="HW532">
        <v>4.9694</v>
      </c>
      <c r="HX532">
        <v>3.2895</v>
      </c>
      <c r="HY532">
        <v>9999</v>
      </c>
      <c r="HZ532">
        <v>9999</v>
      </c>
      <c r="IA532">
        <v>9999</v>
      </c>
      <c r="IB532">
        <v>26.3</v>
      </c>
      <c r="IC532">
        <v>4.97296</v>
      </c>
      <c r="ID532">
        <v>1.87729</v>
      </c>
      <c r="IE532">
        <v>1.87535</v>
      </c>
      <c r="IF532">
        <v>1.8782</v>
      </c>
      <c r="IG532">
        <v>1.87487</v>
      </c>
      <c r="IH532">
        <v>1.87851</v>
      </c>
      <c r="II532">
        <v>1.87559</v>
      </c>
      <c r="IJ532">
        <v>1.87671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0.716</v>
      </c>
      <c r="IY532">
        <v>0.2314</v>
      </c>
      <c r="IZ532">
        <v>0.000996156149449386</v>
      </c>
      <c r="JA532">
        <v>0.001508328056841608</v>
      </c>
      <c r="JB532">
        <v>-4.279944224615399E-07</v>
      </c>
      <c r="JC532">
        <v>2.026670128534865E-10</v>
      </c>
      <c r="JD532">
        <v>-0.04486732872085866</v>
      </c>
      <c r="JE532">
        <v>-0.001179386599836408</v>
      </c>
      <c r="JF532">
        <v>0.0006983580007418804</v>
      </c>
      <c r="JG532">
        <v>-5.900263066608664E-06</v>
      </c>
      <c r="JH532">
        <v>1</v>
      </c>
      <c r="JI532">
        <v>2117</v>
      </c>
      <c r="JJ532">
        <v>1</v>
      </c>
      <c r="JK532">
        <v>26</v>
      </c>
      <c r="JL532">
        <v>197561.4</v>
      </c>
      <c r="JM532">
        <v>197561.3</v>
      </c>
      <c r="JN532">
        <v>1.46973</v>
      </c>
      <c r="JO532">
        <v>2.54883</v>
      </c>
      <c r="JP532">
        <v>1.39893</v>
      </c>
      <c r="JQ532">
        <v>2.35229</v>
      </c>
      <c r="JR532">
        <v>1.44897</v>
      </c>
      <c r="JS532">
        <v>2.54395</v>
      </c>
      <c r="JT532">
        <v>37.1225</v>
      </c>
      <c r="JU532">
        <v>23.9737</v>
      </c>
      <c r="JV532">
        <v>18</v>
      </c>
      <c r="JW532">
        <v>478.871</v>
      </c>
      <c r="JX532">
        <v>469.78</v>
      </c>
      <c r="JY532">
        <v>27.7918</v>
      </c>
      <c r="JZ532">
        <v>29.5868</v>
      </c>
      <c r="KA532">
        <v>30.0004</v>
      </c>
      <c r="KB532">
        <v>29.1623</v>
      </c>
      <c r="KC532">
        <v>29.2071</v>
      </c>
      <c r="KD532">
        <v>29.4865</v>
      </c>
      <c r="KE532">
        <v>30.4973</v>
      </c>
      <c r="KF532">
        <v>97.7324</v>
      </c>
      <c r="KG532">
        <v>27.8002</v>
      </c>
      <c r="KH532">
        <v>607.164</v>
      </c>
      <c r="KI532">
        <v>19.1209</v>
      </c>
      <c r="KJ532">
        <v>100.775</v>
      </c>
      <c r="KK532">
        <v>100.131</v>
      </c>
    </row>
    <row r="533" spans="1:297">
      <c r="A533">
        <v>517</v>
      </c>
      <c r="B533">
        <v>1759002267.1</v>
      </c>
      <c r="C533">
        <v>14883.5</v>
      </c>
      <c r="D533" t="s">
        <v>1481</v>
      </c>
      <c r="E533" t="s">
        <v>1482</v>
      </c>
      <c r="F533">
        <v>5</v>
      </c>
      <c r="G533" t="s">
        <v>1218</v>
      </c>
      <c r="H533" t="s">
        <v>436</v>
      </c>
      <c r="I533">
        <v>1759002259.314285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603.1501360843523</v>
      </c>
      <c r="AK533">
        <v>562.6405575757574</v>
      </c>
      <c r="AL533">
        <v>3.239858899879779</v>
      </c>
      <c r="AM533">
        <v>65.2440749328983</v>
      </c>
      <c r="AN533">
        <f>(AP533 - AO533 + DY533*1E3/(8.314*(EA533+273.15)) * AR533/DX533 * AQ533) * DX533/(100*DL533) * 1000/(1000 - AP533)</f>
        <v>0</v>
      </c>
      <c r="AO533">
        <v>19.19755787234423</v>
      </c>
      <c r="AP533">
        <v>23.50654484848484</v>
      </c>
      <c r="AQ533">
        <v>6.503899048426912E-05</v>
      </c>
      <c r="AR533">
        <v>120.1541534414907</v>
      </c>
      <c r="AS533">
        <v>2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1.91</v>
      </c>
      <c r="DM533">
        <v>0.5</v>
      </c>
      <c r="DN533" t="s">
        <v>438</v>
      </c>
      <c r="DO533">
        <v>2</v>
      </c>
      <c r="DP533" t="b">
        <v>1</v>
      </c>
      <c r="DQ533">
        <v>1759002259.314285</v>
      </c>
      <c r="DR533">
        <v>526.2917500000001</v>
      </c>
      <c r="DS533">
        <v>575.8649642857143</v>
      </c>
      <c r="DT533">
        <v>23.50163571428572</v>
      </c>
      <c r="DU533">
        <v>19.21792142857143</v>
      </c>
      <c r="DV533">
        <v>525.5867857142858</v>
      </c>
      <c r="DW533">
        <v>23.27013928571428</v>
      </c>
      <c r="DX533">
        <v>499.9768928571428</v>
      </c>
      <c r="DY533">
        <v>90.40784999999998</v>
      </c>
      <c r="DZ533">
        <v>0.05391700000000001</v>
      </c>
      <c r="EA533">
        <v>29.91361071428572</v>
      </c>
      <c r="EB533">
        <v>29.98646071428572</v>
      </c>
      <c r="EC533">
        <v>999.9000000000002</v>
      </c>
      <c r="ED533">
        <v>0</v>
      </c>
      <c r="EE533">
        <v>0</v>
      </c>
      <c r="EF533">
        <v>10007.14071428572</v>
      </c>
      <c r="EG533">
        <v>0</v>
      </c>
      <c r="EH533">
        <v>12.0258</v>
      </c>
      <c r="EI533">
        <v>-49.57318928571429</v>
      </c>
      <c r="EJ533">
        <v>538.9580357142858</v>
      </c>
      <c r="EK533">
        <v>587.1485000000001</v>
      </c>
      <c r="EL533">
        <v>4.283716785714285</v>
      </c>
      <c r="EM533">
        <v>575.8649642857143</v>
      </c>
      <c r="EN533">
        <v>19.21792142857143</v>
      </c>
      <c r="EO533">
        <v>2.124732857142857</v>
      </c>
      <c r="EP533">
        <v>1.737450714285714</v>
      </c>
      <c r="EQ533">
        <v>18.40582142857143</v>
      </c>
      <c r="ER533">
        <v>15.23512857142857</v>
      </c>
      <c r="ES533">
        <v>2000.010357142857</v>
      </c>
      <c r="ET533">
        <v>0.9800011428571427</v>
      </c>
      <c r="EU533">
        <v>0.01999878571428571</v>
      </c>
      <c r="EV533">
        <v>0</v>
      </c>
      <c r="EW533">
        <v>930.6563928571429</v>
      </c>
      <c r="EX533">
        <v>5.000560000000001</v>
      </c>
      <c r="EY533">
        <v>18833.66428571428</v>
      </c>
      <c r="EZ533">
        <v>17294.975</v>
      </c>
      <c r="FA533">
        <v>42.28982142857142</v>
      </c>
      <c r="FB533">
        <v>42.69374999999998</v>
      </c>
      <c r="FC533">
        <v>42.22289285714285</v>
      </c>
      <c r="FD533">
        <v>41.761</v>
      </c>
      <c r="FE533">
        <v>43.09567857142856</v>
      </c>
      <c r="FF533">
        <v>1955.110357142857</v>
      </c>
      <c r="FG533">
        <v>39.9</v>
      </c>
      <c r="FH533">
        <v>0</v>
      </c>
      <c r="FI533">
        <v>1759002276.6</v>
      </c>
      <c r="FJ533">
        <v>0</v>
      </c>
      <c r="FK533">
        <v>931.6065599999998</v>
      </c>
      <c r="FL533">
        <v>66.52692317786021</v>
      </c>
      <c r="FM533">
        <v>1363.561540471476</v>
      </c>
      <c r="FN533">
        <v>18852.192</v>
      </c>
      <c r="FO533">
        <v>15</v>
      </c>
      <c r="FP533">
        <v>0</v>
      </c>
      <c r="FQ533" t="s">
        <v>439</v>
      </c>
      <c r="FR533">
        <v>1747148579.5</v>
      </c>
      <c r="FS533">
        <v>1747148584.5</v>
      </c>
      <c r="FT533">
        <v>0</v>
      </c>
      <c r="FU533">
        <v>0.162</v>
      </c>
      <c r="FV533">
        <v>-0.001</v>
      </c>
      <c r="FW533">
        <v>0.139</v>
      </c>
      <c r="FX533">
        <v>0.058</v>
      </c>
      <c r="FY533">
        <v>420</v>
      </c>
      <c r="FZ533">
        <v>16</v>
      </c>
      <c r="GA533">
        <v>0.19</v>
      </c>
      <c r="GB533">
        <v>0.02</v>
      </c>
      <c r="GC533">
        <v>-48.86480731707316</v>
      </c>
      <c r="GD533">
        <v>-11.06347944250877</v>
      </c>
      <c r="GE533">
        <v>1.094175791465607</v>
      </c>
      <c r="GF533">
        <v>0</v>
      </c>
      <c r="GG533">
        <v>926.9192647058824</v>
      </c>
      <c r="GH533">
        <v>62.01119939013456</v>
      </c>
      <c r="GI533">
        <v>6.098383620507326</v>
      </c>
      <c r="GJ533">
        <v>0</v>
      </c>
      <c r="GK533">
        <v>4.262965121951219</v>
      </c>
      <c r="GL533">
        <v>0.2935045296167403</v>
      </c>
      <c r="GM533">
        <v>0.03148763900883935</v>
      </c>
      <c r="GN533">
        <v>0</v>
      </c>
      <c r="GO533">
        <v>0</v>
      </c>
      <c r="GP533">
        <v>3</v>
      </c>
      <c r="GQ533" t="s">
        <v>472</v>
      </c>
      <c r="GR533">
        <v>3.1281</v>
      </c>
      <c r="GS533">
        <v>2.73208</v>
      </c>
      <c r="GT533">
        <v>0.104414</v>
      </c>
      <c r="GU533">
        <v>0.111867</v>
      </c>
      <c r="GV533">
        <v>0.105251</v>
      </c>
      <c r="GW533">
        <v>0.0917924</v>
      </c>
      <c r="GX533">
        <v>26810.9</v>
      </c>
      <c r="GY533">
        <v>25791.6</v>
      </c>
      <c r="GZ533">
        <v>30479.8</v>
      </c>
      <c r="HA533">
        <v>29296.9</v>
      </c>
      <c r="HB533">
        <v>37643.4</v>
      </c>
      <c r="HC533">
        <v>35010.5</v>
      </c>
      <c r="HD533">
        <v>46633.4</v>
      </c>
      <c r="HE533">
        <v>43530.8</v>
      </c>
      <c r="HF533">
        <v>1.82068</v>
      </c>
      <c r="HG533">
        <v>1.8532</v>
      </c>
      <c r="HH533">
        <v>0.113435</v>
      </c>
      <c r="HI533">
        <v>0</v>
      </c>
      <c r="HJ533">
        <v>28.1349</v>
      </c>
      <c r="HK533">
        <v>999.9</v>
      </c>
      <c r="HL533">
        <v>51.8</v>
      </c>
      <c r="HM533">
        <v>30.3</v>
      </c>
      <c r="HN533">
        <v>24.8349</v>
      </c>
      <c r="HO533">
        <v>62.5416</v>
      </c>
      <c r="HP533">
        <v>16.5144</v>
      </c>
      <c r="HQ533">
        <v>1</v>
      </c>
      <c r="HR533">
        <v>0.18998</v>
      </c>
      <c r="HS533">
        <v>0.07942539999999999</v>
      </c>
      <c r="HT533">
        <v>20.2014</v>
      </c>
      <c r="HU533">
        <v>5.22762</v>
      </c>
      <c r="HV533">
        <v>11.974</v>
      </c>
      <c r="HW533">
        <v>4.9699</v>
      </c>
      <c r="HX533">
        <v>3.28953</v>
      </c>
      <c r="HY533">
        <v>9999</v>
      </c>
      <c r="HZ533">
        <v>9999</v>
      </c>
      <c r="IA533">
        <v>9999</v>
      </c>
      <c r="IB533">
        <v>26.3</v>
      </c>
      <c r="IC533">
        <v>4.97296</v>
      </c>
      <c r="ID533">
        <v>1.87728</v>
      </c>
      <c r="IE533">
        <v>1.87534</v>
      </c>
      <c r="IF533">
        <v>1.8782</v>
      </c>
      <c r="IG533">
        <v>1.87487</v>
      </c>
      <c r="IH533">
        <v>1.87851</v>
      </c>
      <c r="II533">
        <v>1.87559</v>
      </c>
      <c r="IJ533">
        <v>1.87673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0.735</v>
      </c>
      <c r="IY533">
        <v>0.2316</v>
      </c>
      <c r="IZ533">
        <v>0.000996156149449386</v>
      </c>
      <c r="JA533">
        <v>0.001508328056841608</v>
      </c>
      <c r="JB533">
        <v>-4.279944224615399E-07</v>
      </c>
      <c r="JC533">
        <v>2.026670128534865E-10</v>
      </c>
      <c r="JD533">
        <v>-0.04486732872085866</v>
      </c>
      <c r="JE533">
        <v>-0.001179386599836408</v>
      </c>
      <c r="JF533">
        <v>0.0006983580007418804</v>
      </c>
      <c r="JG533">
        <v>-5.900263066608664E-06</v>
      </c>
      <c r="JH533">
        <v>1</v>
      </c>
      <c r="JI533">
        <v>2117</v>
      </c>
      <c r="JJ533">
        <v>1</v>
      </c>
      <c r="JK533">
        <v>26</v>
      </c>
      <c r="JL533">
        <v>197561.5</v>
      </c>
      <c r="JM533">
        <v>197561.4</v>
      </c>
      <c r="JN533">
        <v>1.50146</v>
      </c>
      <c r="JO533">
        <v>2.55615</v>
      </c>
      <c r="JP533">
        <v>1.39893</v>
      </c>
      <c r="JQ533">
        <v>2.35107</v>
      </c>
      <c r="JR533">
        <v>1.44897</v>
      </c>
      <c r="JS533">
        <v>2.58789</v>
      </c>
      <c r="JT533">
        <v>37.1225</v>
      </c>
      <c r="JU533">
        <v>23.9649</v>
      </c>
      <c r="JV533">
        <v>18</v>
      </c>
      <c r="JW533">
        <v>479.078</v>
      </c>
      <c r="JX533">
        <v>469.59</v>
      </c>
      <c r="JY533">
        <v>27.8002</v>
      </c>
      <c r="JZ533">
        <v>29.5919</v>
      </c>
      <c r="KA533">
        <v>30.0004</v>
      </c>
      <c r="KB533">
        <v>29.1667</v>
      </c>
      <c r="KC533">
        <v>29.2121</v>
      </c>
      <c r="KD533">
        <v>30.104</v>
      </c>
      <c r="KE533">
        <v>30.7915</v>
      </c>
      <c r="KF533">
        <v>97.7324</v>
      </c>
      <c r="KG533">
        <v>27.8147</v>
      </c>
      <c r="KH533">
        <v>620.527</v>
      </c>
      <c r="KI533">
        <v>19.0786</v>
      </c>
      <c r="KJ533">
        <v>100.773</v>
      </c>
      <c r="KK533">
        <v>100.131</v>
      </c>
    </row>
    <row r="534" spans="1:297">
      <c r="A534">
        <v>518</v>
      </c>
      <c r="B534">
        <v>1759002272.1</v>
      </c>
      <c r="C534">
        <v>14888.5</v>
      </c>
      <c r="D534" t="s">
        <v>1483</v>
      </c>
      <c r="E534" t="s">
        <v>1484</v>
      </c>
      <c r="F534">
        <v>5</v>
      </c>
      <c r="G534" t="s">
        <v>1218</v>
      </c>
      <c r="H534" t="s">
        <v>436</v>
      </c>
      <c r="I534">
        <v>1759002264.6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620.2496230116021</v>
      </c>
      <c r="AK534">
        <v>579.0039151515151</v>
      </c>
      <c r="AL534">
        <v>3.278755945700689</v>
      </c>
      <c r="AM534">
        <v>65.2440749328983</v>
      </c>
      <c r="AN534">
        <f>(AP534 - AO534 + DY534*1E3/(8.314*(EA534+273.15)) * AR534/DX534 * AQ534) * DX534/(100*DL534) * 1000/(1000 - AP534)</f>
        <v>0</v>
      </c>
      <c r="AO534">
        <v>19.10459005852823</v>
      </c>
      <c r="AP534">
        <v>23.49056121212121</v>
      </c>
      <c r="AQ534">
        <v>-0.005374635319254117</v>
      </c>
      <c r="AR534">
        <v>120.1541534414907</v>
      </c>
      <c r="AS534">
        <v>2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1.91</v>
      </c>
      <c r="DM534">
        <v>0.5</v>
      </c>
      <c r="DN534" t="s">
        <v>438</v>
      </c>
      <c r="DO534">
        <v>2</v>
      </c>
      <c r="DP534" t="b">
        <v>1</v>
      </c>
      <c r="DQ534">
        <v>1759002264.6</v>
      </c>
      <c r="DR534">
        <v>543.1004814814814</v>
      </c>
      <c r="DS534">
        <v>593.5967777777778</v>
      </c>
      <c r="DT534">
        <v>23.49971481481482</v>
      </c>
      <c r="DU534">
        <v>19.17674444444445</v>
      </c>
      <c r="DV534">
        <v>542.374962962963</v>
      </c>
      <c r="DW534">
        <v>23.26825925925926</v>
      </c>
      <c r="DX534">
        <v>499.9882222222222</v>
      </c>
      <c r="DY534">
        <v>90.4078296296296</v>
      </c>
      <c r="DZ534">
        <v>0.05410315555555555</v>
      </c>
      <c r="EA534">
        <v>29.91601111111111</v>
      </c>
      <c r="EB534">
        <v>29.98361851851852</v>
      </c>
      <c r="EC534">
        <v>999.9000000000001</v>
      </c>
      <c r="ED534">
        <v>0</v>
      </c>
      <c r="EE534">
        <v>0</v>
      </c>
      <c r="EF534">
        <v>10004.53592592593</v>
      </c>
      <c r="EG534">
        <v>0</v>
      </c>
      <c r="EH534">
        <v>12.0258</v>
      </c>
      <c r="EI534">
        <v>-50.49630000000001</v>
      </c>
      <c r="EJ534">
        <v>556.1702962962963</v>
      </c>
      <c r="EK534">
        <v>605.2020740740741</v>
      </c>
      <c r="EL534">
        <v>4.322970370370371</v>
      </c>
      <c r="EM534">
        <v>593.5967777777778</v>
      </c>
      <c r="EN534">
        <v>19.17674444444445</v>
      </c>
      <c r="EO534">
        <v>2.124558148148148</v>
      </c>
      <c r="EP534">
        <v>1.733728148148148</v>
      </c>
      <c r="EQ534">
        <v>18.40450740740741</v>
      </c>
      <c r="ER534">
        <v>15.20172962962963</v>
      </c>
      <c r="ES534">
        <v>2000.014074074074</v>
      </c>
      <c r="ET534">
        <v>0.980001111111111</v>
      </c>
      <c r="EU534">
        <v>0.01999881481481482</v>
      </c>
      <c r="EV534">
        <v>0</v>
      </c>
      <c r="EW534">
        <v>936.6773703703702</v>
      </c>
      <c r="EX534">
        <v>5.000560000000001</v>
      </c>
      <c r="EY534">
        <v>18956.54814814815</v>
      </c>
      <c r="EZ534">
        <v>17295.01481481481</v>
      </c>
      <c r="FA534">
        <v>42.29829629629629</v>
      </c>
      <c r="FB534">
        <v>42.69866666666665</v>
      </c>
      <c r="FC534">
        <v>42.23355555555555</v>
      </c>
      <c r="FD534">
        <v>41.76833333333333</v>
      </c>
      <c r="FE534">
        <v>43.10855555555555</v>
      </c>
      <c r="FF534">
        <v>1955.114074074074</v>
      </c>
      <c r="FG534">
        <v>39.9</v>
      </c>
      <c r="FH534">
        <v>0</v>
      </c>
      <c r="FI534">
        <v>1759002281.4</v>
      </c>
      <c r="FJ534">
        <v>0</v>
      </c>
      <c r="FK534">
        <v>937.12796</v>
      </c>
      <c r="FL534">
        <v>71.10407680445677</v>
      </c>
      <c r="FM534">
        <v>1461.230766981047</v>
      </c>
      <c r="FN534">
        <v>18965.184</v>
      </c>
      <c r="FO534">
        <v>15</v>
      </c>
      <c r="FP534">
        <v>0</v>
      </c>
      <c r="FQ534" t="s">
        <v>439</v>
      </c>
      <c r="FR534">
        <v>1747148579.5</v>
      </c>
      <c r="FS534">
        <v>1747148584.5</v>
      </c>
      <c r="FT534">
        <v>0</v>
      </c>
      <c r="FU534">
        <v>0.162</v>
      </c>
      <c r="FV534">
        <v>-0.001</v>
      </c>
      <c r="FW534">
        <v>0.139</v>
      </c>
      <c r="FX534">
        <v>0.058</v>
      </c>
      <c r="FY534">
        <v>420</v>
      </c>
      <c r="FZ534">
        <v>16</v>
      </c>
      <c r="GA534">
        <v>0.19</v>
      </c>
      <c r="GB534">
        <v>0.02</v>
      </c>
      <c r="GC534">
        <v>-49.93686</v>
      </c>
      <c r="GD534">
        <v>-10.6695219512195</v>
      </c>
      <c r="GE534">
        <v>1.029370262053456</v>
      </c>
      <c r="GF534">
        <v>0</v>
      </c>
      <c r="GG534">
        <v>932.7079411764706</v>
      </c>
      <c r="GH534">
        <v>67.55896106910565</v>
      </c>
      <c r="GI534">
        <v>6.6360971473812</v>
      </c>
      <c r="GJ534">
        <v>0</v>
      </c>
      <c r="GK534">
        <v>4.30301525</v>
      </c>
      <c r="GL534">
        <v>0.4097046529080614</v>
      </c>
      <c r="GM534">
        <v>0.04362865921544577</v>
      </c>
      <c r="GN534">
        <v>0</v>
      </c>
      <c r="GO534">
        <v>0</v>
      </c>
      <c r="GP534">
        <v>3</v>
      </c>
      <c r="GQ534" t="s">
        <v>472</v>
      </c>
      <c r="GR534">
        <v>3.12777</v>
      </c>
      <c r="GS534">
        <v>2.73213</v>
      </c>
      <c r="GT534">
        <v>0.10656</v>
      </c>
      <c r="GU534">
        <v>0.114034</v>
      </c>
      <c r="GV534">
        <v>0.105189</v>
      </c>
      <c r="GW534">
        <v>0.09156110000000001</v>
      </c>
      <c r="GX534">
        <v>26747</v>
      </c>
      <c r="GY534">
        <v>25728.4</v>
      </c>
      <c r="GZ534">
        <v>30480.3</v>
      </c>
      <c r="HA534">
        <v>29296.6</v>
      </c>
      <c r="HB534">
        <v>37646.4</v>
      </c>
      <c r="HC534">
        <v>35019.3</v>
      </c>
      <c r="HD534">
        <v>46633.5</v>
      </c>
      <c r="HE534">
        <v>43530.3</v>
      </c>
      <c r="HF534">
        <v>1.82012</v>
      </c>
      <c r="HG534">
        <v>1.85345</v>
      </c>
      <c r="HH534">
        <v>0.112787</v>
      </c>
      <c r="HI534">
        <v>0</v>
      </c>
      <c r="HJ534">
        <v>28.1365</v>
      </c>
      <c r="HK534">
        <v>999.9</v>
      </c>
      <c r="HL534">
        <v>51.8</v>
      </c>
      <c r="HM534">
        <v>30.3</v>
      </c>
      <c r="HN534">
        <v>24.8341</v>
      </c>
      <c r="HO534">
        <v>63.2416</v>
      </c>
      <c r="HP534">
        <v>16.6587</v>
      </c>
      <c r="HQ534">
        <v>1</v>
      </c>
      <c r="HR534">
        <v>0.190221</v>
      </c>
      <c r="HS534">
        <v>0.0629956</v>
      </c>
      <c r="HT534">
        <v>20.2014</v>
      </c>
      <c r="HU534">
        <v>5.22837</v>
      </c>
      <c r="HV534">
        <v>11.974</v>
      </c>
      <c r="HW534">
        <v>4.9698</v>
      </c>
      <c r="HX534">
        <v>3.28963</v>
      </c>
      <c r="HY534">
        <v>9999</v>
      </c>
      <c r="HZ534">
        <v>9999</v>
      </c>
      <c r="IA534">
        <v>9999</v>
      </c>
      <c r="IB534">
        <v>26.3</v>
      </c>
      <c r="IC534">
        <v>4.97293</v>
      </c>
      <c r="ID534">
        <v>1.87728</v>
      </c>
      <c r="IE534">
        <v>1.87537</v>
      </c>
      <c r="IF534">
        <v>1.8782</v>
      </c>
      <c r="IG534">
        <v>1.87489</v>
      </c>
      <c r="IH534">
        <v>1.87851</v>
      </c>
      <c r="II534">
        <v>1.8756</v>
      </c>
      <c r="IJ534">
        <v>1.87677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0.754</v>
      </c>
      <c r="IY534">
        <v>0.2312</v>
      </c>
      <c r="IZ534">
        <v>0.000996156149449386</v>
      </c>
      <c r="JA534">
        <v>0.001508328056841608</v>
      </c>
      <c r="JB534">
        <v>-4.279944224615399E-07</v>
      </c>
      <c r="JC534">
        <v>2.026670128534865E-10</v>
      </c>
      <c r="JD534">
        <v>-0.04486732872085866</v>
      </c>
      <c r="JE534">
        <v>-0.001179386599836408</v>
      </c>
      <c r="JF534">
        <v>0.0006983580007418804</v>
      </c>
      <c r="JG534">
        <v>-5.900263066608664E-06</v>
      </c>
      <c r="JH534">
        <v>1</v>
      </c>
      <c r="JI534">
        <v>2117</v>
      </c>
      <c r="JJ534">
        <v>1</v>
      </c>
      <c r="JK534">
        <v>26</v>
      </c>
      <c r="JL534">
        <v>197561.5</v>
      </c>
      <c r="JM534">
        <v>197561.5</v>
      </c>
      <c r="JN534">
        <v>1.53076</v>
      </c>
      <c r="JO534">
        <v>2.54883</v>
      </c>
      <c r="JP534">
        <v>1.39893</v>
      </c>
      <c r="JQ534">
        <v>2.35107</v>
      </c>
      <c r="JR534">
        <v>1.44897</v>
      </c>
      <c r="JS534">
        <v>2.5</v>
      </c>
      <c r="JT534">
        <v>37.1225</v>
      </c>
      <c r="JU534">
        <v>23.9649</v>
      </c>
      <c r="JV534">
        <v>18</v>
      </c>
      <c r="JW534">
        <v>478.804</v>
      </c>
      <c r="JX534">
        <v>469.785</v>
      </c>
      <c r="JY534">
        <v>27.8144</v>
      </c>
      <c r="JZ534">
        <v>29.5964</v>
      </c>
      <c r="KA534">
        <v>30.0004</v>
      </c>
      <c r="KB534">
        <v>29.171</v>
      </c>
      <c r="KC534">
        <v>29.2161</v>
      </c>
      <c r="KD534">
        <v>30.7744</v>
      </c>
      <c r="KE534">
        <v>30.7915</v>
      </c>
      <c r="KF534">
        <v>97.7324</v>
      </c>
      <c r="KG534">
        <v>27.8232</v>
      </c>
      <c r="KH534">
        <v>640.571</v>
      </c>
      <c r="KI534">
        <v>19.0759</v>
      </c>
      <c r="KJ534">
        <v>100.774</v>
      </c>
      <c r="KK534">
        <v>100.13</v>
      </c>
    </row>
    <row r="535" spans="1:297">
      <c r="A535">
        <v>519</v>
      </c>
      <c r="B535">
        <v>1759002277.1</v>
      </c>
      <c r="C535">
        <v>14893.5</v>
      </c>
      <c r="D535" t="s">
        <v>1485</v>
      </c>
      <c r="E535" t="s">
        <v>1486</v>
      </c>
      <c r="F535">
        <v>5</v>
      </c>
      <c r="G535" t="s">
        <v>1218</v>
      </c>
      <c r="H535" t="s">
        <v>436</v>
      </c>
      <c r="I535">
        <v>1759002269.314285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637.2746177144815</v>
      </c>
      <c r="AK535">
        <v>595.1030727272728</v>
      </c>
      <c r="AL535">
        <v>3.214435804178287</v>
      </c>
      <c r="AM535">
        <v>65.2440749328983</v>
      </c>
      <c r="AN535">
        <f>(AP535 - AO535 + DY535*1E3/(8.314*(EA535+273.15)) * AR535/DX535 * AQ535) * DX535/(100*DL535) * 1000/(1000 - AP535)</f>
        <v>0</v>
      </c>
      <c r="AO535">
        <v>19.09549394187376</v>
      </c>
      <c r="AP535">
        <v>23.47897212121211</v>
      </c>
      <c r="AQ535">
        <v>-0.0004504195694431832</v>
      </c>
      <c r="AR535">
        <v>120.1541534414907</v>
      </c>
      <c r="AS535">
        <v>2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1.91</v>
      </c>
      <c r="DM535">
        <v>0.5</v>
      </c>
      <c r="DN535" t="s">
        <v>438</v>
      </c>
      <c r="DO535">
        <v>2</v>
      </c>
      <c r="DP535" t="b">
        <v>1</v>
      </c>
      <c r="DQ535">
        <v>1759002269.314285</v>
      </c>
      <c r="DR535">
        <v>558.0696785714285</v>
      </c>
      <c r="DS535">
        <v>609.3703214285714</v>
      </c>
      <c r="DT535">
        <v>23.49452142857143</v>
      </c>
      <c r="DU535">
        <v>19.14267857142858</v>
      </c>
      <c r="DV535">
        <v>557.3258928571428</v>
      </c>
      <c r="DW535">
        <v>23.26317142857143</v>
      </c>
      <c r="DX535">
        <v>500.0031428571428</v>
      </c>
      <c r="DY535">
        <v>90.40765714285715</v>
      </c>
      <c r="DZ535">
        <v>0.05416010714285715</v>
      </c>
      <c r="EA535">
        <v>29.91578928571429</v>
      </c>
      <c r="EB535">
        <v>29.98067142857143</v>
      </c>
      <c r="EC535">
        <v>999.9000000000002</v>
      </c>
      <c r="ED535">
        <v>0</v>
      </c>
      <c r="EE535">
        <v>0</v>
      </c>
      <c r="EF535">
        <v>10003.08071428571</v>
      </c>
      <c r="EG535">
        <v>0</v>
      </c>
      <c r="EH535">
        <v>12.0258</v>
      </c>
      <c r="EI535">
        <v>-51.30076428571429</v>
      </c>
      <c r="EJ535">
        <v>571.4965</v>
      </c>
      <c r="EK535">
        <v>621.2623214285713</v>
      </c>
      <c r="EL535">
        <v>4.351849642857142</v>
      </c>
      <c r="EM535">
        <v>609.3703214285714</v>
      </c>
      <c r="EN535">
        <v>19.14267857142858</v>
      </c>
      <c r="EO535">
        <v>2.124084285714286</v>
      </c>
      <c r="EP535">
        <v>1.730644285714286</v>
      </c>
      <c r="EQ535">
        <v>18.40094642857143</v>
      </c>
      <c r="ER535">
        <v>15.17403214285714</v>
      </c>
      <c r="ES535">
        <v>1999.983928571429</v>
      </c>
      <c r="ET535">
        <v>0.9800007142857142</v>
      </c>
      <c r="EU535">
        <v>0.01999922500000001</v>
      </c>
      <c r="EV535">
        <v>0</v>
      </c>
      <c r="EW535">
        <v>942.4214285714286</v>
      </c>
      <c r="EX535">
        <v>5.000560000000001</v>
      </c>
      <c r="EY535">
        <v>19074.14642857143</v>
      </c>
      <c r="EZ535">
        <v>17294.75</v>
      </c>
      <c r="FA535">
        <v>42.28314285714286</v>
      </c>
      <c r="FB535">
        <v>42.70724999999999</v>
      </c>
      <c r="FC535">
        <v>42.23867857142857</v>
      </c>
      <c r="FD535">
        <v>41.76992857142857</v>
      </c>
      <c r="FE535">
        <v>43.11132142857142</v>
      </c>
      <c r="FF535">
        <v>1955.083928571429</v>
      </c>
      <c r="FG535">
        <v>39.9</v>
      </c>
      <c r="FH535">
        <v>0</v>
      </c>
      <c r="FI535">
        <v>1759002286.2</v>
      </c>
      <c r="FJ535">
        <v>0</v>
      </c>
      <c r="FK535">
        <v>942.9968399999999</v>
      </c>
      <c r="FL535">
        <v>76.12815382908606</v>
      </c>
      <c r="FM535">
        <v>1551.269230824283</v>
      </c>
      <c r="FN535">
        <v>19085.56</v>
      </c>
      <c r="FO535">
        <v>15</v>
      </c>
      <c r="FP535">
        <v>0</v>
      </c>
      <c r="FQ535" t="s">
        <v>439</v>
      </c>
      <c r="FR535">
        <v>1747148579.5</v>
      </c>
      <c r="FS535">
        <v>1747148584.5</v>
      </c>
      <c r="FT535">
        <v>0</v>
      </c>
      <c r="FU535">
        <v>0.162</v>
      </c>
      <c r="FV535">
        <v>-0.001</v>
      </c>
      <c r="FW535">
        <v>0.139</v>
      </c>
      <c r="FX535">
        <v>0.058</v>
      </c>
      <c r="FY535">
        <v>420</v>
      </c>
      <c r="FZ535">
        <v>16</v>
      </c>
      <c r="GA535">
        <v>0.19</v>
      </c>
      <c r="GB535">
        <v>0.02</v>
      </c>
      <c r="GC535">
        <v>-50.7867875</v>
      </c>
      <c r="GD535">
        <v>-10.395139587242</v>
      </c>
      <c r="GE535">
        <v>1.004781513610671</v>
      </c>
      <c r="GF535">
        <v>0</v>
      </c>
      <c r="GG535">
        <v>939.0349411764705</v>
      </c>
      <c r="GH535">
        <v>72.79834990855383</v>
      </c>
      <c r="GI535">
        <v>7.149262022553659</v>
      </c>
      <c r="GJ535">
        <v>0</v>
      </c>
      <c r="GK535">
        <v>4.334492</v>
      </c>
      <c r="GL535">
        <v>0.4141456660412676</v>
      </c>
      <c r="GM535">
        <v>0.04390650260496728</v>
      </c>
      <c r="GN535">
        <v>0</v>
      </c>
      <c r="GO535">
        <v>0</v>
      </c>
      <c r="GP535">
        <v>3</v>
      </c>
      <c r="GQ535" t="s">
        <v>472</v>
      </c>
      <c r="GR535">
        <v>3.12797</v>
      </c>
      <c r="GS535">
        <v>2.73185</v>
      </c>
      <c r="GT535">
        <v>0.108638</v>
      </c>
      <c r="GU535">
        <v>0.116101</v>
      </c>
      <c r="GV535">
        <v>0.105153</v>
      </c>
      <c r="GW535">
        <v>0.0914748</v>
      </c>
      <c r="GX535">
        <v>26683.9</v>
      </c>
      <c r="GY535">
        <v>25668.3</v>
      </c>
      <c r="GZ535">
        <v>30479.3</v>
      </c>
      <c r="HA535">
        <v>29296.6</v>
      </c>
      <c r="HB535">
        <v>37646.9</v>
      </c>
      <c r="HC535">
        <v>35022.6</v>
      </c>
      <c r="HD535">
        <v>46632.1</v>
      </c>
      <c r="HE535">
        <v>43530.1</v>
      </c>
      <c r="HF535">
        <v>1.82052</v>
      </c>
      <c r="HG535">
        <v>1.85257</v>
      </c>
      <c r="HH535">
        <v>0.112899</v>
      </c>
      <c r="HI535">
        <v>0</v>
      </c>
      <c r="HJ535">
        <v>28.1373</v>
      </c>
      <c r="HK535">
        <v>999.9</v>
      </c>
      <c r="HL535">
        <v>51.8</v>
      </c>
      <c r="HM535">
        <v>30.3</v>
      </c>
      <c r="HN535">
        <v>24.8348</v>
      </c>
      <c r="HO535">
        <v>62.8016</v>
      </c>
      <c r="HP535">
        <v>16.6987</v>
      </c>
      <c r="HQ535">
        <v>1</v>
      </c>
      <c r="HR535">
        <v>0.190666</v>
      </c>
      <c r="HS535">
        <v>0.0562527</v>
      </c>
      <c r="HT535">
        <v>20.2013</v>
      </c>
      <c r="HU535">
        <v>5.22777</v>
      </c>
      <c r="HV535">
        <v>11.974</v>
      </c>
      <c r="HW535">
        <v>4.9698</v>
      </c>
      <c r="HX535">
        <v>3.2896</v>
      </c>
      <c r="HY535">
        <v>9999</v>
      </c>
      <c r="HZ535">
        <v>9999</v>
      </c>
      <c r="IA535">
        <v>9999</v>
      </c>
      <c r="IB535">
        <v>26.3</v>
      </c>
      <c r="IC535">
        <v>4.97297</v>
      </c>
      <c r="ID535">
        <v>1.87728</v>
      </c>
      <c r="IE535">
        <v>1.87536</v>
      </c>
      <c r="IF535">
        <v>1.8782</v>
      </c>
      <c r="IG535">
        <v>1.87487</v>
      </c>
      <c r="IH535">
        <v>1.87851</v>
      </c>
      <c r="II535">
        <v>1.8756</v>
      </c>
      <c r="IJ535">
        <v>1.87671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0.774</v>
      </c>
      <c r="IY535">
        <v>0.231</v>
      </c>
      <c r="IZ535">
        <v>0.000996156149449386</v>
      </c>
      <c r="JA535">
        <v>0.001508328056841608</v>
      </c>
      <c r="JB535">
        <v>-4.279944224615399E-07</v>
      </c>
      <c r="JC535">
        <v>2.026670128534865E-10</v>
      </c>
      <c r="JD535">
        <v>-0.04486732872085866</v>
      </c>
      <c r="JE535">
        <v>-0.001179386599836408</v>
      </c>
      <c r="JF535">
        <v>0.0006983580007418804</v>
      </c>
      <c r="JG535">
        <v>-5.900263066608664E-06</v>
      </c>
      <c r="JH535">
        <v>1</v>
      </c>
      <c r="JI535">
        <v>2117</v>
      </c>
      <c r="JJ535">
        <v>1</v>
      </c>
      <c r="JK535">
        <v>26</v>
      </c>
      <c r="JL535">
        <v>197561.6</v>
      </c>
      <c r="JM535">
        <v>197561.5</v>
      </c>
      <c r="JN535">
        <v>1.56372</v>
      </c>
      <c r="JO535">
        <v>2.54517</v>
      </c>
      <c r="JP535">
        <v>1.39893</v>
      </c>
      <c r="JQ535">
        <v>2.34985</v>
      </c>
      <c r="JR535">
        <v>1.44897</v>
      </c>
      <c r="JS535">
        <v>2.59399</v>
      </c>
      <c r="JT535">
        <v>37.1463</v>
      </c>
      <c r="JU535">
        <v>23.9737</v>
      </c>
      <c r="JV535">
        <v>18</v>
      </c>
      <c r="JW535">
        <v>479.055</v>
      </c>
      <c r="JX535">
        <v>469.252</v>
      </c>
      <c r="JY535">
        <v>27.8252</v>
      </c>
      <c r="JZ535">
        <v>29.6015</v>
      </c>
      <c r="KA535">
        <v>30.0005</v>
      </c>
      <c r="KB535">
        <v>29.1757</v>
      </c>
      <c r="KC535">
        <v>29.2211</v>
      </c>
      <c r="KD535">
        <v>31.3684</v>
      </c>
      <c r="KE535">
        <v>30.7915</v>
      </c>
      <c r="KF535">
        <v>97.3569</v>
      </c>
      <c r="KG535">
        <v>27.8405</v>
      </c>
      <c r="KH535">
        <v>654.309</v>
      </c>
      <c r="KI535">
        <v>19.056</v>
      </c>
      <c r="KJ535">
        <v>100.771</v>
      </c>
      <c r="KK535">
        <v>100.129</v>
      </c>
    </row>
    <row r="536" spans="1:297">
      <c r="A536">
        <v>520</v>
      </c>
      <c r="B536">
        <v>1759002282.1</v>
      </c>
      <c r="C536">
        <v>14898.5</v>
      </c>
      <c r="D536" t="s">
        <v>1487</v>
      </c>
      <c r="E536" t="s">
        <v>1488</v>
      </c>
      <c r="F536">
        <v>5</v>
      </c>
      <c r="G536" t="s">
        <v>1218</v>
      </c>
      <c r="H536" t="s">
        <v>436</v>
      </c>
      <c r="I536">
        <v>1759002274.6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653.6037935666889</v>
      </c>
      <c r="AK536">
        <v>611.0214000000002</v>
      </c>
      <c r="AL536">
        <v>3.174803530033416</v>
      </c>
      <c r="AM536">
        <v>65.2440749328983</v>
      </c>
      <c r="AN536">
        <f>(AP536 - AO536 + DY536*1E3/(8.314*(EA536+273.15)) * AR536/DX536 * AQ536) * DX536/(100*DL536) * 1000/(1000 - AP536)</f>
        <v>0</v>
      </c>
      <c r="AO536">
        <v>19.01151786363292</v>
      </c>
      <c r="AP536">
        <v>23.46266545454544</v>
      </c>
      <c r="AQ536">
        <v>-0.0007596614499058005</v>
      </c>
      <c r="AR536">
        <v>120.1541534414907</v>
      </c>
      <c r="AS536">
        <v>2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1.91</v>
      </c>
      <c r="DM536">
        <v>0.5</v>
      </c>
      <c r="DN536" t="s">
        <v>438</v>
      </c>
      <c r="DO536">
        <v>2</v>
      </c>
      <c r="DP536" t="b">
        <v>1</v>
      </c>
      <c r="DQ536">
        <v>1759002274.6</v>
      </c>
      <c r="DR536">
        <v>574.7833333333333</v>
      </c>
      <c r="DS536">
        <v>626.8342962962962</v>
      </c>
      <c r="DT536">
        <v>23.48442222222222</v>
      </c>
      <c r="DU536">
        <v>19.08307777777778</v>
      </c>
      <c r="DV536">
        <v>574.0192222222222</v>
      </c>
      <c r="DW536">
        <v>23.25327407407407</v>
      </c>
      <c r="DX536">
        <v>500.007</v>
      </c>
      <c r="DY536">
        <v>90.4078296296296</v>
      </c>
      <c r="DZ536">
        <v>0.05413744074074073</v>
      </c>
      <c r="EA536">
        <v>29.91666666666667</v>
      </c>
      <c r="EB536">
        <v>29.98266296296296</v>
      </c>
      <c r="EC536">
        <v>999.9000000000001</v>
      </c>
      <c r="ED536">
        <v>0</v>
      </c>
      <c r="EE536">
        <v>0</v>
      </c>
      <c r="EF536">
        <v>9997.271111111111</v>
      </c>
      <c r="EG536">
        <v>0</v>
      </c>
      <c r="EH536">
        <v>12.0258</v>
      </c>
      <c r="EI536">
        <v>-52.05111111111111</v>
      </c>
      <c r="EJ536">
        <v>588.6060740740742</v>
      </c>
      <c r="EK536">
        <v>639.0283333333333</v>
      </c>
      <c r="EL536">
        <v>4.401349259259259</v>
      </c>
      <c r="EM536">
        <v>626.8342962962962</v>
      </c>
      <c r="EN536">
        <v>19.08307777777778</v>
      </c>
      <c r="EO536">
        <v>2.123174074074075</v>
      </c>
      <c r="EP536">
        <v>1.725259259259259</v>
      </c>
      <c r="EQ536">
        <v>18.39411111111111</v>
      </c>
      <c r="ER536">
        <v>15.12555925925926</v>
      </c>
      <c r="ES536">
        <v>1999.957777777777</v>
      </c>
      <c r="ET536">
        <v>0.9800003333333334</v>
      </c>
      <c r="EU536">
        <v>0.01999962222222222</v>
      </c>
      <c r="EV536">
        <v>0</v>
      </c>
      <c r="EW536">
        <v>949.2915555555555</v>
      </c>
      <c r="EX536">
        <v>5.000560000000001</v>
      </c>
      <c r="EY536">
        <v>19213.87777777778</v>
      </c>
      <c r="EZ536">
        <v>17294.52592592593</v>
      </c>
      <c r="FA536">
        <v>42.28896296296296</v>
      </c>
      <c r="FB536">
        <v>42.71733333333333</v>
      </c>
      <c r="FC536">
        <v>42.23825925925926</v>
      </c>
      <c r="FD536">
        <v>41.7752962962963</v>
      </c>
      <c r="FE536">
        <v>43.12703703703704</v>
      </c>
      <c r="FF536">
        <v>1955.057777777777</v>
      </c>
      <c r="FG536">
        <v>39.9</v>
      </c>
      <c r="FH536">
        <v>0</v>
      </c>
      <c r="FI536">
        <v>1759002291.6</v>
      </c>
      <c r="FJ536">
        <v>0</v>
      </c>
      <c r="FK536">
        <v>949.6722692307691</v>
      </c>
      <c r="FL536">
        <v>80.86923076586868</v>
      </c>
      <c r="FM536">
        <v>1638.044444484992</v>
      </c>
      <c r="FN536">
        <v>19221.18461538462</v>
      </c>
      <c r="FO536">
        <v>15</v>
      </c>
      <c r="FP536">
        <v>0</v>
      </c>
      <c r="FQ536" t="s">
        <v>439</v>
      </c>
      <c r="FR536">
        <v>1747148579.5</v>
      </c>
      <c r="FS536">
        <v>1747148584.5</v>
      </c>
      <c r="FT536">
        <v>0</v>
      </c>
      <c r="FU536">
        <v>0.162</v>
      </c>
      <c r="FV536">
        <v>-0.001</v>
      </c>
      <c r="FW536">
        <v>0.139</v>
      </c>
      <c r="FX536">
        <v>0.058</v>
      </c>
      <c r="FY536">
        <v>420</v>
      </c>
      <c r="FZ536">
        <v>16</v>
      </c>
      <c r="GA536">
        <v>0.19</v>
      </c>
      <c r="GB536">
        <v>0.02</v>
      </c>
      <c r="GC536">
        <v>-51.5550975</v>
      </c>
      <c r="GD536">
        <v>-8.704972232645234</v>
      </c>
      <c r="GE536">
        <v>0.8492988968812748</v>
      </c>
      <c r="GF536">
        <v>0</v>
      </c>
      <c r="GG536">
        <v>945.0348235294118</v>
      </c>
      <c r="GH536">
        <v>77.41292582958727</v>
      </c>
      <c r="GI536">
        <v>7.601257896948169</v>
      </c>
      <c r="GJ536">
        <v>0</v>
      </c>
      <c r="GK536">
        <v>4.3693725</v>
      </c>
      <c r="GL536">
        <v>0.5070959099437027</v>
      </c>
      <c r="GM536">
        <v>0.05156480935434556</v>
      </c>
      <c r="GN536">
        <v>0</v>
      </c>
      <c r="GO536">
        <v>0</v>
      </c>
      <c r="GP536">
        <v>3</v>
      </c>
      <c r="GQ536" t="s">
        <v>472</v>
      </c>
      <c r="GR536">
        <v>3.12792</v>
      </c>
      <c r="GS536">
        <v>2.73163</v>
      </c>
      <c r="GT536">
        <v>0.110666</v>
      </c>
      <c r="GU536">
        <v>0.118147</v>
      </c>
      <c r="GV536">
        <v>0.105107</v>
      </c>
      <c r="GW536">
        <v>0.09123779999999999</v>
      </c>
      <c r="GX536">
        <v>26622.4</v>
      </c>
      <c r="GY536">
        <v>25608.5</v>
      </c>
      <c r="GZ536">
        <v>30478.5</v>
      </c>
      <c r="HA536">
        <v>29296.2</v>
      </c>
      <c r="HB536">
        <v>37648.3</v>
      </c>
      <c r="HC536">
        <v>35031.7</v>
      </c>
      <c r="HD536">
        <v>46631.2</v>
      </c>
      <c r="HE536">
        <v>43529.8</v>
      </c>
      <c r="HF536">
        <v>1.8203</v>
      </c>
      <c r="HG536">
        <v>1.85233</v>
      </c>
      <c r="HH536">
        <v>0.113294</v>
      </c>
      <c r="HI536">
        <v>0</v>
      </c>
      <c r="HJ536">
        <v>28.1389</v>
      </c>
      <c r="HK536">
        <v>999.9</v>
      </c>
      <c r="HL536">
        <v>51.7</v>
      </c>
      <c r="HM536">
        <v>30.3</v>
      </c>
      <c r="HN536">
        <v>24.7849</v>
      </c>
      <c r="HO536">
        <v>63.3216</v>
      </c>
      <c r="HP536">
        <v>16.6106</v>
      </c>
      <c r="HQ536">
        <v>1</v>
      </c>
      <c r="HR536">
        <v>0.190777</v>
      </c>
      <c r="HS536">
        <v>0.032579</v>
      </c>
      <c r="HT536">
        <v>20.2012</v>
      </c>
      <c r="HU536">
        <v>5.22732</v>
      </c>
      <c r="HV536">
        <v>11.974</v>
      </c>
      <c r="HW536">
        <v>4.9699</v>
      </c>
      <c r="HX536">
        <v>3.28953</v>
      </c>
      <c r="HY536">
        <v>9999</v>
      </c>
      <c r="HZ536">
        <v>9999</v>
      </c>
      <c r="IA536">
        <v>9999</v>
      </c>
      <c r="IB536">
        <v>26.4</v>
      </c>
      <c r="IC536">
        <v>4.97292</v>
      </c>
      <c r="ID536">
        <v>1.87728</v>
      </c>
      <c r="IE536">
        <v>1.87533</v>
      </c>
      <c r="IF536">
        <v>1.87819</v>
      </c>
      <c r="IG536">
        <v>1.87485</v>
      </c>
      <c r="IH536">
        <v>1.87851</v>
      </c>
      <c r="II536">
        <v>1.8756</v>
      </c>
      <c r="IJ536">
        <v>1.87673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0.793</v>
      </c>
      <c r="IY536">
        <v>0.2306</v>
      </c>
      <c r="IZ536">
        <v>0.000996156149449386</v>
      </c>
      <c r="JA536">
        <v>0.001508328056841608</v>
      </c>
      <c r="JB536">
        <v>-4.279944224615399E-07</v>
      </c>
      <c r="JC536">
        <v>2.026670128534865E-10</v>
      </c>
      <c r="JD536">
        <v>-0.04486732872085866</v>
      </c>
      <c r="JE536">
        <v>-0.001179386599836408</v>
      </c>
      <c r="JF536">
        <v>0.0006983580007418804</v>
      </c>
      <c r="JG536">
        <v>-5.900263066608664E-06</v>
      </c>
      <c r="JH536">
        <v>1</v>
      </c>
      <c r="JI536">
        <v>2117</v>
      </c>
      <c r="JJ536">
        <v>1</v>
      </c>
      <c r="JK536">
        <v>26</v>
      </c>
      <c r="JL536">
        <v>197561.7</v>
      </c>
      <c r="JM536">
        <v>197561.6</v>
      </c>
      <c r="JN536">
        <v>1.59424</v>
      </c>
      <c r="JO536">
        <v>2.55737</v>
      </c>
      <c r="JP536">
        <v>1.39893</v>
      </c>
      <c r="JQ536">
        <v>2.35107</v>
      </c>
      <c r="JR536">
        <v>1.44897</v>
      </c>
      <c r="JS536">
        <v>2.51465</v>
      </c>
      <c r="JT536">
        <v>37.1225</v>
      </c>
      <c r="JU536">
        <v>23.9562</v>
      </c>
      <c r="JV536">
        <v>18</v>
      </c>
      <c r="JW536">
        <v>478.963</v>
      </c>
      <c r="JX536">
        <v>469.123</v>
      </c>
      <c r="JY536">
        <v>27.8408</v>
      </c>
      <c r="JZ536">
        <v>29.6066</v>
      </c>
      <c r="KA536">
        <v>30.0003</v>
      </c>
      <c r="KB536">
        <v>29.1807</v>
      </c>
      <c r="KC536">
        <v>29.2255</v>
      </c>
      <c r="KD536">
        <v>32.045</v>
      </c>
      <c r="KE536">
        <v>30.7915</v>
      </c>
      <c r="KF536">
        <v>97.3569</v>
      </c>
      <c r="KG536">
        <v>27.8524</v>
      </c>
      <c r="KH536">
        <v>674.3819999999999</v>
      </c>
      <c r="KI536">
        <v>19.0519</v>
      </c>
      <c r="KJ536">
        <v>100.768</v>
      </c>
      <c r="KK536">
        <v>100.128</v>
      </c>
    </row>
    <row r="537" spans="1:297">
      <c r="A537">
        <v>521</v>
      </c>
      <c r="B537">
        <v>1759002287.1</v>
      </c>
      <c r="C537">
        <v>14903.5</v>
      </c>
      <c r="D537" t="s">
        <v>1489</v>
      </c>
      <c r="E537" t="s">
        <v>1490</v>
      </c>
      <c r="F537">
        <v>5</v>
      </c>
      <c r="G537" t="s">
        <v>1218</v>
      </c>
      <c r="H537" t="s">
        <v>436</v>
      </c>
      <c r="I537">
        <v>1759002279.314285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670.2792495714344</v>
      </c>
      <c r="AK537">
        <v>626.9492424242425</v>
      </c>
      <c r="AL537">
        <v>3.195754304415845</v>
      </c>
      <c r="AM537">
        <v>65.2440749328983</v>
      </c>
      <c r="AN537">
        <f>(AP537 - AO537 + DY537*1E3/(8.314*(EA537+273.15)) * AR537/DX537 * AQ537) * DX537/(100*DL537) * 1000/(1000 - AP537)</f>
        <v>0</v>
      </c>
      <c r="AO537">
        <v>19.00565709599931</v>
      </c>
      <c r="AP537">
        <v>23.44571939393938</v>
      </c>
      <c r="AQ537">
        <v>-0.0004090712915572238</v>
      </c>
      <c r="AR537">
        <v>120.1541534414907</v>
      </c>
      <c r="AS537">
        <v>2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1.91</v>
      </c>
      <c r="DM537">
        <v>0.5</v>
      </c>
      <c r="DN537" t="s">
        <v>438</v>
      </c>
      <c r="DO537">
        <v>2</v>
      </c>
      <c r="DP537" t="b">
        <v>1</v>
      </c>
      <c r="DQ537">
        <v>1759002279.314285</v>
      </c>
      <c r="DR537">
        <v>589.5519285714287</v>
      </c>
      <c r="DS537">
        <v>642.2778928571428</v>
      </c>
      <c r="DT537">
        <v>23.46916071428571</v>
      </c>
      <c r="DU537">
        <v>19.04666428571428</v>
      </c>
      <c r="DV537">
        <v>588.7698571428572</v>
      </c>
      <c r="DW537">
        <v>23.23833214285714</v>
      </c>
      <c r="DX537">
        <v>499.9746785714286</v>
      </c>
      <c r="DY537">
        <v>90.40843214285714</v>
      </c>
      <c r="DZ537">
        <v>0.05417525357142857</v>
      </c>
      <c r="EA537">
        <v>29.92053214285715</v>
      </c>
      <c r="EB537">
        <v>29.98018928571429</v>
      </c>
      <c r="EC537">
        <v>999.9000000000002</v>
      </c>
      <c r="ED537">
        <v>0</v>
      </c>
      <c r="EE537">
        <v>0</v>
      </c>
      <c r="EF537">
        <v>9993.216428571428</v>
      </c>
      <c r="EG537">
        <v>0</v>
      </c>
      <c r="EH537">
        <v>12.0258</v>
      </c>
      <c r="EI537">
        <v>-52.72610714285715</v>
      </c>
      <c r="EJ537">
        <v>603.7203571428571</v>
      </c>
      <c r="EK537">
        <v>654.7480714285714</v>
      </c>
      <c r="EL537">
        <v>4.422493928571429</v>
      </c>
      <c r="EM537">
        <v>642.2778928571428</v>
      </c>
      <c r="EN537">
        <v>19.04666428571428</v>
      </c>
      <c r="EO537">
        <v>2.121808928571428</v>
      </c>
      <c r="EP537">
        <v>1.721978214285714</v>
      </c>
      <c r="EQ537">
        <v>18.38385714285715</v>
      </c>
      <c r="ER537">
        <v>15.09596428571429</v>
      </c>
      <c r="ES537">
        <v>1999.957142857143</v>
      </c>
      <c r="ET537">
        <v>0.9800001785714284</v>
      </c>
      <c r="EU537">
        <v>0.01999978928571429</v>
      </c>
      <c r="EV537">
        <v>0</v>
      </c>
      <c r="EW537">
        <v>955.762857142857</v>
      </c>
      <c r="EX537">
        <v>5.000560000000001</v>
      </c>
      <c r="EY537">
        <v>19344.54285714286</v>
      </c>
      <c r="EZ537">
        <v>17294.51428571429</v>
      </c>
      <c r="FA537">
        <v>42.27642857142856</v>
      </c>
      <c r="FB537">
        <v>42.71849999999999</v>
      </c>
      <c r="FC537">
        <v>42.23639285714285</v>
      </c>
      <c r="FD537">
        <v>41.7587857142857</v>
      </c>
      <c r="FE537">
        <v>43.11807142857143</v>
      </c>
      <c r="FF537">
        <v>1955.057142857142</v>
      </c>
      <c r="FG537">
        <v>39.9</v>
      </c>
      <c r="FH537">
        <v>0</v>
      </c>
      <c r="FI537">
        <v>1759002296.4</v>
      </c>
      <c r="FJ537">
        <v>0</v>
      </c>
      <c r="FK537">
        <v>956.2666153846154</v>
      </c>
      <c r="FL537">
        <v>84.46680342498024</v>
      </c>
      <c r="FM537">
        <v>1699.569230882852</v>
      </c>
      <c r="FN537">
        <v>19354.64615384616</v>
      </c>
      <c r="FO537">
        <v>15</v>
      </c>
      <c r="FP537">
        <v>0</v>
      </c>
      <c r="FQ537" t="s">
        <v>439</v>
      </c>
      <c r="FR537">
        <v>1747148579.5</v>
      </c>
      <c r="FS537">
        <v>1747148584.5</v>
      </c>
      <c r="FT537">
        <v>0</v>
      </c>
      <c r="FU537">
        <v>0.162</v>
      </c>
      <c r="FV537">
        <v>-0.001</v>
      </c>
      <c r="FW537">
        <v>0.139</v>
      </c>
      <c r="FX537">
        <v>0.058</v>
      </c>
      <c r="FY537">
        <v>420</v>
      </c>
      <c r="FZ537">
        <v>16</v>
      </c>
      <c r="GA537">
        <v>0.19</v>
      </c>
      <c r="GB537">
        <v>0.02</v>
      </c>
      <c r="GC537">
        <v>-52.35198292682927</v>
      </c>
      <c r="GD537">
        <v>-8.248896167247388</v>
      </c>
      <c r="GE537">
        <v>0.8203770899461457</v>
      </c>
      <c r="GF537">
        <v>0</v>
      </c>
      <c r="GG537">
        <v>952.1983823529412</v>
      </c>
      <c r="GH537">
        <v>81.91686783410385</v>
      </c>
      <c r="GI537">
        <v>8.040937021102431</v>
      </c>
      <c r="GJ537">
        <v>0</v>
      </c>
      <c r="GK537">
        <v>4.408782682926829</v>
      </c>
      <c r="GL537">
        <v>0.3364250174216097</v>
      </c>
      <c r="GM537">
        <v>0.0365802977774216</v>
      </c>
      <c r="GN537">
        <v>0</v>
      </c>
      <c r="GO537">
        <v>0</v>
      </c>
      <c r="GP537">
        <v>3</v>
      </c>
      <c r="GQ537" t="s">
        <v>472</v>
      </c>
      <c r="GR537">
        <v>3.128</v>
      </c>
      <c r="GS537">
        <v>2.73203</v>
      </c>
      <c r="GT537">
        <v>0.112681</v>
      </c>
      <c r="GU537">
        <v>0.120215</v>
      </c>
      <c r="GV537">
        <v>0.105055</v>
      </c>
      <c r="GW537">
        <v>0.0912374</v>
      </c>
      <c r="GX537">
        <v>26562</v>
      </c>
      <c r="GY537">
        <v>25548.3</v>
      </c>
      <c r="GZ537">
        <v>30478.4</v>
      </c>
      <c r="HA537">
        <v>29296</v>
      </c>
      <c r="HB537">
        <v>37650.3</v>
      </c>
      <c r="HC537">
        <v>35031.3</v>
      </c>
      <c r="HD537">
        <v>46630.8</v>
      </c>
      <c r="HE537">
        <v>43529.1</v>
      </c>
      <c r="HF537">
        <v>1.82075</v>
      </c>
      <c r="HG537">
        <v>1.85222</v>
      </c>
      <c r="HH537">
        <v>0.112824</v>
      </c>
      <c r="HI537">
        <v>0</v>
      </c>
      <c r="HJ537">
        <v>28.1391</v>
      </c>
      <c r="HK537">
        <v>999.9</v>
      </c>
      <c r="HL537">
        <v>51.7</v>
      </c>
      <c r="HM537">
        <v>30.3</v>
      </c>
      <c r="HN537">
        <v>24.7874</v>
      </c>
      <c r="HO537">
        <v>63.3616</v>
      </c>
      <c r="HP537">
        <v>16.6747</v>
      </c>
      <c r="HQ537">
        <v>1</v>
      </c>
      <c r="HR537">
        <v>0.191189</v>
      </c>
      <c r="HS537">
        <v>0.0334695</v>
      </c>
      <c r="HT537">
        <v>20.2013</v>
      </c>
      <c r="HU537">
        <v>5.22882</v>
      </c>
      <c r="HV537">
        <v>11.974</v>
      </c>
      <c r="HW537">
        <v>4.97015</v>
      </c>
      <c r="HX537">
        <v>3.28965</v>
      </c>
      <c r="HY537">
        <v>9999</v>
      </c>
      <c r="HZ537">
        <v>9999</v>
      </c>
      <c r="IA537">
        <v>9999</v>
      </c>
      <c r="IB537">
        <v>26.4</v>
      </c>
      <c r="IC537">
        <v>4.97295</v>
      </c>
      <c r="ID537">
        <v>1.87728</v>
      </c>
      <c r="IE537">
        <v>1.87534</v>
      </c>
      <c r="IF537">
        <v>1.87819</v>
      </c>
      <c r="IG537">
        <v>1.87486</v>
      </c>
      <c r="IH537">
        <v>1.87849</v>
      </c>
      <c r="II537">
        <v>1.87559</v>
      </c>
      <c r="IJ537">
        <v>1.87672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0.8110000000000001</v>
      </c>
      <c r="IY537">
        <v>0.2303</v>
      </c>
      <c r="IZ537">
        <v>0.000996156149449386</v>
      </c>
      <c r="JA537">
        <v>0.001508328056841608</v>
      </c>
      <c r="JB537">
        <v>-4.279944224615399E-07</v>
      </c>
      <c r="JC537">
        <v>2.026670128534865E-10</v>
      </c>
      <c r="JD537">
        <v>-0.04486732872085866</v>
      </c>
      <c r="JE537">
        <v>-0.001179386599836408</v>
      </c>
      <c r="JF537">
        <v>0.0006983580007418804</v>
      </c>
      <c r="JG537">
        <v>-5.900263066608664E-06</v>
      </c>
      <c r="JH537">
        <v>1</v>
      </c>
      <c r="JI537">
        <v>2117</v>
      </c>
      <c r="JJ537">
        <v>1</v>
      </c>
      <c r="JK537">
        <v>26</v>
      </c>
      <c r="JL537">
        <v>197561.8</v>
      </c>
      <c r="JM537">
        <v>197561.7</v>
      </c>
      <c r="JN537">
        <v>1.62842</v>
      </c>
      <c r="JO537">
        <v>2.55737</v>
      </c>
      <c r="JP537">
        <v>1.39893</v>
      </c>
      <c r="JQ537">
        <v>2.35107</v>
      </c>
      <c r="JR537">
        <v>1.44897</v>
      </c>
      <c r="JS537">
        <v>2.5708</v>
      </c>
      <c r="JT537">
        <v>37.1225</v>
      </c>
      <c r="JU537">
        <v>23.9649</v>
      </c>
      <c r="JV537">
        <v>18</v>
      </c>
      <c r="JW537">
        <v>479.239</v>
      </c>
      <c r="JX537">
        <v>469.096</v>
      </c>
      <c r="JY537">
        <v>27.8549</v>
      </c>
      <c r="JZ537">
        <v>29.6114</v>
      </c>
      <c r="KA537">
        <v>30.0003</v>
      </c>
      <c r="KB537">
        <v>29.1851</v>
      </c>
      <c r="KC537">
        <v>29.2303</v>
      </c>
      <c r="KD537">
        <v>32.6635</v>
      </c>
      <c r="KE537">
        <v>30.7915</v>
      </c>
      <c r="KF537">
        <v>97.3569</v>
      </c>
      <c r="KG537">
        <v>27.8649</v>
      </c>
      <c r="KH537">
        <v>687.744</v>
      </c>
      <c r="KI537">
        <v>19.0492</v>
      </c>
      <c r="KJ537">
        <v>100.768</v>
      </c>
      <c r="KK537">
        <v>100.127</v>
      </c>
    </row>
    <row r="538" spans="1:297">
      <c r="A538">
        <v>522</v>
      </c>
      <c r="B538">
        <v>1759002292.1</v>
      </c>
      <c r="C538">
        <v>14908.5</v>
      </c>
      <c r="D538" t="s">
        <v>1491</v>
      </c>
      <c r="E538" t="s">
        <v>1492</v>
      </c>
      <c r="F538">
        <v>5</v>
      </c>
      <c r="G538" t="s">
        <v>1218</v>
      </c>
      <c r="H538" t="s">
        <v>436</v>
      </c>
      <c r="I538">
        <v>1759002284.6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687.213306051332</v>
      </c>
      <c r="AK538">
        <v>642.9218848484849</v>
      </c>
      <c r="AL538">
        <v>3.196520144197701</v>
      </c>
      <c r="AM538">
        <v>65.2440749328983</v>
      </c>
      <c r="AN538">
        <f>(AP538 - AO538 + DY538*1E3/(8.314*(EA538+273.15)) * AR538/DX538 * AQ538) * DX538/(100*DL538) * 1000/(1000 - AP538)</f>
        <v>0</v>
      </c>
      <c r="AO538">
        <v>19.01233194780936</v>
      </c>
      <c r="AP538">
        <v>23.45732666666666</v>
      </c>
      <c r="AQ538">
        <v>0.0003212591738483224</v>
      </c>
      <c r="AR538">
        <v>120.1541534414907</v>
      </c>
      <c r="AS538">
        <v>2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1.91</v>
      </c>
      <c r="DM538">
        <v>0.5</v>
      </c>
      <c r="DN538" t="s">
        <v>438</v>
      </c>
      <c r="DO538">
        <v>2</v>
      </c>
      <c r="DP538" t="b">
        <v>1</v>
      </c>
      <c r="DQ538">
        <v>1759002284.6</v>
      </c>
      <c r="DR538">
        <v>606.0242962962963</v>
      </c>
      <c r="DS538">
        <v>659.602888888889</v>
      </c>
      <c r="DT538">
        <v>23.45792592592592</v>
      </c>
      <c r="DU538">
        <v>19.01544074074074</v>
      </c>
      <c r="DV538">
        <v>605.2222592592593</v>
      </c>
      <c r="DW538">
        <v>23.22733333333333</v>
      </c>
      <c r="DX538">
        <v>499.983111111111</v>
      </c>
      <c r="DY538">
        <v>90.4090925925926</v>
      </c>
      <c r="DZ538">
        <v>0.05414230370370371</v>
      </c>
      <c r="EA538">
        <v>29.92282592592592</v>
      </c>
      <c r="EB538">
        <v>29.98285925925926</v>
      </c>
      <c r="EC538">
        <v>999.9000000000001</v>
      </c>
      <c r="ED538">
        <v>0</v>
      </c>
      <c r="EE538">
        <v>0</v>
      </c>
      <c r="EF538">
        <v>10000.18666666667</v>
      </c>
      <c r="EG538">
        <v>0</v>
      </c>
      <c r="EH538">
        <v>12.0258</v>
      </c>
      <c r="EI538">
        <v>-53.57868888888889</v>
      </c>
      <c r="EJ538">
        <v>620.5815925925925</v>
      </c>
      <c r="EK538">
        <v>672.3884814814816</v>
      </c>
      <c r="EL538">
        <v>4.442474074074074</v>
      </c>
      <c r="EM538">
        <v>659.602888888889</v>
      </c>
      <c r="EN538">
        <v>19.01544074074074</v>
      </c>
      <c r="EO538">
        <v>2.120809259259259</v>
      </c>
      <c r="EP538">
        <v>1.719168888888889</v>
      </c>
      <c r="EQ538">
        <v>18.37634074074074</v>
      </c>
      <c r="ER538">
        <v>15.07059259259259</v>
      </c>
      <c r="ES538">
        <v>2000.010740740741</v>
      </c>
      <c r="ET538">
        <v>0.9800005555555555</v>
      </c>
      <c r="EU538">
        <v>0.0199994037037037</v>
      </c>
      <c r="EV538">
        <v>0</v>
      </c>
      <c r="EW538">
        <v>963.3354444444444</v>
      </c>
      <c r="EX538">
        <v>5.000560000000001</v>
      </c>
      <c r="EY538">
        <v>19497.16296296296</v>
      </c>
      <c r="EZ538">
        <v>17294.98518518519</v>
      </c>
      <c r="FA538">
        <v>42.27748148148147</v>
      </c>
      <c r="FB538">
        <v>42.71966666666666</v>
      </c>
      <c r="FC538">
        <v>42.23818518518518</v>
      </c>
      <c r="FD538">
        <v>41.75677777777777</v>
      </c>
      <c r="FE538">
        <v>43.1294074074074</v>
      </c>
      <c r="FF538">
        <v>1955.110740740741</v>
      </c>
      <c r="FG538">
        <v>39.9</v>
      </c>
      <c r="FH538">
        <v>0</v>
      </c>
      <c r="FI538">
        <v>1759002301.2</v>
      </c>
      <c r="FJ538">
        <v>0</v>
      </c>
      <c r="FK538">
        <v>963.1392307692307</v>
      </c>
      <c r="FL538">
        <v>87.45729920998502</v>
      </c>
      <c r="FM538">
        <v>1753.863249018535</v>
      </c>
      <c r="FN538">
        <v>19493.06538461538</v>
      </c>
      <c r="FO538">
        <v>15</v>
      </c>
      <c r="FP538">
        <v>0</v>
      </c>
      <c r="FQ538" t="s">
        <v>439</v>
      </c>
      <c r="FR538">
        <v>1747148579.5</v>
      </c>
      <c r="FS538">
        <v>1747148584.5</v>
      </c>
      <c r="FT538">
        <v>0</v>
      </c>
      <c r="FU538">
        <v>0.162</v>
      </c>
      <c r="FV538">
        <v>-0.001</v>
      </c>
      <c r="FW538">
        <v>0.139</v>
      </c>
      <c r="FX538">
        <v>0.058</v>
      </c>
      <c r="FY538">
        <v>420</v>
      </c>
      <c r="FZ538">
        <v>16</v>
      </c>
      <c r="GA538">
        <v>0.19</v>
      </c>
      <c r="GB538">
        <v>0.02</v>
      </c>
      <c r="GC538">
        <v>-52.97133170731707</v>
      </c>
      <c r="GD538">
        <v>-9.323251567944231</v>
      </c>
      <c r="GE538">
        <v>0.9318624127582996</v>
      </c>
      <c r="GF538">
        <v>0</v>
      </c>
      <c r="GG538">
        <v>958.0415882352942</v>
      </c>
      <c r="GH538">
        <v>85.1982887738325</v>
      </c>
      <c r="GI538">
        <v>8.36164259164728</v>
      </c>
      <c r="GJ538">
        <v>0</v>
      </c>
      <c r="GK538">
        <v>4.423564146341464</v>
      </c>
      <c r="GL538">
        <v>0.2262666898954802</v>
      </c>
      <c r="GM538">
        <v>0.0282248237027578</v>
      </c>
      <c r="GN538">
        <v>0</v>
      </c>
      <c r="GO538">
        <v>0</v>
      </c>
      <c r="GP538">
        <v>3</v>
      </c>
      <c r="GQ538" t="s">
        <v>472</v>
      </c>
      <c r="GR538">
        <v>3.12806</v>
      </c>
      <c r="GS538">
        <v>2.73189</v>
      </c>
      <c r="GT538">
        <v>0.114666</v>
      </c>
      <c r="GU538">
        <v>0.122276</v>
      </c>
      <c r="GV538">
        <v>0.10509</v>
      </c>
      <c r="GW538">
        <v>0.0912598</v>
      </c>
      <c r="GX538">
        <v>26502.4</v>
      </c>
      <c r="GY538">
        <v>25488.3</v>
      </c>
      <c r="GZ538">
        <v>30478.2</v>
      </c>
      <c r="HA538">
        <v>29295.9</v>
      </c>
      <c r="HB538">
        <v>37648.6</v>
      </c>
      <c r="HC538">
        <v>35030.7</v>
      </c>
      <c r="HD538">
        <v>46630.3</v>
      </c>
      <c r="HE538">
        <v>43529.2</v>
      </c>
      <c r="HF538">
        <v>1.8206</v>
      </c>
      <c r="HG538">
        <v>1.85242</v>
      </c>
      <c r="HH538">
        <v>0.113539</v>
      </c>
      <c r="HI538">
        <v>0</v>
      </c>
      <c r="HJ538">
        <v>28.1413</v>
      </c>
      <c r="HK538">
        <v>999.9</v>
      </c>
      <c r="HL538">
        <v>51.7</v>
      </c>
      <c r="HM538">
        <v>30.3</v>
      </c>
      <c r="HN538">
        <v>24.788</v>
      </c>
      <c r="HO538">
        <v>62.4716</v>
      </c>
      <c r="HP538">
        <v>16.6266</v>
      </c>
      <c r="HQ538">
        <v>1</v>
      </c>
      <c r="HR538">
        <v>0.191456</v>
      </c>
      <c r="HS538">
        <v>0.0295888</v>
      </c>
      <c r="HT538">
        <v>20.2013</v>
      </c>
      <c r="HU538">
        <v>5.22762</v>
      </c>
      <c r="HV538">
        <v>11.974</v>
      </c>
      <c r="HW538">
        <v>4.96975</v>
      </c>
      <c r="HX538">
        <v>3.28955</v>
      </c>
      <c r="HY538">
        <v>9999</v>
      </c>
      <c r="HZ538">
        <v>9999</v>
      </c>
      <c r="IA538">
        <v>9999</v>
      </c>
      <c r="IB538">
        <v>26.4</v>
      </c>
      <c r="IC538">
        <v>4.97296</v>
      </c>
      <c r="ID538">
        <v>1.87728</v>
      </c>
      <c r="IE538">
        <v>1.87533</v>
      </c>
      <c r="IF538">
        <v>1.87818</v>
      </c>
      <c r="IG538">
        <v>1.87486</v>
      </c>
      <c r="IH538">
        <v>1.87851</v>
      </c>
      <c r="II538">
        <v>1.87558</v>
      </c>
      <c r="IJ538">
        <v>1.87669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0.831</v>
      </c>
      <c r="IY538">
        <v>0.2306</v>
      </c>
      <c r="IZ538">
        <v>0.000996156149449386</v>
      </c>
      <c r="JA538">
        <v>0.001508328056841608</v>
      </c>
      <c r="JB538">
        <v>-4.279944224615399E-07</v>
      </c>
      <c r="JC538">
        <v>2.026670128534865E-10</v>
      </c>
      <c r="JD538">
        <v>-0.04486732872085866</v>
      </c>
      <c r="JE538">
        <v>-0.001179386599836408</v>
      </c>
      <c r="JF538">
        <v>0.0006983580007418804</v>
      </c>
      <c r="JG538">
        <v>-5.900263066608664E-06</v>
      </c>
      <c r="JH538">
        <v>1</v>
      </c>
      <c r="JI538">
        <v>2117</v>
      </c>
      <c r="JJ538">
        <v>1</v>
      </c>
      <c r="JK538">
        <v>26</v>
      </c>
      <c r="JL538">
        <v>197561.9</v>
      </c>
      <c r="JM538">
        <v>197561.8</v>
      </c>
      <c r="JN538">
        <v>1.65894</v>
      </c>
      <c r="JO538">
        <v>2.55493</v>
      </c>
      <c r="JP538">
        <v>1.39893</v>
      </c>
      <c r="JQ538">
        <v>2.35107</v>
      </c>
      <c r="JR538">
        <v>1.44897</v>
      </c>
      <c r="JS538">
        <v>2.48047</v>
      </c>
      <c r="JT538">
        <v>37.1463</v>
      </c>
      <c r="JU538">
        <v>23.9562</v>
      </c>
      <c r="JV538">
        <v>18</v>
      </c>
      <c r="JW538">
        <v>479.187</v>
      </c>
      <c r="JX538">
        <v>469.266</v>
      </c>
      <c r="JY538">
        <v>27.8679</v>
      </c>
      <c r="JZ538">
        <v>29.6159</v>
      </c>
      <c r="KA538">
        <v>30.0004</v>
      </c>
      <c r="KB538">
        <v>29.1899</v>
      </c>
      <c r="KC538">
        <v>29.2353</v>
      </c>
      <c r="KD538">
        <v>33.3397</v>
      </c>
      <c r="KE538">
        <v>30.7915</v>
      </c>
      <c r="KF538">
        <v>97.3569</v>
      </c>
      <c r="KG538">
        <v>27.878</v>
      </c>
      <c r="KH538">
        <v>707.802</v>
      </c>
      <c r="KI538">
        <v>19.0224</v>
      </c>
      <c r="KJ538">
        <v>100.767</v>
      </c>
      <c r="KK538">
        <v>100.127</v>
      </c>
    </row>
    <row r="539" spans="1:297">
      <c r="A539">
        <v>523</v>
      </c>
      <c r="B539">
        <v>1759002297.1</v>
      </c>
      <c r="C539">
        <v>14913.5</v>
      </c>
      <c r="D539" t="s">
        <v>1493</v>
      </c>
      <c r="E539" t="s">
        <v>1494</v>
      </c>
      <c r="F539">
        <v>5</v>
      </c>
      <c r="G539" t="s">
        <v>1218</v>
      </c>
      <c r="H539" t="s">
        <v>436</v>
      </c>
      <c r="I539">
        <v>1759002289.314285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704.4271197239221</v>
      </c>
      <c r="AK539">
        <v>659.22996969697</v>
      </c>
      <c r="AL539">
        <v>3.264142284823743</v>
      </c>
      <c r="AM539">
        <v>65.2440749328983</v>
      </c>
      <c r="AN539">
        <f>(AP539 - AO539 + DY539*1E3/(8.314*(EA539+273.15)) * AR539/DX539 * AQ539) * DX539/(100*DL539) * 1000/(1000 - AP539)</f>
        <v>0</v>
      </c>
      <c r="AO539">
        <v>19.01850534573144</v>
      </c>
      <c r="AP539">
        <v>23.46865696969697</v>
      </c>
      <c r="AQ539">
        <v>0.0002008031872640844</v>
      </c>
      <c r="AR539">
        <v>120.1541534414907</v>
      </c>
      <c r="AS539">
        <v>2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1.91</v>
      </c>
      <c r="DM539">
        <v>0.5</v>
      </c>
      <c r="DN539" t="s">
        <v>438</v>
      </c>
      <c r="DO539">
        <v>2</v>
      </c>
      <c r="DP539" t="b">
        <v>1</v>
      </c>
      <c r="DQ539">
        <v>1759002289.314285</v>
      </c>
      <c r="DR539">
        <v>620.7646428571428</v>
      </c>
      <c r="DS539">
        <v>675.2931785714287</v>
      </c>
      <c r="DT539">
        <v>23.45586428571428</v>
      </c>
      <c r="DU539">
        <v>19.01105</v>
      </c>
      <c r="DV539">
        <v>619.9447857142858</v>
      </c>
      <c r="DW539">
        <v>23.22532142857142</v>
      </c>
      <c r="DX539">
        <v>500.01875</v>
      </c>
      <c r="DY539">
        <v>90.40866071428572</v>
      </c>
      <c r="DZ539">
        <v>0.05415873928571429</v>
      </c>
      <c r="EA539">
        <v>29.92285</v>
      </c>
      <c r="EB539">
        <v>29.98281785714286</v>
      </c>
      <c r="EC539">
        <v>999.9000000000002</v>
      </c>
      <c r="ED539">
        <v>0</v>
      </c>
      <c r="EE539">
        <v>0</v>
      </c>
      <c r="EF539">
        <v>9998.885357142859</v>
      </c>
      <c r="EG539">
        <v>0</v>
      </c>
      <c r="EH539">
        <v>12.0258</v>
      </c>
      <c r="EI539">
        <v>-54.52856785714285</v>
      </c>
      <c r="EJ539">
        <v>635.6748571428571</v>
      </c>
      <c r="EK539">
        <v>688.3800000000001</v>
      </c>
      <c r="EL539">
        <v>4.444805357142857</v>
      </c>
      <c r="EM539">
        <v>675.2931785714287</v>
      </c>
      <c r="EN539">
        <v>19.01105</v>
      </c>
      <c r="EO539">
        <v>2.1206125</v>
      </c>
      <c r="EP539">
        <v>1.718763571428571</v>
      </c>
      <c r="EQ539">
        <v>18.37486428571428</v>
      </c>
      <c r="ER539">
        <v>15.06692857142857</v>
      </c>
      <c r="ES539">
        <v>2000.037857142857</v>
      </c>
      <c r="ET539">
        <v>0.9800007142857142</v>
      </c>
      <c r="EU539">
        <v>0.01999924285714286</v>
      </c>
      <c r="EV539">
        <v>0</v>
      </c>
      <c r="EW539">
        <v>970.3196071428569</v>
      </c>
      <c r="EX539">
        <v>5.000560000000001</v>
      </c>
      <c r="EY539">
        <v>19637.45357142857</v>
      </c>
      <c r="EZ539">
        <v>17295.225</v>
      </c>
      <c r="FA539">
        <v>42.22749999999998</v>
      </c>
      <c r="FB539">
        <v>42.72525</v>
      </c>
      <c r="FC539">
        <v>42.23864285714286</v>
      </c>
      <c r="FD539">
        <v>41.75864285714284</v>
      </c>
      <c r="FE539">
        <v>43.12028571428571</v>
      </c>
      <c r="FF539">
        <v>1955.137857142857</v>
      </c>
      <c r="FG539">
        <v>39.9</v>
      </c>
      <c r="FH539">
        <v>0</v>
      </c>
      <c r="FI539">
        <v>1759002306.6</v>
      </c>
      <c r="FJ539">
        <v>0</v>
      </c>
      <c r="FK539">
        <v>971.5133999999999</v>
      </c>
      <c r="FL539">
        <v>89.31284628649057</v>
      </c>
      <c r="FM539">
        <v>1811.176925734959</v>
      </c>
      <c r="FN539">
        <v>19662.376</v>
      </c>
      <c r="FO539">
        <v>15</v>
      </c>
      <c r="FP539">
        <v>0</v>
      </c>
      <c r="FQ539" t="s">
        <v>439</v>
      </c>
      <c r="FR539">
        <v>1747148579.5</v>
      </c>
      <c r="FS539">
        <v>1747148584.5</v>
      </c>
      <c r="FT539">
        <v>0</v>
      </c>
      <c r="FU539">
        <v>0.162</v>
      </c>
      <c r="FV539">
        <v>-0.001</v>
      </c>
      <c r="FW539">
        <v>0.139</v>
      </c>
      <c r="FX539">
        <v>0.058</v>
      </c>
      <c r="FY539">
        <v>420</v>
      </c>
      <c r="FZ539">
        <v>16</v>
      </c>
      <c r="GA539">
        <v>0.19</v>
      </c>
      <c r="GB539">
        <v>0.02</v>
      </c>
      <c r="GC539">
        <v>-54.00444634146341</v>
      </c>
      <c r="GD539">
        <v>-11.91639094076654</v>
      </c>
      <c r="GE539">
        <v>1.177514907595045</v>
      </c>
      <c r="GF539">
        <v>0</v>
      </c>
      <c r="GG539">
        <v>966.7027647058824</v>
      </c>
      <c r="GH539">
        <v>88.3518716575301</v>
      </c>
      <c r="GI539">
        <v>8.670400818670464</v>
      </c>
      <c r="GJ539">
        <v>0</v>
      </c>
      <c r="GK539">
        <v>4.441359512195122</v>
      </c>
      <c r="GL539">
        <v>0.05339289198606979</v>
      </c>
      <c r="GM539">
        <v>0.01354003998106635</v>
      </c>
      <c r="GN539">
        <v>1</v>
      </c>
      <c r="GO539">
        <v>1</v>
      </c>
      <c r="GP539">
        <v>3</v>
      </c>
      <c r="GQ539" t="s">
        <v>451</v>
      </c>
      <c r="GR539">
        <v>3.1279</v>
      </c>
      <c r="GS539">
        <v>2.73175</v>
      </c>
      <c r="GT539">
        <v>0.116668</v>
      </c>
      <c r="GU539">
        <v>0.124315</v>
      </c>
      <c r="GV539">
        <v>0.105133</v>
      </c>
      <c r="GW539">
        <v>0.0912791</v>
      </c>
      <c r="GX539">
        <v>26442.1</v>
      </c>
      <c r="GY539">
        <v>25429.3</v>
      </c>
      <c r="GZ539">
        <v>30477.8</v>
      </c>
      <c r="HA539">
        <v>29296.2</v>
      </c>
      <c r="HB539">
        <v>37646.5</v>
      </c>
      <c r="HC539">
        <v>35030.5</v>
      </c>
      <c r="HD539">
        <v>46629.8</v>
      </c>
      <c r="HE539">
        <v>43529.7</v>
      </c>
      <c r="HF539">
        <v>1.82065</v>
      </c>
      <c r="HG539">
        <v>1.85228</v>
      </c>
      <c r="HH539">
        <v>0.112571</v>
      </c>
      <c r="HI539">
        <v>0</v>
      </c>
      <c r="HJ539">
        <v>28.1433</v>
      </c>
      <c r="HK539">
        <v>999.9</v>
      </c>
      <c r="HL539">
        <v>51.7</v>
      </c>
      <c r="HM539">
        <v>30.3</v>
      </c>
      <c r="HN539">
        <v>24.7874</v>
      </c>
      <c r="HO539">
        <v>63.0516</v>
      </c>
      <c r="HP539">
        <v>16.5825</v>
      </c>
      <c r="HQ539">
        <v>1</v>
      </c>
      <c r="HR539">
        <v>0.191933</v>
      </c>
      <c r="HS539">
        <v>0.0274592</v>
      </c>
      <c r="HT539">
        <v>20.2012</v>
      </c>
      <c r="HU539">
        <v>5.22747</v>
      </c>
      <c r="HV539">
        <v>11.974</v>
      </c>
      <c r="HW539">
        <v>4.96975</v>
      </c>
      <c r="HX539">
        <v>3.28955</v>
      </c>
      <c r="HY539">
        <v>9999</v>
      </c>
      <c r="HZ539">
        <v>9999</v>
      </c>
      <c r="IA539">
        <v>9999</v>
      </c>
      <c r="IB539">
        <v>26.4</v>
      </c>
      <c r="IC539">
        <v>4.97293</v>
      </c>
      <c r="ID539">
        <v>1.87726</v>
      </c>
      <c r="IE539">
        <v>1.87533</v>
      </c>
      <c r="IF539">
        <v>1.87816</v>
      </c>
      <c r="IG539">
        <v>1.87486</v>
      </c>
      <c r="IH539">
        <v>1.87847</v>
      </c>
      <c r="II539">
        <v>1.87556</v>
      </c>
      <c r="IJ539">
        <v>1.87669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0.849</v>
      </c>
      <c r="IY539">
        <v>0.2308</v>
      </c>
      <c r="IZ539">
        <v>0.000996156149449386</v>
      </c>
      <c r="JA539">
        <v>0.001508328056841608</v>
      </c>
      <c r="JB539">
        <v>-4.279944224615399E-07</v>
      </c>
      <c r="JC539">
        <v>2.026670128534865E-10</v>
      </c>
      <c r="JD539">
        <v>-0.04486732872085866</v>
      </c>
      <c r="JE539">
        <v>-0.001179386599836408</v>
      </c>
      <c r="JF539">
        <v>0.0006983580007418804</v>
      </c>
      <c r="JG539">
        <v>-5.900263066608664E-06</v>
      </c>
      <c r="JH539">
        <v>1</v>
      </c>
      <c r="JI539">
        <v>2117</v>
      </c>
      <c r="JJ539">
        <v>1</v>
      </c>
      <c r="JK539">
        <v>26</v>
      </c>
      <c r="JL539">
        <v>197562</v>
      </c>
      <c r="JM539">
        <v>197561.9</v>
      </c>
      <c r="JN539">
        <v>1.69312</v>
      </c>
      <c r="JO539">
        <v>2.54272</v>
      </c>
      <c r="JP539">
        <v>1.39893</v>
      </c>
      <c r="JQ539">
        <v>2.35107</v>
      </c>
      <c r="JR539">
        <v>1.44897</v>
      </c>
      <c r="JS539">
        <v>2.6001</v>
      </c>
      <c r="JT539">
        <v>37.1463</v>
      </c>
      <c r="JU539">
        <v>23.9649</v>
      </c>
      <c r="JV539">
        <v>18</v>
      </c>
      <c r="JW539">
        <v>479.243</v>
      </c>
      <c r="JX539">
        <v>469.203</v>
      </c>
      <c r="JY539">
        <v>27.8807</v>
      </c>
      <c r="JZ539">
        <v>29.6203</v>
      </c>
      <c r="KA539">
        <v>30.0004</v>
      </c>
      <c r="KB539">
        <v>29.1943</v>
      </c>
      <c r="KC539">
        <v>29.2397</v>
      </c>
      <c r="KD539">
        <v>33.9543</v>
      </c>
      <c r="KE539">
        <v>30.7915</v>
      </c>
      <c r="KF539">
        <v>97.3569</v>
      </c>
      <c r="KG539">
        <v>27.8876</v>
      </c>
      <c r="KH539">
        <v>721.177</v>
      </c>
      <c r="KI539">
        <v>18.9941</v>
      </c>
      <c r="KJ539">
        <v>100.766</v>
      </c>
      <c r="KK539">
        <v>100.128</v>
      </c>
    </row>
    <row r="540" spans="1:297">
      <c r="A540">
        <v>524</v>
      </c>
      <c r="B540">
        <v>1759002302.1</v>
      </c>
      <c r="C540">
        <v>14918.5</v>
      </c>
      <c r="D540" t="s">
        <v>1495</v>
      </c>
      <c r="E540" t="s">
        <v>1496</v>
      </c>
      <c r="F540">
        <v>5</v>
      </c>
      <c r="G540" t="s">
        <v>1218</v>
      </c>
      <c r="H540" t="s">
        <v>436</v>
      </c>
      <c r="I540">
        <v>1759002294.6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721.5245945271248</v>
      </c>
      <c r="AK540">
        <v>675.5377818181814</v>
      </c>
      <c r="AL540">
        <v>3.258379267463402</v>
      </c>
      <c r="AM540">
        <v>65.2440749328983</v>
      </c>
      <c r="AN540">
        <f>(AP540 - AO540 + DY540*1E3/(8.314*(EA540+273.15)) * AR540/DX540 * AQ540) * DX540/(100*DL540) * 1000/(1000 - AP540)</f>
        <v>0</v>
      </c>
      <c r="AO540">
        <v>19.02165029619745</v>
      </c>
      <c r="AP540">
        <v>23.49284363636363</v>
      </c>
      <c r="AQ540">
        <v>0.002584689157829629</v>
      </c>
      <c r="AR540">
        <v>120.1541534414907</v>
      </c>
      <c r="AS540">
        <v>2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1.91</v>
      </c>
      <c r="DM540">
        <v>0.5</v>
      </c>
      <c r="DN540" t="s">
        <v>438</v>
      </c>
      <c r="DO540">
        <v>2</v>
      </c>
      <c r="DP540" t="b">
        <v>1</v>
      </c>
      <c r="DQ540">
        <v>1759002294.6</v>
      </c>
      <c r="DR540">
        <v>637.4325925925926</v>
      </c>
      <c r="DS540">
        <v>693.0032962962963</v>
      </c>
      <c r="DT540">
        <v>23.46601111111111</v>
      </c>
      <c r="DU540">
        <v>19.01634074074074</v>
      </c>
      <c r="DV540">
        <v>636.5926296296296</v>
      </c>
      <c r="DW540">
        <v>23.23526666666667</v>
      </c>
      <c r="DX540">
        <v>500.0114074074074</v>
      </c>
      <c r="DY540">
        <v>90.40784074074074</v>
      </c>
      <c r="DZ540">
        <v>0.05412657407407407</v>
      </c>
      <c r="EA540">
        <v>29.92447777777778</v>
      </c>
      <c r="EB540">
        <v>29.9835</v>
      </c>
      <c r="EC540">
        <v>999.9000000000001</v>
      </c>
      <c r="ED540">
        <v>0</v>
      </c>
      <c r="EE540">
        <v>0</v>
      </c>
      <c r="EF540">
        <v>10002.84888888889</v>
      </c>
      <c r="EG540">
        <v>0</v>
      </c>
      <c r="EH540">
        <v>12.0258</v>
      </c>
      <c r="EI540">
        <v>-55.57073333333332</v>
      </c>
      <c r="EJ540">
        <v>652.750148148148</v>
      </c>
      <c r="EK540">
        <v>706.4371851851853</v>
      </c>
      <c r="EL540">
        <v>4.449665925925927</v>
      </c>
      <c r="EM540">
        <v>693.0032962962963</v>
      </c>
      <c r="EN540">
        <v>19.01634074074074</v>
      </c>
      <c r="EO540">
        <v>2.121511481481482</v>
      </c>
      <c r="EP540">
        <v>1.719227037037037</v>
      </c>
      <c r="EQ540">
        <v>18.38161851851852</v>
      </c>
      <c r="ER540">
        <v>15.07111851851852</v>
      </c>
      <c r="ES540">
        <v>2000.026666666666</v>
      </c>
      <c r="ET540">
        <v>0.9800004444444445</v>
      </c>
      <c r="EU540">
        <v>0.01999951851851852</v>
      </c>
      <c r="EV540">
        <v>0</v>
      </c>
      <c r="EW540">
        <v>978.3050000000001</v>
      </c>
      <c r="EX540">
        <v>5.000560000000001</v>
      </c>
      <c r="EY540">
        <v>19798.92592592593</v>
      </c>
      <c r="EZ540">
        <v>17295.12962962963</v>
      </c>
      <c r="FA540">
        <v>42.16414814814814</v>
      </c>
      <c r="FB540">
        <v>42.729</v>
      </c>
      <c r="FC540">
        <v>42.22670370370371</v>
      </c>
      <c r="FD540">
        <v>41.752</v>
      </c>
      <c r="FE540">
        <v>43.12696296296295</v>
      </c>
      <c r="FF540">
        <v>1955.126666666667</v>
      </c>
      <c r="FG540">
        <v>39.9</v>
      </c>
      <c r="FH540">
        <v>0</v>
      </c>
      <c r="FI540">
        <v>1759002311.4</v>
      </c>
      <c r="FJ540">
        <v>0</v>
      </c>
      <c r="FK540">
        <v>978.7755999999998</v>
      </c>
      <c r="FL540">
        <v>91.03946139409247</v>
      </c>
      <c r="FM540">
        <v>1853.092304815132</v>
      </c>
      <c r="FN540">
        <v>19809.172</v>
      </c>
      <c r="FO540">
        <v>15</v>
      </c>
      <c r="FP540">
        <v>0</v>
      </c>
      <c r="FQ540" t="s">
        <v>439</v>
      </c>
      <c r="FR540">
        <v>1747148579.5</v>
      </c>
      <c r="FS540">
        <v>1747148584.5</v>
      </c>
      <c r="FT540">
        <v>0</v>
      </c>
      <c r="FU540">
        <v>0.162</v>
      </c>
      <c r="FV540">
        <v>-0.001</v>
      </c>
      <c r="FW540">
        <v>0.139</v>
      </c>
      <c r="FX540">
        <v>0.058</v>
      </c>
      <c r="FY540">
        <v>420</v>
      </c>
      <c r="FZ540">
        <v>16</v>
      </c>
      <c r="GA540">
        <v>0.19</v>
      </c>
      <c r="GB540">
        <v>0.02</v>
      </c>
      <c r="GC540">
        <v>-54.96319756097562</v>
      </c>
      <c r="GD540">
        <v>-11.95017073170733</v>
      </c>
      <c r="GE540">
        <v>1.180220020307872</v>
      </c>
      <c r="GF540">
        <v>0</v>
      </c>
      <c r="GG540">
        <v>973.8278529411766</v>
      </c>
      <c r="GH540">
        <v>90.08239877346703</v>
      </c>
      <c r="GI540">
        <v>8.84086937810568</v>
      </c>
      <c r="GJ540">
        <v>0</v>
      </c>
      <c r="GK540">
        <v>4.448922439024391</v>
      </c>
      <c r="GL540">
        <v>0.05026118466898708</v>
      </c>
      <c r="GM540">
        <v>0.009116008107020191</v>
      </c>
      <c r="GN540">
        <v>1</v>
      </c>
      <c r="GO540">
        <v>1</v>
      </c>
      <c r="GP540">
        <v>3</v>
      </c>
      <c r="GQ540" t="s">
        <v>451</v>
      </c>
      <c r="GR540">
        <v>3.12784</v>
      </c>
      <c r="GS540">
        <v>2.73191</v>
      </c>
      <c r="GT540">
        <v>0.118638</v>
      </c>
      <c r="GU540">
        <v>0.126339</v>
      </c>
      <c r="GV540">
        <v>0.105206</v>
      </c>
      <c r="GW540">
        <v>0.09119679999999999</v>
      </c>
      <c r="GX540">
        <v>26382.6</v>
      </c>
      <c r="GY540">
        <v>25370.3</v>
      </c>
      <c r="GZ540">
        <v>30477.2</v>
      </c>
      <c r="HA540">
        <v>29296</v>
      </c>
      <c r="HB540">
        <v>37643.2</v>
      </c>
      <c r="HC540">
        <v>35033.6</v>
      </c>
      <c r="HD540">
        <v>46629.3</v>
      </c>
      <c r="HE540">
        <v>43529.4</v>
      </c>
      <c r="HF540">
        <v>1.82033</v>
      </c>
      <c r="HG540">
        <v>1.8517</v>
      </c>
      <c r="HH540">
        <v>0.112861</v>
      </c>
      <c r="HI540">
        <v>0</v>
      </c>
      <c r="HJ540">
        <v>28.1458</v>
      </c>
      <c r="HK540">
        <v>999.9</v>
      </c>
      <c r="HL540">
        <v>51.6</v>
      </c>
      <c r="HM540">
        <v>30.3</v>
      </c>
      <c r="HN540">
        <v>24.7406</v>
      </c>
      <c r="HO540">
        <v>63.1216</v>
      </c>
      <c r="HP540">
        <v>16.6346</v>
      </c>
      <c r="HQ540">
        <v>1</v>
      </c>
      <c r="HR540">
        <v>0.192337</v>
      </c>
      <c r="HS540">
        <v>0.0259259</v>
      </c>
      <c r="HT540">
        <v>20.2013</v>
      </c>
      <c r="HU540">
        <v>5.22807</v>
      </c>
      <c r="HV540">
        <v>11.974</v>
      </c>
      <c r="HW540">
        <v>4.96955</v>
      </c>
      <c r="HX540">
        <v>3.28948</v>
      </c>
      <c r="HY540">
        <v>9999</v>
      </c>
      <c r="HZ540">
        <v>9999</v>
      </c>
      <c r="IA540">
        <v>9999</v>
      </c>
      <c r="IB540">
        <v>26.4</v>
      </c>
      <c r="IC540">
        <v>4.97293</v>
      </c>
      <c r="ID540">
        <v>1.87729</v>
      </c>
      <c r="IE540">
        <v>1.87542</v>
      </c>
      <c r="IF540">
        <v>1.8782</v>
      </c>
      <c r="IG540">
        <v>1.87492</v>
      </c>
      <c r="IH540">
        <v>1.87851</v>
      </c>
      <c r="II540">
        <v>1.87561</v>
      </c>
      <c r="IJ540">
        <v>1.87677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0.869</v>
      </c>
      <c r="IY540">
        <v>0.2314</v>
      </c>
      <c r="IZ540">
        <v>0.000996156149449386</v>
      </c>
      <c r="JA540">
        <v>0.001508328056841608</v>
      </c>
      <c r="JB540">
        <v>-4.279944224615399E-07</v>
      </c>
      <c r="JC540">
        <v>2.026670128534865E-10</v>
      </c>
      <c r="JD540">
        <v>-0.04486732872085866</v>
      </c>
      <c r="JE540">
        <v>-0.001179386599836408</v>
      </c>
      <c r="JF540">
        <v>0.0006983580007418804</v>
      </c>
      <c r="JG540">
        <v>-5.900263066608664E-06</v>
      </c>
      <c r="JH540">
        <v>1</v>
      </c>
      <c r="JI540">
        <v>2117</v>
      </c>
      <c r="JJ540">
        <v>1</v>
      </c>
      <c r="JK540">
        <v>26</v>
      </c>
      <c r="JL540">
        <v>197562</v>
      </c>
      <c r="JM540">
        <v>197562</v>
      </c>
      <c r="JN540">
        <v>1.72363</v>
      </c>
      <c r="JO540">
        <v>2.55859</v>
      </c>
      <c r="JP540">
        <v>1.39893</v>
      </c>
      <c r="JQ540">
        <v>2.34985</v>
      </c>
      <c r="JR540">
        <v>1.44897</v>
      </c>
      <c r="JS540">
        <v>2.47803</v>
      </c>
      <c r="JT540">
        <v>37.1463</v>
      </c>
      <c r="JU540">
        <v>23.9649</v>
      </c>
      <c r="JV540">
        <v>18</v>
      </c>
      <c r="JW540">
        <v>479.096</v>
      </c>
      <c r="JX540">
        <v>468.863</v>
      </c>
      <c r="JY540">
        <v>27.8906</v>
      </c>
      <c r="JZ540">
        <v>29.6251</v>
      </c>
      <c r="KA540">
        <v>30.0004</v>
      </c>
      <c r="KB540">
        <v>29.1993</v>
      </c>
      <c r="KC540">
        <v>29.2443</v>
      </c>
      <c r="KD540">
        <v>34.6199</v>
      </c>
      <c r="KE540">
        <v>30.7915</v>
      </c>
      <c r="KF540">
        <v>96.9862</v>
      </c>
      <c r="KG540">
        <v>27.9001</v>
      </c>
      <c r="KH540">
        <v>741.274</v>
      </c>
      <c r="KI540">
        <v>18.9472</v>
      </c>
      <c r="KJ540">
        <v>100.764</v>
      </c>
      <c r="KK540">
        <v>100.128</v>
      </c>
    </row>
    <row r="541" spans="1:297">
      <c r="A541">
        <v>525</v>
      </c>
      <c r="B541">
        <v>1759002307.1</v>
      </c>
      <c r="C541">
        <v>14923.5</v>
      </c>
      <c r="D541" t="s">
        <v>1497</v>
      </c>
      <c r="E541" t="s">
        <v>1498</v>
      </c>
      <c r="F541">
        <v>5</v>
      </c>
      <c r="G541" t="s">
        <v>1218</v>
      </c>
      <c r="H541" t="s">
        <v>436</v>
      </c>
      <c r="I541">
        <v>1759002299.314285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738.9840369590393</v>
      </c>
      <c r="AK541">
        <v>692.0352666666664</v>
      </c>
      <c r="AL541">
        <v>3.314663377854499</v>
      </c>
      <c r="AM541">
        <v>65.2440749328983</v>
      </c>
      <c r="AN541">
        <f>(AP541 - AO541 + DY541*1E3/(8.314*(EA541+273.15)) * AR541/DX541 * AQ541) * DX541/(100*DL541) * 1000/(1000 - AP541)</f>
        <v>0</v>
      </c>
      <c r="AO541">
        <v>18.81987072617019</v>
      </c>
      <c r="AP541">
        <v>23.47346424242425</v>
      </c>
      <c r="AQ541">
        <v>-0.01052297143589813</v>
      </c>
      <c r="AR541">
        <v>120.1541534414907</v>
      </c>
      <c r="AS541">
        <v>2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1.91</v>
      </c>
      <c r="DM541">
        <v>0.5</v>
      </c>
      <c r="DN541" t="s">
        <v>438</v>
      </c>
      <c r="DO541">
        <v>2</v>
      </c>
      <c r="DP541" t="b">
        <v>1</v>
      </c>
      <c r="DQ541">
        <v>1759002299.314285</v>
      </c>
      <c r="DR541">
        <v>652.4176428571428</v>
      </c>
      <c r="DS541">
        <v>708.9848928571428</v>
      </c>
      <c r="DT541">
        <v>23.47888928571428</v>
      </c>
      <c r="DU541">
        <v>18.97187142857143</v>
      </c>
      <c r="DV541">
        <v>651.5595357142857</v>
      </c>
      <c r="DW541">
        <v>23.24787857142857</v>
      </c>
      <c r="DX541">
        <v>499.9808214285715</v>
      </c>
      <c r="DY541">
        <v>90.40726071428571</v>
      </c>
      <c r="DZ541">
        <v>0.05407353928571428</v>
      </c>
      <c r="EA541">
        <v>29.92839999999999</v>
      </c>
      <c r="EB541">
        <v>29.982675</v>
      </c>
      <c r="EC541">
        <v>999.9000000000002</v>
      </c>
      <c r="ED541">
        <v>0</v>
      </c>
      <c r="EE541">
        <v>0</v>
      </c>
      <c r="EF541">
        <v>10001.90071428572</v>
      </c>
      <c r="EG541">
        <v>0</v>
      </c>
      <c r="EH541">
        <v>12.0258</v>
      </c>
      <c r="EI541">
        <v>-56.56728571428572</v>
      </c>
      <c r="EJ541">
        <v>668.1041428571428</v>
      </c>
      <c r="EK541">
        <v>722.6948928571428</v>
      </c>
      <c r="EL541">
        <v>4.507014642857142</v>
      </c>
      <c r="EM541">
        <v>708.9848928571428</v>
      </c>
      <c r="EN541">
        <v>18.97187142857143</v>
      </c>
      <c r="EO541">
        <v>2.1226625</v>
      </c>
      <c r="EP541">
        <v>1.715195714285714</v>
      </c>
      <c r="EQ541">
        <v>18.39026785714286</v>
      </c>
      <c r="ER541">
        <v>15.03452142857143</v>
      </c>
      <c r="ES541">
        <v>2000.002857142857</v>
      </c>
      <c r="ET541">
        <v>0.9800000714285714</v>
      </c>
      <c r="EU541">
        <v>0.0199999</v>
      </c>
      <c r="EV541">
        <v>0</v>
      </c>
      <c r="EW541">
        <v>985.6151071428573</v>
      </c>
      <c r="EX541">
        <v>5.000560000000001</v>
      </c>
      <c r="EY541">
        <v>19946.36071428571</v>
      </c>
      <c r="EZ541">
        <v>17294.91428571428</v>
      </c>
      <c r="FA541">
        <v>42.13814285714285</v>
      </c>
      <c r="FB541">
        <v>42.73199999999999</v>
      </c>
      <c r="FC541">
        <v>42.22521428571427</v>
      </c>
      <c r="FD541">
        <v>41.74082142857143</v>
      </c>
      <c r="FE541">
        <v>43.10678571428571</v>
      </c>
      <c r="FF541">
        <v>1955.102857142857</v>
      </c>
      <c r="FG541">
        <v>39.9</v>
      </c>
      <c r="FH541">
        <v>0</v>
      </c>
      <c r="FI541">
        <v>1759002316.2</v>
      </c>
      <c r="FJ541">
        <v>0</v>
      </c>
      <c r="FK541">
        <v>986.2068400000001</v>
      </c>
      <c r="FL541">
        <v>94.05846152929062</v>
      </c>
      <c r="FM541">
        <v>1897.692307784041</v>
      </c>
      <c r="FN541">
        <v>19959.2</v>
      </c>
      <c r="FO541">
        <v>15</v>
      </c>
      <c r="FP541">
        <v>0</v>
      </c>
      <c r="FQ541" t="s">
        <v>439</v>
      </c>
      <c r="FR541">
        <v>1747148579.5</v>
      </c>
      <c r="FS541">
        <v>1747148584.5</v>
      </c>
      <c r="FT541">
        <v>0</v>
      </c>
      <c r="FU541">
        <v>0.162</v>
      </c>
      <c r="FV541">
        <v>-0.001</v>
      </c>
      <c r="FW541">
        <v>0.139</v>
      </c>
      <c r="FX541">
        <v>0.058</v>
      </c>
      <c r="FY541">
        <v>420</v>
      </c>
      <c r="FZ541">
        <v>16</v>
      </c>
      <c r="GA541">
        <v>0.19</v>
      </c>
      <c r="GB541">
        <v>0.02</v>
      </c>
      <c r="GC541">
        <v>-55.80172439024391</v>
      </c>
      <c r="GD541">
        <v>-12.4120411149825</v>
      </c>
      <c r="GE541">
        <v>1.227705977111126</v>
      </c>
      <c r="GF541">
        <v>0</v>
      </c>
      <c r="GG541">
        <v>980.229</v>
      </c>
      <c r="GH541">
        <v>92.09317035731077</v>
      </c>
      <c r="GI541">
        <v>9.038741277542625</v>
      </c>
      <c r="GJ541">
        <v>0</v>
      </c>
      <c r="GK541">
        <v>4.476100243902439</v>
      </c>
      <c r="GL541">
        <v>0.4714421602787455</v>
      </c>
      <c r="GM541">
        <v>0.06247471681731679</v>
      </c>
      <c r="GN541">
        <v>0</v>
      </c>
      <c r="GO541">
        <v>0</v>
      </c>
      <c r="GP541">
        <v>3</v>
      </c>
      <c r="GQ541" t="s">
        <v>472</v>
      </c>
      <c r="GR541">
        <v>3.12788</v>
      </c>
      <c r="GS541">
        <v>2.73212</v>
      </c>
      <c r="GT541">
        <v>0.120618</v>
      </c>
      <c r="GU541">
        <v>0.128348</v>
      </c>
      <c r="GV541">
        <v>0.105114</v>
      </c>
      <c r="GW541">
        <v>0.090512</v>
      </c>
      <c r="GX541">
        <v>26323</v>
      </c>
      <c r="GY541">
        <v>25311.6</v>
      </c>
      <c r="GZ541">
        <v>30477</v>
      </c>
      <c r="HA541">
        <v>29295.7</v>
      </c>
      <c r="HB541">
        <v>37646.9</v>
      </c>
      <c r="HC541">
        <v>35060</v>
      </c>
      <c r="HD541">
        <v>46628.9</v>
      </c>
      <c r="HE541">
        <v>43529</v>
      </c>
      <c r="HF541">
        <v>1.82055</v>
      </c>
      <c r="HG541">
        <v>1.85107</v>
      </c>
      <c r="HH541">
        <v>0.112139</v>
      </c>
      <c r="HI541">
        <v>0</v>
      </c>
      <c r="HJ541">
        <v>28.1464</v>
      </c>
      <c r="HK541">
        <v>999.9</v>
      </c>
      <c r="HL541">
        <v>51.5</v>
      </c>
      <c r="HM541">
        <v>30.3</v>
      </c>
      <c r="HN541">
        <v>24.6944</v>
      </c>
      <c r="HO541">
        <v>63.4316</v>
      </c>
      <c r="HP541">
        <v>16.8429</v>
      </c>
      <c r="HQ541">
        <v>1</v>
      </c>
      <c r="HR541">
        <v>0.192589</v>
      </c>
      <c r="HS541">
        <v>0.0147467</v>
      </c>
      <c r="HT541">
        <v>20.2015</v>
      </c>
      <c r="HU541">
        <v>5.22762</v>
      </c>
      <c r="HV541">
        <v>11.974</v>
      </c>
      <c r="HW541">
        <v>4.9698</v>
      </c>
      <c r="HX541">
        <v>3.28965</v>
      </c>
      <c r="HY541">
        <v>9999</v>
      </c>
      <c r="HZ541">
        <v>9999</v>
      </c>
      <c r="IA541">
        <v>9999</v>
      </c>
      <c r="IB541">
        <v>26.4</v>
      </c>
      <c r="IC541">
        <v>4.97295</v>
      </c>
      <c r="ID541">
        <v>1.87729</v>
      </c>
      <c r="IE541">
        <v>1.87535</v>
      </c>
      <c r="IF541">
        <v>1.8782</v>
      </c>
      <c r="IG541">
        <v>1.87488</v>
      </c>
      <c r="IH541">
        <v>1.87851</v>
      </c>
      <c r="II541">
        <v>1.8756</v>
      </c>
      <c r="IJ541">
        <v>1.87674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0.888</v>
      </c>
      <c r="IY541">
        <v>0.2308</v>
      </c>
      <c r="IZ541">
        <v>0.000996156149449386</v>
      </c>
      <c r="JA541">
        <v>0.001508328056841608</v>
      </c>
      <c r="JB541">
        <v>-4.279944224615399E-07</v>
      </c>
      <c r="JC541">
        <v>2.026670128534865E-10</v>
      </c>
      <c r="JD541">
        <v>-0.04486732872085866</v>
      </c>
      <c r="JE541">
        <v>-0.001179386599836408</v>
      </c>
      <c r="JF541">
        <v>0.0006983580007418804</v>
      </c>
      <c r="JG541">
        <v>-5.900263066608664E-06</v>
      </c>
      <c r="JH541">
        <v>1</v>
      </c>
      <c r="JI541">
        <v>2117</v>
      </c>
      <c r="JJ541">
        <v>1</v>
      </c>
      <c r="JK541">
        <v>26</v>
      </c>
      <c r="JL541">
        <v>197562.1</v>
      </c>
      <c r="JM541">
        <v>197562</v>
      </c>
      <c r="JN541">
        <v>1.75659</v>
      </c>
      <c r="JO541">
        <v>2.53784</v>
      </c>
      <c r="JP541">
        <v>1.39893</v>
      </c>
      <c r="JQ541">
        <v>2.34985</v>
      </c>
      <c r="JR541">
        <v>1.44897</v>
      </c>
      <c r="JS541">
        <v>2.59277</v>
      </c>
      <c r="JT541">
        <v>37.1702</v>
      </c>
      <c r="JU541">
        <v>23.9737</v>
      </c>
      <c r="JV541">
        <v>18</v>
      </c>
      <c r="JW541">
        <v>479.246</v>
      </c>
      <c r="JX541">
        <v>468.482</v>
      </c>
      <c r="JY541">
        <v>27.9024</v>
      </c>
      <c r="JZ541">
        <v>29.6302</v>
      </c>
      <c r="KA541">
        <v>30.0004</v>
      </c>
      <c r="KB541">
        <v>29.2034</v>
      </c>
      <c r="KC541">
        <v>29.2478</v>
      </c>
      <c r="KD541">
        <v>35.2163</v>
      </c>
      <c r="KE541">
        <v>30.4927</v>
      </c>
      <c r="KF541">
        <v>96.9862</v>
      </c>
      <c r="KG541">
        <v>27.9132</v>
      </c>
      <c r="KH541">
        <v>754.646</v>
      </c>
      <c r="KI541">
        <v>18.9679</v>
      </c>
      <c r="KJ541">
        <v>100.763</v>
      </c>
      <c r="KK541">
        <v>100.127</v>
      </c>
    </row>
    <row r="542" spans="1:297">
      <c r="A542">
        <v>526</v>
      </c>
      <c r="B542">
        <v>1759002312.1</v>
      </c>
      <c r="C542">
        <v>14928.5</v>
      </c>
      <c r="D542" t="s">
        <v>1499</v>
      </c>
      <c r="E542" t="s">
        <v>1500</v>
      </c>
      <c r="F542">
        <v>5</v>
      </c>
      <c r="G542" t="s">
        <v>1218</v>
      </c>
      <c r="H542" t="s">
        <v>436</v>
      </c>
      <c r="I542">
        <v>1759002304.6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755.6540769823558</v>
      </c>
      <c r="AK542">
        <v>708.3879999999999</v>
      </c>
      <c r="AL542">
        <v>3.258029205151678</v>
      </c>
      <c r="AM542">
        <v>65.2440749328983</v>
      </c>
      <c r="AN542">
        <f>(AP542 - AO542 + DY542*1E3/(8.314*(EA542+273.15)) * AR542/DX542 * AQ542) * DX542/(100*DL542) * 1000/(1000 - AP542)</f>
        <v>0</v>
      </c>
      <c r="AO542">
        <v>18.83771498426782</v>
      </c>
      <c r="AP542">
        <v>23.42785515151515</v>
      </c>
      <c r="AQ542">
        <v>-0.00508477058082471</v>
      </c>
      <c r="AR542">
        <v>120.1541534414907</v>
      </c>
      <c r="AS542">
        <v>2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1.91</v>
      </c>
      <c r="DM542">
        <v>0.5</v>
      </c>
      <c r="DN542" t="s">
        <v>438</v>
      </c>
      <c r="DO542">
        <v>2</v>
      </c>
      <c r="DP542" t="b">
        <v>1</v>
      </c>
      <c r="DQ542">
        <v>1759002304.6</v>
      </c>
      <c r="DR542">
        <v>669.3436666666666</v>
      </c>
      <c r="DS542">
        <v>726.7487777777779</v>
      </c>
      <c r="DT542">
        <v>23.47170740740741</v>
      </c>
      <c r="DU542">
        <v>18.90525925925926</v>
      </c>
      <c r="DV542">
        <v>668.465148148148</v>
      </c>
      <c r="DW542">
        <v>23.24084814814816</v>
      </c>
      <c r="DX542">
        <v>499.9219259259259</v>
      </c>
      <c r="DY542">
        <v>90.4072037037037</v>
      </c>
      <c r="DZ542">
        <v>0.05424711851851852</v>
      </c>
      <c r="EA542">
        <v>29.93184444444444</v>
      </c>
      <c r="EB542">
        <v>29.98114074074074</v>
      </c>
      <c r="EC542">
        <v>999.9000000000001</v>
      </c>
      <c r="ED542">
        <v>0</v>
      </c>
      <c r="EE542">
        <v>0</v>
      </c>
      <c r="EF542">
        <v>10012.46</v>
      </c>
      <c r="EG542">
        <v>0</v>
      </c>
      <c r="EH542">
        <v>12.0258</v>
      </c>
      <c r="EI542">
        <v>-57.40508888888889</v>
      </c>
      <c r="EJ542">
        <v>685.4317407407407</v>
      </c>
      <c r="EK542">
        <v>740.7517777777779</v>
      </c>
      <c r="EL542">
        <v>4.56643074074074</v>
      </c>
      <c r="EM542">
        <v>726.7487777777779</v>
      </c>
      <c r="EN542">
        <v>18.90525925925926</v>
      </c>
      <c r="EO542">
        <v>2.122011851851852</v>
      </c>
      <c r="EP542">
        <v>1.709173333333333</v>
      </c>
      <c r="EQ542">
        <v>18.38537407407408</v>
      </c>
      <c r="ER542">
        <v>14.97982592592592</v>
      </c>
      <c r="ES542">
        <v>1999.97925925926</v>
      </c>
      <c r="ET542">
        <v>0.9799996666666665</v>
      </c>
      <c r="EU542">
        <v>0.02000031111111112</v>
      </c>
      <c r="EV542">
        <v>0</v>
      </c>
      <c r="EW542">
        <v>994.0164814814815</v>
      </c>
      <c r="EX542">
        <v>5.000560000000001</v>
      </c>
      <c r="EY542">
        <v>20116.30740740741</v>
      </c>
      <c r="EZ542">
        <v>17294.70740740741</v>
      </c>
      <c r="FA542">
        <v>42.18948148148148</v>
      </c>
      <c r="FB542">
        <v>42.73366666666667</v>
      </c>
      <c r="FC542">
        <v>42.23588888888889</v>
      </c>
      <c r="FD542">
        <v>41.73359259259259</v>
      </c>
      <c r="FE542">
        <v>43.12003703703703</v>
      </c>
      <c r="FF542">
        <v>1955.079259259259</v>
      </c>
      <c r="FG542">
        <v>39.9</v>
      </c>
      <c r="FH542">
        <v>0</v>
      </c>
      <c r="FI542">
        <v>1759002321.6</v>
      </c>
      <c r="FJ542">
        <v>0</v>
      </c>
      <c r="FK542">
        <v>994.3002692307692</v>
      </c>
      <c r="FL542">
        <v>96.68352136903007</v>
      </c>
      <c r="FM542">
        <v>1944.335042754696</v>
      </c>
      <c r="FN542">
        <v>20122.56153846153</v>
      </c>
      <c r="FO542">
        <v>15</v>
      </c>
      <c r="FP542">
        <v>0</v>
      </c>
      <c r="FQ542" t="s">
        <v>439</v>
      </c>
      <c r="FR542">
        <v>1747148579.5</v>
      </c>
      <c r="FS542">
        <v>1747148584.5</v>
      </c>
      <c r="FT542">
        <v>0</v>
      </c>
      <c r="FU542">
        <v>0.162</v>
      </c>
      <c r="FV542">
        <v>-0.001</v>
      </c>
      <c r="FW542">
        <v>0.139</v>
      </c>
      <c r="FX542">
        <v>0.058</v>
      </c>
      <c r="FY542">
        <v>420</v>
      </c>
      <c r="FZ542">
        <v>16</v>
      </c>
      <c r="GA542">
        <v>0.19</v>
      </c>
      <c r="GB542">
        <v>0.02</v>
      </c>
      <c r="GC542">
        <v>-56.84471</v>
      </c>
      <c r="GD542">
        <v>-10.22226641651016</v>
      </c>
      <c r="GE542">
        <v>1.005630269979976</v>
      </c>
      <c r="GF542">
        <v>0</v>
      </c>
      <c r="GG542">
        <v>988.6443529411765</v>
      </c>
      <c r="GH542">
        <v>94.80452245160812</v>
      </c>
      <c r="GI542">
        <v>9.305436769097287</v>
      </c>
      <c r="GJ542">
        <v>0</v>
      </c>
      <c r="GK542">
        <v>4.531250500000001</v>
      </c>
      <c r="GL542">
        <v>0.8076727204502742</v>
      </c>
      <c r="GM542">
        <v>0.08949898666884444</v>
      </c>
      <c r="GN542">
        <v>0</v>
      </c>
      <c r="GO542">
        <v>0</v>
      </c>
      <c r="GP542">
        <v>3</v>
      </c>
      <c r="GQ542" t="s">
        <v>472</v>
      </c>
      <c r="GR542">
        <v>3.1282</v>
      </c>
      <c r="GS542">
        <v>2.73241</v>
      </c>
      <c r="GT542">
        <v>0.122551</v>
      </c>
      <c r="GU542">
        <v>0.130266</v>
      </c>
      <c r="GV542">
        <v>0.104988</v>
      </c>
      <c r="GW542">
        <v>0.0907322</v>
      </c>
      <c r="GX542">
        <v>26265.3</v>
      </c>
      <c r="GY542">
        <v>25255.7</v>
      </c>
      <c r="GZ542">
        <v>30477.1</v>
      </c>
      <c r="HA542">
        <v>29295.4</v>
      </c>
      <c r="HB542">
        <v>37652.7</v>
      </c>
      <c r="HC542">
        <v>35051.3</v>
      </c>
      <c r="HD542">
        <v>46629.2</v>
      </c>
      <c r="HE542">
        <v>43528.6</v>
      </c>
      <c r="HF542">
        <v>1.82105</v>
      </c>
      <c r="HG542">
        <v>1.85075</v>
      </c>
      <c r="HH542">
        <v>0.112504</v>
      </c>
      <c r="HI542">
        <v>0</v>
      </c>
      <c r="HJ542">
        <v>28.1485</v>
      </c>
      <c r="HK542">
        <v>999.9</v>
      </c>
      <c r="HL542">
        <v>51.5</v>
      </c>
      <c r="HM542">
        <v>30.3</v>
      </c>
      <c r="HN542">
        <v>24.6896</v>
      </c>
      <c r="HO542">
        <v>62.9616</v>
      </c>
      <c r="HP542">
        <v>16.5705</v>
      </c>
      <c r="HQ542">
        <v>1</v>
      </c>
      <c r="HR542">
        <v>0.192901</v>
      </c>
      <c r="HS542">
        <v>0.00385621</v>
      </c>
      <c r="HT542">
        <v>20.2015</v>
      </c>
      <c r="HU542">
        <v>5.22822</v>
      </c>
      <c r="HV542">
        <v>11.974</v>
      </c>
      <c r="HW542">
        <v>4.9699</v>
      </c>
      <c r="HX542">
        <v>3.28965</v>
      </c>
      <c r="HY542">
        <v>9999</v>
      </c>
      <c r="HZ542">
        <v>9999</v>
      </c>
      <c r="IA542">
        <v>9999</v>
      </c>
      <c r="IB542">
        <v>26.4</v>
      </c>
      <c r="IC542">
        <v>4.97296</v>
      </c>
      <c r="ID542">
        <v>1.87729</v>
      </c>
      <c r="IE542">
        <v>1.87536</v>
      </c>
      <c r="IF542">
        <v>1.87819</v>
      </c>
      <c r="IG542">
        <v>1.87488</v>
      </c>
      <c r="IH542">
        <v>1.87851</v>
      </c>
      <c r="II542">
        <v>1.8756</v>
      </c>
      <c r="IJ542">
        <v>1.87675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0.907</v>
      </c>
      <c r="IY542">
        <v>0.2299</v>
      </c>
      <c r="IZ542">
        <v>0.000996156149449386</v>
      </c>
      <c r="JA542">
        <v>0.001508328056841608</v>
      </c>
      <c r="JB542">
        <v>-4.279944224615399E-07</v>
      </c>
      <c r="JC542">
        <v>2.026670128534865E-10</v>
      </c>
      <c r="JD542">
        <v>-0.04486732872085866</v>
      </c>
      <c r="JE542">
        <v>-0.001179386599836408</v>
      </c>
      <c r="JF542">
        <v>0.0006983580007418804</v>
      </c>
      <c r="JG542">
        <v>-5.900263066608664E-06</v>
      </c>
      <c r="JH542">
        <v>1</v>
      </c>
      <c r="JI542">
        <v>2117</v>
      </c>
      <c r="JJ542">
        <v>1</v>
      </c>
      <c r="JK542">
        <v>26</v>
      </c>
      <c r="JL542">
        <v>197562.2</v>
      </c>
      <c r="JM542">
        <v>197562.1</v>
      </c>
      <c r="JN542">
        <v>1.78711</v>
      </c>
      <c r="JO542">
        <v>2.55493</v>
      </c>
      <c r="JP542">
        <v>1.39893</v>
      </c>
      <c r="JQ542">
        <v>2.34985</v>
      </c>
      <c r="JR542">
        <v>1.44897</v>
      </c>
      <c r="JS542">
        <v>2.56104</v>
      </c>
      <c r="JT542">
        <v>37.1702</v>
      </c>
      <c r="JU542">
        <v>23.9649</v>
      </c>
      <c r="JV542">
        <v>18</v>
      </c>
      <c r="JW542">
        <v>479.55</v>
      </c>
      <c r="JX542">
        <v>468.31</v>
      </c>
      <c r="JY542">
        <v>27.9153</v>
      </c>
      <c r="JZ542">
        <v>29.6347</v>
      </c>
      <c r="KA542">
        <v>30.0005</v>
      </c>
      <c r="KB542">
        <v>29.2077</v>
      </c>
      <c r="KC542">
        <v>29.2528</v>
      </c>
      <c r="KD542">
        <v>35.8866</v>
      </c>
      <c r="KE542">
        <v>30.218</v>
      </c>
      <c r="KF542">
        <v>96.9862</v>
      </c>
      <c r="KG542">
        <v>27.9279</v>
      </c>
      <c r="KH542">
        <v>774.701</v>
      </c>
      <c r="KI542">
        <v>18.9748</v>
      </c>
      <c r="KJ542">
        <v>100.764</v>
      </c>
      <c r="KK542">
        <v>100.126</v>
      </c>
    </row>
    <row r="543" spans="1:297">
      <c r="A543">
        <v>527</v>
      </c>
      <c r="B543">
        <v>1759002317.1</v>
      </c>
      <c r="C543">
        <v>14933.5</v>
      </c>
      <c r="D543" t="s">
        <v>1501</v>
      </c>
      <c r="E543" t="s">
        <v>1502</v>
      </c>
      <c r="F543">
        <v>5</v>
      </c>
      <c r="G543" t="s">
        <v>1218</v>
      </c>
      <c r="H543" t="s">
        <v>436</v>
      </c>
      <c r="I543">
        <v>1759002309.314285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772.6956442695986</v>
      </c>
      <c r="AK543">
        <v>724.6978363636362</v>
      </c>
      <c r="AL543">
        <v>3.25476655185245</v>
      </c>
      <c r="AM543">
        <v>65.2440749328983</v>
      </c>
      <c r="AN543">
        <f>(AP543 - AO543 + DY543*1E3/(8.314*(EA543+273.15)) * AR543/DX543 * AQ543) * DX543/(100*DL543) * 1000/(1000 - AP543)</f>
        <v>0</v>
      </c>
      <c r="AO543">
        <v>18.88205875663</v>
      </c>
      <c r="AP543">
        <v>23.44563515151514</v>
      </c>
      <c r="AQ543">
        <v>0.00536298463038472</v>
      </c>
      <c r="AR543">
        <v>120.1541534414907</v>
      </c>
      <c r="AS543">
        <v>2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1.91</v>
      </c>
      <c r="DM543">
        <v>0.5</v>
      </c>
      <c r="DN543" t="s">
        <v>438</v>
      </c>
      <c r="DO543">
        <v>2</v>
      </c>
      <c r="DP543" t="b">
        <v>1</v>
      </c>
      <c r="DQ543">
        <v>1759002309.314285</v>
      </c>
      <c r="DR543">
        <v>684.4368571428571</v>
      </c>
      <c r="DS543">
        <v>742.5696428571429</v>
      </c>
      <c r="DT543">
        <v>23.45697142857143</v>
      </c>
      <c r="DU543">
        <v>18.8626</v>
      </c>
      <c r="DV543">
        <v>683.5401071428571</v>
      </c>
      <c r="DW543">
        <v>23.22642857142857</v>
      </c>
      <c r="DX543">
        <v>499.9755357142857</v>
      </c>
      <c r="DY543">
        <v>90.4065892857143</v>
      </c>
      <c r="DZ543">
        <v>0.05429270000000001</v>
      </c>
      <c r="EA543">
        <v>29.93218571428571</v>
      </c>
      <c r="EB543">
        <v>29.98103571428571</v>
      </c>
      <c r="EC543">
        <v>999.9000000000002</v>
      </c>
      <c r="ED543">
        <v>0</v>
      </c>
      <c r="EE543">
        <v>0</v>
      </c>
      <c r="EF543">
        <v>10020.18285714286</v>
      </c>
      <c r="EG543">
        <v>0</v>
      </c>
      <c r="EH543">
        <v>12.0258</v>
      </c>
      <c r="EI543">
        <v>-58.13277142857144</v>
      </c>
      <c r="EJ543">
        <v>700.8770000000001</v>
      </c>
      <c r="EK543">
        <v>756.845607142857</v>
      </c>
      <c r="EL543">
        <v>4.594369642857144</v>
      </c>
      <c r="EM543">
        <v>742.5696428571429</v>
      </c>
      <c r="EN543">
        <v>18.8626</v>
      </c>
      <c r="EO543">
        <v>2.120665</v>
      </c>
      <c r="EP543">
        <v>1.705303571428572</v>
      </c>
      <c r="EQ543">
        <v>18.37524285714286</v>
      </c>
      <c r="ER543">
        <v>14.94473571428571</v>
      </c>
      <c r="ES543">
        <v>1999.988928571429</v>
      </c>
      <c r="ET543">
        <v>0.9799996428571427</v>
      </c>
      <c r="EU543">
        <v>0.02000033571428572</v>
      </c>
      <c r="EV543">
        <v>0</v>
      </c>
      <c r="EW543">
        <v>1001.632464285714</v>
      </c>
      <c r="EX543">
        <v>5.000560000000001</v>
      </c>
      <c r="EY543">
        <v>20270.23928571428</v>
      </c>
      <c r="EZ543">
        <v>17294.775</v>
      </c>
      <c r="FA543">
        <v>42.2185</v>
      </c>
      <c r="FB543">
        <v>42.73425000000001</v>
      </c>
      <c r="FC543">
        <v>42.23407142857142</v>
      </c>
      <c r="FD543">
        <v>41.74535714285714</v>
      </c>
      <c r="FE543">
        <v>43.12246428571427</v>
      </c>
      <c r="FF543">
        <v>1955.088928571429</v>
      </c>
      <c r="FG543">
        <v>39.9</v>
      </c>
      <c r="FH543">
        <v>0</v>
      </c>
      <c r="FI543">
        <v>1759002326.4</v>
      </c>
      <c r="FJ543">
        <v>0</v>
      </c>
      <c r="FK543">
        <v>1002.062692307692</v>
      </c>
      <c r="FL543">
        <v>97.21264957607053</v>
      </c>
      <c r="FM543">
        <v>1979.370940208253</v>
      </c>
      <c r="FN543">
        <v>20279.36923076923</v>
      </c>
      <c r="FO543">
        <v>15</v>
      </c>
      <c r="FP543">
        <v>0</v>
      </c>
      <c r="FQ543" t="s">
        <v>439</v>
      </c>
      <c r="FR543">
        <v>1747148579.5</v>
      </c>
      <c r="FS543">
        <v>1747148584.5</v>
      </c>
      <c r="FT543">
        <v>0</v>
      </c>
      <c r="FU543">
        <v>0.162</v>
      </c>
      <c r="FV543">
        <v>-0.001</v>
      </c>
      <c r="FW543">
        <v>0.139</v>
      </c>
      <c r="FX543">
        <v>0.058</v>
      </c>
      <c r="FY543">
        <v>420</v>
      </c>
      <c r="FZ543">
        <v>16</v>
      </c>
      <c r="GA543">
        <v>0.19</v>
      </c>
      <c r="GB543">
        <v>0.02</v>
      </c>
      <c r="GC543">
        <v>-57.63346750000001</v>
      </c>
      <c r="GD543">
        <v>-8.84171594746709</v>
      </c>
      <c r="GE543">
        <v>0.8778198204607531</v>
      </c>
      <c r="GF543">
        <v>0</v>
      </c>
      <c r="GG543">
        <v>996.2644999999999</v>
      </c>
      <c r="GH543">
        <v>96.71775405486017</v>
      </c>
      <c r="GI543">
        <v>9.491745804986063</v>
      </c>
      <c r="GJ543">
        <v>0</v>
      </c>
      <c r="GK543">
        <v>4.5600855</v>
      </c>
      <c r="GL543">
        <v>0.4225888930581635</v>
      </c>
      <c r="GM543">
        <v>0.0746425078942957</v>
      </c>
      <c r="GN543">
        <v>0</v>
      </c>
      <c r="GO543">
        <v>0</v>
      </c>
      <c r="GP543">
        <v>3</v>
      </c>
      <c r="GQ543" t="s">
        <v>472</v>
      </c>
      <c r="GR543">
        <v>3.12795</v>
      </c>
      <c r="GS543">
        <v>2.73226</v>
      </c>
      <c r="GT543">
        <v>0.124453</v>
      </c>
      <c r="GU543">
        <v>0.132229</v>
      </c>
      <c r="GV543">
        <v>0.105053</v>
      </c>
      <c r="GW543">
        <v>0.09081939999999999</v>
      </c>
      <c r="GX543">
        <v>26208.1</v>
      </c>
      <c r="GY543">
        <v>25198.4</v>
      </c>
      <c r="GZ543">
        <v>30477</v>
      </c>
      <c r="HA543">
        <v>29295.1</v>
      </c>
      <c r="HB543">
        <v>37649.9</v>
      </c>
      <c r="HC543">
        <v>35047.9</v>
      </c>
      <c r="HD543">
        <v>46629</v>
      </c>
      <c r="HE543">
        <v>43528.4</v>
      </c>
      <c r="HF543">
        <v>1.82075</v>
      </c>
      <c r="HG543">
        <v>1.8509</v>
      </c>
      <c r="HH543">
        <v>0.112548</v>
      </c>
      <c r="HI543">
        <v>0</v>
      </c>
      <c r="HJ543">
        <v>28.1485</v>
      </c>
      <c r="HK543">
        <v>999.9</v>
      </c>
      <c r="HL543">
        <v>51.4</v>
      </c>
      <c r="HM543">
        <v>30.3</v>
      </c>
      <c r="HN543">
        <v>24.6431</v>
      </c>
      <c r="HO543">
        <v>63.1816</v>
      </c>
      <c r="HP543">
        <v>16.7628</v>
      </c>
      <c r="HQ543">
        <v>1</v>
      </c>
      <c r="HR543">
        <v>0.193295</v>
      </c>
      <c r="HS543">
        <v>-0.009675929999999999</v>
      </c>
      <c r="HT543">
        <v>20.2013</v>
      </c>
      <c r="HU543">
        <v>5.22762</v>
      </c>
      <c r="HV543">
        <v>11.974</v>
      </c>
      <c r="HW543">
        <v>4.9699</v>
      </c>
      <c r="HX543">
        <v>3.28963</v>
      </c>
      <c r="HY543">
        <v>9999</v>
      </c>
      <c r="HZ543">
        <v>9999</v>
      </c>
      <c r="IA543">
        <v>9999</v>
      </c>
      <c r="IB543">
        <v>26.4</v>
      </c>
      <c r="IC543">
        <v>4.97294</v>
      </c>
      <c r="ID543">
        <v>1.8773</v>
      </c>
      <c r="IE543">
        <v>1.87542</v>
      </c>
      <c r="IF543">
        <v>1.8782</v>
      </c>
      <c r="IG543">
        <v>1.87495</v>
      </c>
      <c r="IH543">
        <v>1.87852</v>
      </c>
      <c r="II543">
        <v>1.87561</v>
      </c>
      <c r="IJ543">
        <v>1.87681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0.926</v>
      </c>
      <c r="IY543">
        <v>0.2303</v>
      </c>
      <c r="IZ543">
        <v>0.000996156149449386</v>
      </c>
      <c r="JA543">
        <v>0.001508328056841608</v>
      </c>
      <c r="JB543">
        <v>-4.279944224615399E-07</v>
      </c>
      <c r="JC543">
        <v>2.026670128534865E-10</v>
      </c>
      <c r="JD543">
        <v>-0.04486732872085866</v>
      </c>
      <c r="JE543">
        <v>-0.001179386599836408</v>
      </c>
      <c r="JF543">
        <v>0.0006983580007418804</v>
      </c>
      <c r="JG543">
        <v>-5.900263066608664E-06</v>
      </c>
      <c r="JH543">
        <v>1</v>
      </c>
      <c r="JI543">
        <v>2117</v>
      </c>
      <c r="JJ543">
        <v>1</v>
      </c>
      <c r="JK543">
        <v>26</v>
      </c>
      <c r="JL543">
        <v>197562.3</v>
      </c>
      <c r="JM543">
        <v>197562.2</v>
      </c>
      <c r="JN543">
        <v>1.82007</v>
      </c>
      <c r="JO543">
        <v>2.5415</v>
      </c>
      <c r="JP543">
        <v>1.39893</v>
      </c>
      <c r="JQ543">
        <v>2.34985</v>
      </c>
      <c r="JR543">
        <v>1.44897</v>
      </c>
      <c r="JS543">
        <v>2.53662</v>
      </c>
      <c r="JT543">
        <v>37.1702</v>
      </c>
      <c r="JU543">
        <v>23.9649</v>
      </c>
      <c r="JV543">
        <v>18</v>
      </c>
      <c r="JW543">
        <v>479.417</v>
      </c>
      <c r="JX543">
        <v>468.447</v>
      </c>
      <c r="JY543">
        <v>27.9295</v>
      </c>
      <c r="JZ543">
        <v>29.6395</v>
      </c>
      <c r="KA543">
        <v>30.0004</v>
      </c>
      <c r="KB543">
        <v>29.2128</v>
      </c>
      <c r="KC543">
        <v>29.2578</v>
      </c>
      <c r="KD543">
        <v>36.4861</v>
      </c>
      <c r="KE543">
        <v>30.218</v>
      </c>
      <c r="KF543">
        <v>96.9862</v>
      </c>
      <c r="KG543">
        <v>27.9402</v>
      </c>
      <c r="KH543">
        <v>788.104</v>
      </c>
      <c r="KI543">
        <v>18.9461</v>
      </c>
      <c r="KJ543">
        <v>100.763</v>
      </c>
      <c r="KK543">
        <v>100.125</v>
      </c>
    </row>
    <row r="544" spans="1:297">
      <c r="A544">
        <v>528</v>
      </c>
      <c r="B544">
        <v>1759002322.1</v>
      </c>
      <c r="C544">
        <v>14938.5</v>
      </c>
      <c r="D544" t="s">
        <v>1503</v>
      </c>
      <c r="E544" t="s">
        <v>1504</v>
      </c>
      <c r="F544">
        <v>5</v>
      </c>
      <c r="G544" t="s">
        <v>1218</v>
      </c>
      <c r="H544" t="s">
        <v>436</v>
      </c>
      <c r="I544">
        <v>1759002314.6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789.9111528362874</v>
      </c>
      <c r="AK544">
        <v>741.0714787878786</v>
      </c>
      <c r="AL544">
        <v>3.268616486865429</v>
      </c>
      <c r="AM544">
        <v>65.2440749328983</v>
      </c>
      <c r="AN544">
        <f>(AP544 - AO544 + DY544*1E3/(8.314*(EA544+273.15)) * AR544/DX544 * AQ544) * DX544/(100*DL544) * 1000/(1000 - AP544)</f>
        <v>0</v>
      </c>
      <c r="AO544">
        <v>18.89506658470906</v>
      </c>
      <c r="AP544">
        <v>23.47373454545455</v>
      </c>
      <c r="AQ544">
        <v>0.005892111820669359</v>
      </c>
      <c r="AR544">
        <v>120.1541534414907</v>
      </c>
      <c r="AS544">
        <v>2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1.91</v>
      </c>
      <c r="DM544">
        <v>0.5</v>
      </c>
      <c r="DN544" t="s">
        <v>438</v>
      </c>
      <c r="DO544">
        <v>2</v>
      </c>
      <c r="DP544" t="b">
        <v>1</v>
      </c>
      <c r="DQ544">
        <v>1759002314.6</v>
      </c>
      <c r="DR544">
        <v>701.3650740740741</v>
      </c>
      <c r="DS544">
        <v>760.1877407407408</v>
      </c>
      <c r="DT544">
        <v>23.44570000000001</v>
      </c>
      <c r="DU544">
        <v>18.86367777777778</v>
      </c>
      <c r="DV544">
        <v>700.4479629629632</v>
      </c>
      <c r="DW544">
        <v>23.21538888888889</v>
      </c>
      <c r="DX544">
        <v>500.0097037037037</v>
      </c>
      <c r="DY544">
        <v>90.40575185185186</v>
      </c>
      <c r="DZ544">
        <v>0.05447182962962963</v>
      </c>
      <c r="EA544">
        <v>29.93552222222222</v>
      </c>
      <c r="EB544">
        <v>29.98209259259259</v>
      </c>
      <c r="EC544">
        <v>999.9000000000001</v>
      </c>
      <c r="ED544">
        <v>0</v>
      </c>
      <c r="EE544">
        <v>0</v>
      </c>
      <c r="EF544">
        <v>10015.92740740741</v>
      </c>
      <c r="EG544">
        <v>0</v>
      </c>
      <c r="EH544">
        <v>12.0258</v>
      </c>
      <c r="EI544">
        <v>-58.82262222222222</v>
      </c>
      <c r="EJ544">
        <v>718.2039629629629</v>
      </c>
      <c r="EK544">
        <v>774.8038518518517</v>
      </c>
      <c r="EL544">
        <v>4.58202</v>
      </c>
      <c r="EM544">
        <v>760.1877407407408</v>
      </c>
      <c r="EN544">
        <v>18.86367777777778</v>
      </c>
      <c r="EO544">
        <v>2.119625555555556</v>
      </c>
      <c r="EP544">
        <v>1.705384444444444</v>
      </c>
      <c r="EQ544">
        <v>18.36744074074074</v>
      </c>
      <c r="ER544">
        <v>14.94551111111111</v>
      </c>
      <c r="ES544">
        <v>1999.981111111111</v>
      </c>
      <c r="ET544">
        <v>0.9799994444444443</v>
      </c>
      <c r="EU544">
        <v>0.02000054074074074</v>
      </c>
      <c r="EV544">
        <v>0</v>
      </c>
      <c r="EW544">
        <v>1010.36</v>
      </c>
      <c r="EX544">
        <v>5.000560000000001</v>
      </c>
      <c r="EY544">
        <v>20445.73333333333</v>
      </c>
      <c r="EZ544">
        <v>17294.7037037037</v>
      </c>
      <c r="FA544">
        <v>42.26362962962963</v>
      </c>
      <c r="FB544">
        <v>42.74066666666667</v>
      </c>
      <c r="FC544">
        <v>42.23588888888888</v>
      </c>
      <c r="FD544">
        <v>41.7614074074074</v>
      </c>
      <c r="FE544">
        <v>43.14092592592592</v>
      </c>
      <c r="FF544">
        <v>1955.081111111112</v>
      </c>
      <c r="FG544">
        <v>39.9</v>
      </c>
      <c r="FH544">
        <v>0</v>
      </c>
      <c r="FI544">
        <v>1759002331.2</v>
      </c>
      <c r="FJ544">
        <v>0</v>
      </c>
      <c r="FK544">
        <v>1009.989653846154</v>
      </c>
      <c r="FL544">
        <v>99.76270091546988</v>
      </c>
      <c r="FM544">
        <v>2000.294018450305</v>
      </c>
      <c r="FN544">
        <v>20438.88461538462</v>
      </c>
      <c r="FO544">
        <v>15</v>
      </c>
      <c r="FP544">
        <v>0</v>
      </c>
      <c r="FQ544" t="s">
        <v>439</v>
      </c>
      <c r="FR544">
        <v>1747148579.5</v>
      </c>
      <c r="FS544">
        <v>1747148584.5</v>
      </c>
      <c r="FT544">
        <v>0</v>
      </c>
      <c r="FU544">
        <v>0.162</v>
      </c>
      <c r="FV544">
        <v>-0.001</v>
      </c>
      <c r="FW544">
        <v>0.139</v>
      </c>
      <c r="FX544">
        <v>0.058</v>
      </c>
      <c r="FY544">
        <v>420</v>
      </c>
      <c r="FZ544">
        <v>16</v>
      </c>
      <c r="GA544">
        <v>0.19</v>
      </c>
      <c r="GB544">
        <v>0.02</v>
      </c>
      <c r="GC544">
        <v>-58.43677749999999</v>
      </c>
      <c r="GD544">
        <v>-8.170154971857231</v>
      </c>
      <c r="GE544">
        <v>0.8073185478754651</v>
      </c>
      <c r="GF544">
        <v>0</v>
      </c>
      <c r="GG544">
        <v>1005.088705882353</v>
      </c>
      <c r="GH544">
        <v>98.61867077777487</v>
      </c>
      <c r="GI544">
        <v>9.678975482151159</v>
      </c>
      <c r="GJ544">
        <v>0</v>
      </c>
      <c r="GK544">
        <v>4.58733975</v>
      </c>
      <c r="GL544">
        <v>-0.1268673545966315</v>
      </c>
      <c r="GM544">
        <v>0.04740370831947112</v>
      </c>
      <c r="GN544">
        <v>0</v>
      </c>
      <c r="GO544">
        <v>0</v>
      </c>
      <c r="GP544">
        <v>3</v>
      </c>
      <c r="GQ544" t="s">
        <v>472</v>
      </c>
      <c r="GR544">
        <v>3.12781</v>
      </c>
      <c r="GS544">
        <v>2.73237</v>
      </c>
      <c r="GT544">
        <v>0.126349</v>
      </c>
      <c r="GU544">
        <v>0.134131</v>
      </c>
      <c r="GV544">
        <v>0.105141</v>
      </c>
      <c r="GW544">
        <v>0.0908639</v>
      </c>
      <c r="GX544">
        <v>26151</v>
      </c>
      <c r="GY544">
        <v>25143</v>
      </c>
      <c r="GZ544">
        <v>30476.5</v>
      </c>
      <c r="HA544">
        <v>29295</v>
      </c>
      <c r="HB544">
        <v>37645.9</v>
      </c>
      <c r="HC544">
        <v>35046.4</v>
      </c>
      <c r="HD544">
        <v>46628.5</v>
      </c>
      <c r="HE544">
        <v>43528.6</v>
      </c>
      <c r="HF544">
        <v>1.82035</v>
      </c>
      <c r="HG544">
        <v>1.8511</v>
      </c>
      <c r="HH544">
        <v>0.112303</v>
      </c>
      <c r="HI544">
        <v>0</v>
      </c>
      <c r="HJ544">
        <v>28.1509</v>
      </c>
      <c r="HK544">
        <v>999.9</v>
      </c>
      <c r="HL544">
        <v>51.4</v>
      </c>
      <c r="HM544">
        <v>30.3</v>
      </c>
      <c r="HN544">
        <v>24.6435</v>
      </c>
      <c r="HO544">
        <v>63.0116</v>
      </c>
      <c r="HP544">
        <v>16.7147</v>
      </c>
      <c r="HQ544">
        <v>1</v>
      </c>
      <c r="HR544">
        <v>0.193735</v>
      </c>
      <c r="HS544">
        <v>-0.00766885</v>
      </c>
      <c r="HT544">
        <v>20.2012</v>
      </c>
      <c r="HU544">
        <v>5.22792</v>
      </c>
      <c r="HV544">
        <v>11.974</v>
      </c>
      <c r="HW544">
        <v>4.96975</v>
      </c>
      <c r="HX544">
        <v>3.2896</v>
      </c>
      <c r="HY544">
        <v>9999</v>
      </c>
      <c r="HZ544">
        <v>9999</v>
      </c>
      <c r="IA544">
        <v>9999</v>
      </c>
      <c r="IB544">
        <v>26.4</v>
      </c>
      <c r="IC544">
        <v>4.97294</v>
      </c>
      <c r="ID544">
        <v>1.87729</v>
      </c>
      <c r="IE544">
        <v>1.87536</v>
      </c>
      <c r="IF544">
        <v>1.8782</v>
      </c>
      <c r="IG544">
        <v>1.87486</v>
      </c>
      <c r="IH544">
        <v>1.87851</v>
      </c>
      <c r="II544">
        <v>1.87561</v>
      </c>
      <c r="IJ544">
        <v>1.87675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0.946</v>
      </c>
      <c r="IY544">
        <v>0.231</v>
      </c>
      <c r="IZ544">
        <v>0.000996156149449386</v>
      </c>
      <c r="JA544">
        <v>0.001508328056841608</v>
      </c>
      <c r="JB544">
        <v>-4.279944224615399E-07</v>
      </c>
      <c r="JC544">
        <v>2.026670128534865E-10</v>
      </c>
      <c r="JD544">
        <v>-0.04486732872085866</v>
      </c>
      <c r="JE544">
        <v>-0.001179386599836408</v>
      </c>
      <c r="JF544">
        <v>0.0006983580007418804</v>
      </c>
      <c r="JG544">
        <v>-5.900263066608664E-06</v>
      </c>
      <c r="JH544">
        <v>1</v>
      </c>
      <c r="JI544">
        <v>2117</v>
      </c>
      <c r="JJ544">
        <v>1</v>
      </c>
      <c r="JK544">
        <v>26</v>
      </c>
      <c r="JL544">
        <v>197562.4</v>
      </c>
      <c r="JM544">
        <v>197562.3</v>
      </c>
      <c r="JN544">
        <v>1.84937</v>
      </c>
      <c r="JO544">
        <v>2.54517</v>
      </c>
      <c r="JP544">
        <v>1.39893</v>
      </c>
      <c r="JQ544">
        <v>2.34985</v>
      </c>
      <c r="JR544">
        <v>1.44897</v>
      </c>
      <c r="JS544">
        <v>2.59155</v>
      </c>
      <c r="JT544">
        <v>37.1702</v>
      </c>
      <c r="JU544">
        <v>23.9737</v>
      </c>
      <c r="JV544">
        <v>18</v>
      </c>
      <c r="JW544">
        <v>479.227</v>
      </c>
      <c r="JX544">
        <v>468.612</v>
      </c>
      <c r="JY544">
        <v>27.9433</v>
      </c>
      <c r="JZ544">
        <v>29.644</v>
      </c>
      <c r="KA544">
        <v>30.0004</v>
      </c>
      <c r="KB544">
        <v>29.2175</v>
      </c>
      <c r="KC544">
        <v>29.2622</v>
      </c>
      <c r="KD544">
        <v>37.1525</v>
      </c>
      <c r="KE544">
        <v>30.218</v>
      </c>
      <c r="KF544">
        <v>96.9862</v>
      </c>
      <c r="KG544">
        <v>27.9518</v>
      </c>
      <c r="KH544">
        <v>808.144</v>
      </c>
      <c r="KI544">
        <v>18.9079</v>
      </c>
      <c r="KJ544">
        <v>100.762</v>
      </c>
      <c r="KK544">
        <v>100.125</v>
      </c>
    </row>
    <row r="545" spans="1:297">
      <c r="A545">
        <v>529</v>
      </c>
      <c r="B545">
        <v>1759002327.1</v>
      </c>
      <c r="C545">
        <v>14943.5</v>
      </c>
      <c r="D545" t="s">
        <v>1505</v>
      </c>
      <c r="E545" t="s">
        <v>1506</v>
      </c>
      <c r="F545">
        <v>5</v>
      </c>
      <c r="G545" t="s">
        <v>1218</v>
      </c>
      <c r="H545" t="s">
        <v>436</v>
      </c>
      <c r="I545">
        <v>1759002319.314285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807.0091946455202</v>
      </c>
      <c r="AK545">
        <v>757.5475575757577</v>
      </c>
      <c r="AL545">
        <v>3.294738510002117</v>
      </c>
      <c r="AM545">
        <v>65.2440749328983</v>
      </c>
      <c r="AN545">
        <f>(AP545 - AO545 + DY545*1E3/(8.314*(EA545+273.15)) * AR545/DX545 * AQ545) * DX545/(100*DL545) * 1000/(1000 - AP545)</f>
        <v>0</v>
      </c>
      <c r="AO545">
        <v>18.90817388896608</v>
      </c>
      <c r="AP545">
        <v>23.50103454545456</v>
      </c>
      <c r="AQ545">
        <v>0.005399306992275107</v>
      </c>
      <c r="AR545">
        <v>120.1541534414907</v>
      </c>
      <c r="AS545">
        <v>2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1.91</v>
      </c>
      <c r="DM545">
        <v>0.5</v>
      </c>
      <c r="DN545" t="s">
        <v>438</v>
      </c>
      <c r="DO545">
        <v>2</v>
      </c>
      <c r="DP545" t="b">
        <v>1</v>
      </c>
      <c r="DQ545">
        <v>1759002319.314285</v>
      </c>
      <c r="DR545">
        <v>716.4192142857144</v>
      </c>
      <c r="DS545">
        <v>776.0063214285714</v>
      </c>
      <c r="DT545">
        <v>23.46134642857143</v>
      </c>
      <c r="DU545">
        <v>18.89028214285714</v>
      </c>
      <c r="DV545">
        <v>715.4839285714288</v>
      </c>
      <c r="DW545">
        <v>23.23071071428572</v>
      </c>
      <c r="DX545">
        <v>500.0076785714286</v>
      </c>
      <c r="DY545">
        <v>90.40538928571429</v>
      </c>
      <c r="DZ545">
        <v>0.05456006785714285</v>
      </c>
      <c r="EA545">
        <v>29.93884642857143</v>
      </c>
      <c r="EB545">
        <v>29.98387142857143</v>
      </c>
      <c r="EC545">
        <v>999.9000000000002</v>
      </c>
      <c r="ED545">
        <v>0</v>
      </c>
      <c r="EE545">
        <v>0</v>
      </c>
      <c r="EF545">
        <v>10003.59142857143</v>
      </c>
      <c r="EG545">
        <v>0</v>
      </c>
      <c r="EH545">
        <v>12.0258</v>
      </c>
      <c r="EI545">
        <v>-59.58710357142859</v>
      </c>
      <c r="EJ545">
        <v>733.6315000000002</v>
      </c>
      <c r="EK545">
        <v>790.9477142857143</v>
      </c>
      <c r="EL545">
        <v>4.571078571428571</v>
      </c>
      <c r="EM545">
        <v>776.0063214285714</v>
      </c>
      <c r="EN545">
        <v>18.89028214285714</v>
      </c>
      <c r="EO545">
        <v>2.121031785714286</v>
      </c>
      <c r="EP545">
        <v>1.707782142857143</v>
      </c>
      <c r="EQ545">
        <v>18.37801428571429</v>
      </c>
      <c r="ER545">
        <v>14.96735</v>
      </c>
      <c r="ES545">
        <v>1999.978214285714</v>
      </c>
      <c r="ET545">
        <v>0.9799993214285713</v>
      </c>
      <c r="EU545">
        <v>0.02000066785714286</v>
      </c>
      <c r="EV545">
        <v>0</v>
      </c>
      <c r="EW545">
        <v>1018.154642857143</v>
      </c>
      <c r="EX545">
        <v>5.000560000000001</v>
      </c>
      <c r="EY545">
        <v>20603.21428571429</v>
      </c>
      <c r="EZ545">
        <v>17294.66785714286</v>
      </c>
      <c r="FA545">
        <v>42.21621428571427</v>
      </c>
      <c r="FB545">
        <v>42.741</v>
      </c>
      <c r="FC545">
        <v>42.1895</v>
      </c>
      <c r="FD545">
        <v>41.75867857142855</v>
      </c>
      <c r="FE545">
        <v>43.11799999999999</v>
      </c>
      <c r="FF545">
        <v>1955.078214285714</v>
      </c>
      <c r="FG545">
        <v>39.9</v>
      </c>
      <c r="FH545">
        <v>0</v>
      </c>
      <c r="FI545">
        <v>1759002336.6</v>
      </c>
      <c r="FJ545">
        <v>0</v>
      </c>
      <c r="FK545">
        <v>1019.4844</v>
      </c>
      <c r="FL545">
        <v>101.3284616774985</v>
      </c>
      <c r="FM545">
        <v>2022.784618400892</v>
      </c>
      <c r="FN545">
        <v>20630.068</v>
      </c>
      <c r="FO545">
        <v>15</v>
      </c>
      <c r="FP545">
        <v>0</v>
      </c>
      <c r="FQ545" t="s">
        <v>439</v>
      </c>
      <c r="FR545">
        <v>1747148579.5</v>
      </c>
      <c r="FS545">
        <v>1747148584.5</v>
      </c>
      <c r="FT545">
        <v>0</v>
      </c>
      <c r="FU545">
        <v>0.162</v>
      </c>
      <c r="FV545">
        <v>-0.001</v>
      </c>
      <c r="FW545">
        <v>0.139</v>
      </c>
      <c r="FX545">
        <v>0.058</v>
      </c>
      <c r="FY545">
        <v>420</v>
      </c>
      <c r="FZ545">
        <v>16</v>
      </c>
      <c r="GA545">
        <v>0.19</v>
      </c>
      <c r="GB545">
        <v>0.02</v>
      </c>
      <c r="GC545">
        <v>-59.16349512195122</v>
      </c>
      <c r="GD545">
        <v>-9.481024390243959</v>
      </c>
      <c r="GE545">
        <v>0.9411280478315528</v>
      </c>
      <c r="GF545">
        <v>0</v>
      </c>
      <c r="GG545">
        <v>1013.995323529412</v>
      </c>
      <c r="GH545">
        <v>99.9630404856499</v>
      </c>
      <c r="GI545">
        <v>9.810639475831342</v>
      </c>
      <c r="GJ545">
        <v>0</v>
      </c>
      <c r="GK545">
        <v>4.586124634146342</v>
      </c>
      <c r="GL545">
        <v>-0.1677451567944365</v>
      </c>
      <c r="GM545">
        <v>0.03248671233788804</v>
      </c>
      <c r="GN545">
        <v>0</v>
      </c>
      <c r="GO545">
        <v>0</v>
      </c>
      <c r="GP545">
        <v>3</v>
      </c>
      <c r="GQ545" t="s">
        <v>472</v>
      </c>
      <c r="GR545">
        <v>3.12784</v>
      </c>
      <c r="GS545">
        <v>2.73245</v>
      </c>
      <c r="GT545">
        <v>0.128228</v>
      </c>
      <c r="GU545">
        <v>0.136044</v>
      </c>
      <c r="GV545">
        <v>0.105224</v>
      </c>
      <c r="GW545">
        <v>0.0909044</v>
      </c>
      <c r="GX545">
        <v>26094.7</v>
      </c>
      <c r="GY545">
        <v>25087.2</v>
      </c>
      <c r="GZ545">
        <v>30476.5</v>
      </c>
      <c r="HA545">
        <v>29294.8</v>
      </c>
      <c r="HB545">
        <v>37642.4</v>
      </c>
      <c r="HC545">
        <v>35044.8</v>
      </c>
      <c r="HD545">
        <v>46628.3</v>
      </c>
      <c r="HE545">
        <v>43528.4</v>
      </c>
      <c r="HF545">
        <v>1.82023</v>
      </c>
      <c r="HG545">
        <v>1.8509</v>
      </c>
      <c r="HH545">
        <v>0.112839</v>
      </c>
      <c r="HI545">
        <v>0</v>
      </c>
      <c r="HJ545">
        <v>28.1509</v>
      </c>
      <c r="HK545">
        <v>999.9</v>
      </c>
      <c r="HL545">
        <v>51.4</v>
      </c>
      <c r="HM545">
        <v>30.3</v>
      </c>
      <c r="HN545">
        <v>24.6452</v>
      </c>
      <c r="HO545">
        <v>63.1716</v>
      </c>
      <c r="HP545">
        <v>16.7308</v>
      </c>
      <c r="HQ545">
        <v>1</v>
      </c>
      <c r="HR545">
        <v>0.194075</v>
      </c>
      <c r="HS545">
        <v>-0.00597767</v>
      </c>
      <c r="HT545">
        <v>20.2013</v>
      </c>
      <c r="HU545">
        <v>5.22807</v>
      </c>
      <c r="HV545">
        <v>11.974</v>
      </c>
      <c r="HW545">
        <v>4.96965</v>
      </c>
      <c r="HX545">
        <v>3.28965</v>
      </c>
      <c r="HY545">
        <v>9999</v>
      </c>
      <c r="HZ545">
        <v>9999</v>
      </c>
      <c r="IA545">
        <v>9999</v>
      </c>
      <c r="IB545">
        <v>26.4</v>
      </c>
      <c r="IC545">
        <v>4.97293</v>
      </c>
      <c r="ID545">
        <v>1.87728</v>
      </c>
      <c r="IE545">
        <v>1.87534</v>
      </c>
      <c r="IF545">
        <v>1.87819</v>
      </c>
      <c r="IG545">
        <v>1.87488</v>
      </c>
      <c r="IH545">
        <v>1.87851</v>
      </c>
      <c r="II545">
        <v>1.8756</v>
      </c>
      <c r="IJ545">
        <v>1.87675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0.965</v>
      </c>
      <c r="IY545">
        <v>0.2315</v>
      </c>
      <c r="IZ545">
        <v>0.000996156149449386</v>
      </c>
      <c r="JA545">
        <v>0.001508328056841608</v>
      </c>
      <c r="JB545">
        <v>-4.279944224615399E-07</v>
      </c>
      <c r="JC545">
        <v>2.026670128534865E-10</v>
      </c>
      <c r="JD545">
        <v>-0.04486732872085866</v>
      </c>
      <c r="JE545">
        <v>-0.001179386599836408</v>
      </c>
      <c r="JF545">
        <v>0.0006983580007418804</v>
      </c>
      <c r="JG545">
        <v>-5.900263066608664E-06</v>
      </c>
      <c r="JH545">
        <v>1</v>
      </c>
      <c r="JI545">
        <v>2117</v>
      </c>
      <c r="JJ545">
        <v>1</v>
      </c>
      <c r="JK545">
        <v>26</v>
      </c>
      <c r="JL545">
        <v>197562.5</v>
      </c>
      <c r="JM545">
        <v>197562.4</v>
      </c>
      <c r="JN545">
        <v>1.88232</v>
      </c>
      <c r="JO545">
        <v>2.55493</v>
      </c>
      <c r="JP545">
        <v>1.39893</v>
      </c>
      <c r="JQ545">
        <v>2.34741</v>
      </c>
      <c r="JR545">
        <v>1.44897</v>
      </c>
      <c r="JS545">
        <v>2.48901</v>
      </c>
      <c r="JT545">
        <v>37.1702</v>
      </c>
      <c r="JU545">
        <v>23.9562</v>
      </c>
      <c r="JV545">
        <v>18</v>
      </c>
      <c r="JW545">
        <v>479.187</v>
      </c>
      <c r="JX545">
        <v>468.521</v>
      </c>
      <c r="JY545">
        <v>27.9553</v>
      </c>
      <c r="JZ545">
        <v>29.6491</v>
      </c>
      <c r="KA545">
        <v>30.0004</v>
      </c>
      <c r="KB545">
        <v>29.222</v>
      </c>
      <c r="KC545">
        <v>29.2672</v>
      </c>
      <c r="KD545">
        <v>37.7442</v>
      </c>
      <c r="KE545">
        <v>30.218</v>
      </c>
      <c r="KF545">
        <v>96.6101</v>
      </c>
      <c r="KG545">
        <v>27.9625</v>
      </c>
      <c r="KH545">
        <v>821.502</v>
      </c>
      <c r="KI545">
        <v>18.8598</v>
      </c>
      <c r="KJ545">
        <v>100.762</v>
      </c>
      <c r="KK545">
        <v>100.125</v>
      </c>
    </row>
    <row r="546" spans="1:297">
      <c r="A546">
        <v>530</v>
      </c>
      <c r="B546">
        <v>1759002332.1</v>
      </c>
      <c r="C546">
        <v>14948.5</v>
      </c>
      <c r="D546" t="s">
        <v>1507</v>
      </c>
      <c r="E546" t="s">
        <v>1508</v>
      </c>
      <c r="F546">
        <v>5</v>
      </c>
      <c r="G546" t="s">
        <v>1218</v>
      </c>
      <c r="H546" t="s">
        <v>436</v>
      </c>
      <c r="I546">
        <v>1759002324.6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824.21117576216</v>
      </c>
      <c r="AK546">
        <v>774.0130545454545</v>
      </c>
      <c r="AL546">
        <v>3.29587515087476</v>
      </c>
      <c r="AM546">
        <v>65.2440749328983</v>
      </c>
      <c r="AN546">
        <f>(AP546 - AO546 + DY546*1E3/(8.314*(EA546+273.15)) * AR546/DX546 * AQ546) * DX546/(100*DL546) * 1000/(1000 - AP546)</f>
        <v>0</v>
      </c>
      <c r="AO546">
        <v>18.78641145102924</v>
      </c>
      <c r="AP546">
        <v>23.51618666666667</v>
      </c>
      <c r="AQ546">
        <v>-1.9267597534512E-05</v>
      </c>
      <c r="AR546">
        <v>120.1541534414907</v>
      </c>
      <c r="AS546">
        <v>2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1.91</v>
      </c>
      <c r="DM546">
        <v>0.5</v>
      </c>
      <c r="DN546" t="s">
        <v>438</v>
      </c>
      <c r="DO546">
        <v>2</v>
      </c>
      <c r="DP546" t="b">
        <v>1</v>
      </c>
      <c r="DQ546">
        <v>1759002324.6</v>
      </c>
      <c r="DR546">
        <v>733.3365185185185</v>
      </c>
      <c r="DS546">
        <v>793.8332592592592</v>
      </c>
      <c r="DT546">
        <v>23.48908518518519</v>
      </c>
      <c r="DU546">
        <v>18.87814074074074</v>
      </c>
      <c r="DV546">
        <v>732.3808148148148</v>
      </c>
      <c r="DW546">
        <v>23.25785185185186</v>
      </c>
      <c r="DX546">
        <v>499.9274074074074</v>
      </c>
      <c r="DY546">
        <v>90.40584444444443</v>
      </c>
      <c r="DZ546">
        <v>0.05478013703703704</v>
      </c>
      <c r="EA546">
        <v>29.94445185185186</v>
      </c>
      <c r="EB546">
        <v>29.98703703703704</v>
      </c>
      <c r="EC546">
        <v>999.9000000000001</v>
      </c>
      <c r="ED546">
        <v>0</v>
      </c>
      <c r="EE546">
        <v>0</v>
      </c>
      <c r="EF546">
        <v>9993.101481481481</v>
      </c>
      <c r="EG546">
        <v>0</v>
      </c>
      <c r="EH546">
        <v>12.0258</v>
      </c>
      <c r="EI546">
        <v>-60.49678148148148</v>
      </c>
      <c r="EJ546">
        <v>750.9765555555555</v>
      </c>
      <c r="EK546">
        <v>809.1072592592593</v>
      </c>
      <c r="EL546">
        <v>4.61094962962963</v>
      </c>
      <c r="EM546">
        <v>793.8332592592592</v>
      </c>
      <c r="EN546">
        <v>18.87814074074074</v>
      </c>
      <c r="EO546">
        <v>2.123550740740741</v>
      </c>
      <c r="EP546">
        <v>1.706693703703704</v>
      </c>
      <c r="EQ546">
        <v>18.39694074074074</v>
      </c>
      <c r="ER546">
        <v>14.95741481481481</v>
      </c>
      <c r="ES546">
        <v>1999.977407407407</v>
      </c>
      <c r="ET546">
        <v>0.9799992222222221</v>
      </c>
      <c r="EU546">
        <v>0.02000077037037038</v>
      </c>
      <c r="EV546">
        <v>0</v>
      </c>
      <c r="EW546">
        <v>1027.057777777778</v>
      </c>
      <c r="EX546">
        <v>5.000560000000001</v>
      </c>
      <c r="EY546">
        <v>20781.11851851852</v>
      </c>
      <c r="EZ546">
        <v>17294.66666666667</v>
      </c>
      <c r="FA546">
        <v>42.16407407407407</v>
      </c>
      <c r="FB546">
        <v>42.74533333333333</v>
      </c>
      <c r="FC546">
        <v>42.20129629629629</v>
      </c>
      <c r="FD546">
        <v>41.74737037037036</v>
      </c>
      <c r="FE546">
        <v>43.10388888888888</v>
      </c>
      <c r="FF546">
        <v>1955.077407407407</v>
      </c>
      <c r="FG546">
        <v>39.9</v>
      </c>
      <c r="FH546">
        <v>0</v>
      </c>
      <c r="FI546">
        <v>1759002341.4</v>
      </c>
      <c r="FJ546">
        <v>0</v>
      </c>
      <c r="FK546">
        <v>1027.5688</v>
      </c>
      <c r="FL546">
        <v>100.091538282999</v>
      </c>
      <c r="FM546">
        <v>2021.738458378801</v>
      </c>
      <c r="FN546">
        <v>20791.748</v>
      </c>
      <c r="FO546">
        <v>15</v>
      </c>
      <c r="FP546">
        <v>0</v>
      </c>
      <c r="FQ546" t="s">
        <v>439</v>
      </c>
      <c r="FR546">
        <v>1747148579.5</v>
      </c>
      <c r="FS546">
        <v>1747148584.5</v>
      </c>
      <c r="FT546">
        <v>0</v>
      </c>
      <c r="FU546">
        <v>0.162</v>
      </c>
      <c r="FV546">
        <v>-0.001</v>
      </c>
      <c r="FW546">
        <v>0.139</v>
      </c>
      <c r="FX546">
        <v>0.058</v>
      </c>
      <c r="FY546">
        <v>420</v>
      </c>
      <c r="FZ546">
        <v>16</v>
      </c>
      <c r="GA546">
        <v>0.19</v>
      </c>
      <c r="GB546">
        <v>0.02</v>
      </c>
      <c r="GC546">
        <v>-59.98878780487804</v>
      </c>
      <c r="GD546">
        <v>-10.2564689895471</v>
      </c>
      <c r="GE546">
        <v>1.015267832545924</v>
      </c>
      <c r="GF546">
        <v>0</v>
      </c>
      <c r="GG546">
        <v>1022.012941176471</v>
      </c>
      <c r="GH546">
        <v>101.2158899855035</v>
      </c>
      <c r="GI546">
        <v>9.932437509438081</v>
      </c>
      <c r="GJ546">
        <v>0</v>
      </c>
      <c r="GK546">
        <v>4.595082682926829</v>
      </c>
      <c r="GL546">
        <v>0.4176344947735265</v>
      </c>
      <c r="GM546">
        <v>0.05619637263809787</v>
      </c>
      <c r="GN546">
        <v>0</v>
      </c>
      <c r="GO546">
        <v>0</v>
      </c>
      <c r="GP546">
        <v>3</v>
      </c>
      <c r="GQ546" t="s">
        <v>472</v>
      </c>
      <c r="GR546">
        <v>3.12784</v>
      </c>
      <c r="GS546">
        <v>2.73283</v>
      </c>
      <c r="GT546">
        <v>0.130092</v>
      </c>
      <c r="GU546">
        <v>0.137969</v>
      </c>
      <c r="GV546">
        <v>0.105244</v>
      </c>
      <c r="GW546">
        <v>0.0901363</v>
      </c>
      <c r="GX546">
        <v>26038.7</v>
      </c>
      <c r="GY546">
        <v>25031.4</v>
      </c>
      <c r="GZ546">
        <v>30476.3</v>
      </c>
      <c r="HA546">
        <v>29295</v>
      </c>
      <c r="HB546">
        <v>37641.5</v>
      </c>
      <c r="HC546">
        <v>35074.9</v>
      </c>
      <c r="HD546">
        <v>46628.1</v>
      </c>
      <c r="HE546">
        <v>43528.5</v>
      </c>
      <c r="HF546">
        <v>1.82057</v>
      </c>
      <c r="HG546">
        <v>1.84948</v>
      </c>
      <c r="HH546">
        <v>0.113204</v>
      </c>
      <c r="HI546">
        <v>0</v>
      </c>
      <c r="HJ546">
        <v>28.1509</v>
      </c>
      <c r="HK546">
        <v>999.9</v>
      </c>
      <c r="HL546">
        <v>51.3</v>
      </c>
      <c r="HM546">
        <v>30.3</v>
      </c>
      <c r="HN546">
        <v>24.5976</v>
      </c>
      <c r="HO546">
        <v>63.3316</v>
      </c>
      <c r="HP546">
        <v>16.9591</v>
      </c>
      <c r="HQ546">
        <v>1</v>
      </c>
      <c r="HR546">
        <v>0.194469</v>
      </c>
      <c r="HS546">
        <v>-0.00599129</v>
      </c>
      <c r="HT546">
        <v>20.2015</v>
      </c>
      <c r="HU546">
        <v>5.22822</v>
      </c>
      <c r="HV546">
        <v>11.974</v>
      </c>
      <c r="HW546">
        <v>4.9696</v>
      </c>
      <c r="HX546">
        <v>3.28965</v>
      </c>
      <c r="HY546">
        <v>9999</v>
      </c>
      <c r="HZ546">
        <v>9999</v>
      </c>
      <c r="IA546">
        <v>9999</v>
      </c>
      <c r="IB546">
        <v>26.4</v>
      </c>
      <c r="IC546">
        <v>4.97295</v>
      </c>
      <c r="ID546">
        <v>1.87729</v>
      </c>
      <c r="IE546">
        <v>1.87535</v>
      </c>
      <c r="IF546">
        <v>1.8782</v>
      </c>
      <c r="IG546">
        <v>1.87489</v>
      </c>
      <c r="IH546">
        <v>1.87851</v>
      </c>
      <c r="II546">
        <v>1.8756</v>
      </c>
      <c r="IJ546">
        <v>1.87675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0.985</v>
      </c>
      <c r="IY546">
        <v>0.2317</v>
      </c>
      <c r="IZ546">
        <v>0.000996156149449386</v>
      </c>
      <c r="JA546">
        <v>0.001508328056841608</v>
      </c>
      <c r="JB546">
        <v>-4.279944224615399E-07</v>
      </c>
      <c r="JC546">
        <v>2.026670128534865E-10</v>
      </c>
      <c r="JD546">
        <v>-0.04486732872085866</v>
      </c>
      <c r="JE546">
        <v>-0.001179386599836408</v>
      </c>
      <c r="JF546">
        <v>0.0006983580007418804</v>
      </c>
      <c r="JG546">
        <v>-5.900263066608664E-06</v>
      </c>
      <c r="JH546">
        <v>1</v>
      </c>
      <c r="JI546">
        <v>2117</v>
      </c>
      <c r="JJ546">
        <v>1</v>
      </c>
      <c r="JK546">
        <v>26</v>
      </c>
      <c r="JL546">
        <v>197562.5</v>
      </c>
      <c r="JM546">
        <v>197562.5</v>
      </c>
      <c r="JN546">
        <v>1.9104</v>
      </c>
      <c r="JO546">
        <v>2.54028</v>
      </c>
      <c r="JP546">
        <v>1.39893</v>
      </c>
      <c r="JQ546">
        <v>2.34741</v>
      </c>
      <c r="JR546">
        <v>1.44897</v>
      </c>
      <c r="JS546">
        <v>2.52319</v>
      </c>
      <c r="JT546">
        <v>37.1702</v>
      </c>
      <c r="JU546">
        <v>23.9824</v>
      </c>
      <c r="JV546">
        <v>18</v>
      </c>
      <c r="JW546">
        <v>479.412</v>
      </c>
      <c r="JX546">
        <v>467.622</v>
      </c>
      <c r="JY546">
        <v>27.965</v>
      </c>
      <c r="JZ546">
        <v>29.6532</v>
      </c>
      <c r="KA546">
        <v>30.0005</v>
      </c>
      <c r="KB546">
        <v>29.227</v>
      </c>
      <c r="KC546">
        <v>29.2713</v>
      </c>
      <c r="KD546">
        <v>38.3801</v>
      </c>
      <c r="KE546">
        <v>29.6534</v>
      </c>
      <c r="KF546">
        <v>96.6101</v>
      </c>
      <c r="KG546">
        <v>27.9689</v>
      </c>
      <c r="KH546">
        <v>841.538</v>
      </c>
      <c r="KI546">
        <v>18.842</v>
      </c>
      <c r="KJ546">
        <v>100.761</v>
      </c>
      <c r="KK546">
        <v>100.125</v>
      </c>
    </row>
    <row r="547" spans="1:297">
      <c r="A547">
        <v>531</v>
      </c>
      <c r="B547">
        <v>1759002337.1</v>
      </c>
      <c r="C547">
        <v>14953.5</v>
      </c>
      <c r="D547" t="s">
        <v>1509</v>
      </c>
      <c r="E547" t="s">
        <v>1510</v>
      </c>
      <c r="F547">
        <v>5</v>
      </c>
      <c r="G547" t="s">
        <v>1218</v>
      </c>
      <c r="H547" t="s">
        <v>436</v>
      </c>
      <c r="I547">
        <v>1759002329.314285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841.3475516705895</v>
      </c>
      <c r="AK547">
        <v>790.4731272727264</v>
      </c>
      <c r="AL547">
        <v>3.283702226056314</v>
      </c>
      <c r="AM547">
        <v>65.2440749328983</v>
      </c>
      <c r="AN547">
        <f>(AP547 - AO547 + DY547*1E3/(8.314*(EA547+273.15)) * AR547/DX547 * AQ547) * DX547/(100*DL547) * 1000/(1000 - AP547)</f>
        <v>0</v>
      </c>
      <c r="AO547">
        <v>18.67500643110887</v>
      </c>
      <c r="AP547">
        <v>23.44853696969697</v>
      </c>
      <c r="AQ547">
        <v>-0.01268842108243398</v>
      </c>
      <c r="AR547">
        <v>120.1541534414907</v>
      </c>
      <c r="AS547">
        <v>2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1.91</v>
      </c>
      <c r="DM547">
        <v>0.5</v>
      </c>
      <c r="DN547" t="s">
        <v>438</v>
      </c>
      <c r="DO547">
        <v>2</v>
      </c>
      <c r="DP547" t="b">
        <v>1</v>
      </c>
      <c r="DQ547">
        <v>1759002329.314285</v>
      </c>
      <c r="DR547">
        <v>748.4936071428572</v>
      </c>
      <c r="DS547">
        <v>809.7384642857143</v>
      </c>
      <c r="DT547">
        <v>23.49262857142858</v>
      </c>
      <c r="DU547">
        <v>18.80632142857143</v>
      </c>
      <c r="DV547">
        <v>747.5196071428572</v>
      </c>
      <c r="DW547">
        <v>23.26132142857143</v>
      </c>
      <c r="DX547">
        <v>499.9633928571429</v>
      </c>
      <c r="DY547">
        <v>90.40612857142858</v>
      </c>
      <c r="DZ547">
        <v>0.054760675</v>
      </c>
      <c r="EA547">
        <v>29.94922857142857</v>
      </c>
      <c r="EB547">
        <v>29.98891785714286</v>
      </c>
      <c r="EC547">
        <v>999.9000000000002</v>
      </c>
      <c r="ED547">
        <v>0</v>
      </c>
      <c r="EE547">
        <v>0</v>
      </c>
      <c r="EF547">
        <v>10005.95321428572</v>
      </c>
      <c r="EG547">
        <v>0</v>
      </c>
      <c r="EH547">
        <v>12.0258</v>
      </c>
      <c r="EI547">
        <v>-61.24491071428571</v>
      </c>
      <c r="EJ547">
        <v>766.5006428571427</v>
      </c>
      <c r="EK547">
        <v>825.2570714285714</v>
      </c>
      <c r="EL547">
        <v>4.686301428571428</v>
      </c>
      <c r="EM547">
        <v>809.7384642857143</v>
      </c>
      <c r="EN547">
        <v>18.80632142857143</v>
      </c>
      <c r="EO547">
        <v>2.1238775</v>
      </c>
      <c r="EP547">
        <v>1.700206785714286</v>
      </c>
      <c r="EQ547">
        <v>18.39939642857143</v>
      </c>
      <c r="ER547">
        <v>14.89811071428571</v>
      </c>
      <c r="ES547">
        <v>1999.988571428572</v>
      </c>
      <c r="ET547">
        <v>0.9799992142857141</v>
      </c>
      <c r="EU547">
        <v>0.02000077857142858</v>
      </c>
      <c r="EV547">
        <v>0</v>
      </c>
      <c r="EW547">
        <v>1034.895</v>
      </c>
      <c r="EX547">
        <v>5.000560000000001</v>
      </c>
      <c r="EY547">
        <v>20940.81428571429</v>
      </c>
      <c r="EZ547">
        <v>17294.77142857143</v>
      </c>
      <c r="FA547">
        <v>42.09342857142855</v>
      </c>
      <c r="FB547">
        <v>42.741</v>
      </c>
      <c r="FC547">
        <v>42.17842857142857</v>
      </c>
      <c r="FD547">
        <v>41.71392857142856</v>
      </c>
      <c r="FE547">
        <v>43.09346428571428</v>
      </c>
      <c r="FF547">
        <v>1955.088571428571</v>
      </c>
      <c r="FG547">
        <v>39.9</v>
      </c>
      <c r="FH547">
        <v>0</v>
      </c>
      <c r="FI547">
        <v>1759002346.2</v>
      </c>
      <c r="FJ547">
        <v>0</v>
      </c>
      <c r="FK547">
        <v>1035.534</v>
      </c>
      <c r="FL547">
        <v>99.54461537263336</v>
      </c>
      <c r="FM547">
        <v>2025.853846054835</v>
      </c>
      <c r="FN547">
        <v>20953.928</v>
      </c>
      <c r="FO547">
        <v>15</v>
      </c>
      <c r="FP547">
        <v>0</v>
      </c>
      <c r="FQ547" t="s">
        <v>439</v>
      </c>
      <c r="FR547">
        <v>1747148579.5</v>
      </c>
      <c r="FS547">
        <v>1747148584.5</v>
      </c>
      <c r="FT547">
        <v>0</v>
      </c>
      <c r="FU547">
        <v>0.162</v>
      </c>
      <c r="FV547">
        <v>-0.001</v>
      </c>
      <c r="FW547">
        <v>0.139</v>
      </c>
      <c r="FX547">
        <v>0.058</v>
      </c>
      <c r="FY547">
        <v>420</v>
      </c>
      <c r="FZ547">
        <v>16</v>
      </c>
      <c r="GA547">
        <v>0.19</v>
      </c>
      <c r="GB547">
        <v>0.02</v>
      </c>
      <c r="GC547">
        <v>-60.66841951219513</v>
      </c>
      <c r="GD547">
        <v>-9.904030662020856</v>
      </c>
      <c r="GE547">
        <v>0.984181005863353</v>
      </c>
      <c r="GF547">
        <v>0</v>
      </c>
      <c r="GG547">
        <v>1029.040588235294</v>
      </c>
      <c r="GH547">
        <v>100.1772345209702</v>
      </c>
      <c r="GI547">
        <v>9.831262243528954</v>
      </c>
      <c r="GJ547">
        <v>0</v>
      </c>
      <c r="GK547">
        <v>4.646090487804878</v>
      </c>
      <c r="GL547">
        <v>0.9049162369338047</v>
      </c>
      <c r="GM547">
        <v>0.1026817032874209</v>
      </c>
      <c r="GN547">
        <v>0</v>
      </c>
      <c r="GO547">
        <v>0</v>
      </c>
      <c r="GP547">
        <v>3</v>
      </c>
      <c r="GQ547" t="s">
        <v>472</v>
      </c>
      <c r="GR547">
        <v>3.12813</v>
      </c>
      <c r="GS547">
        <v>2.7324</v>
      </c>
      <c r="GT547">
        <v>0.13193</v>
      </c>
      <c r="GU547">
        <v>0.139777</v>
      </c>
      <c r="GV547">
        <v>0.105045</v>
      </c>
      <c r="GW547">
        <v>0.09023780000000001</v>
      </c>
      <c r="GX547">
        <v>25983.3</v>
      </c>
      <c r="GY547">
        <v>24978.7</v>
      </c>
      <c r="GZ547">
        <v>30476</v>
      </c>
      <c r="HA547">
        <v>29294.8</v>
      </c>
      <c r="HB547">
        <v>37649.8</v>
      </c>
      <c r="HC547">
        <v>35071</v>
      </c>
      <c r="HD547">
        <v>46627.8</v>
      </c>
      <c r="HE547">
        <v>43528.4</v>
      </c>
      <c r="HF547">
        <v>1.821</v>
      </c>
      <c r="HG547">
        <v>1.84915</v>
      </c>
      <c r="HH547">
        <v>0.11225</v>
      </c>
      <c r="HI547">
        <v>0</v>
      </c>
      <c r="HJ547">
        <v>28.1533</v>
      </c>
      <c r="HK547">
        <v>999.9</v>
      </c>
      <c r="HL547">
        <v>51.1</v>
      </c>
      <c r="HM547">
        <v>30.3</v>
      </c>
      <c r="HN547">
        <v>24.5004</v>
      </c>
      <c r="HO547">
        <v>62.8316</v>
      </c>
      <c r="HP547">
        <v>16.8229</v>
      </c>
      <c r="HQ547">
        <v>1</v>
      </c>
      <c r="HR547">
        <v>0.194787</v>
      </c>
      <c r="HS547">
        <v>0.00737473</v>
      </c>
      <c r="HT547">
        <v>20.2013</v>
      </c>
      <c r="HU547">
        <v>5.22837</v>
      </c>
      <c r="HV547">
        <v>11.974</v>
      </c>
      <c r="HW547">
        <v>4.9696</v>
      </c>
      <c r="HX547">
        <v>3.2895</v>
      </c>
      <c r="HY547">
        <v>9999</v>
      </c>
      <c r="HZ547">
        <v>9999</v>
      </c>
      <c r="IA547">
        <v>9999</v>
      </c>
      <c r="IB547">
        <v>26.4</v>
      </c>
      <c r="IC547">
        <v>4.97294</v>
      </c>
      <c r="ID547">
        <v>1.87726</v>
      </c>
      <c r="IE547">
        <v>1.87534</v>
      </c>
      <c r="IF547">
        <v>1.87816</v>
      </c>
      <c r="IG547">
        <v>1.87487</v>
      </c>
      <c r="IH547">
        <v>1.8785</v>
      </c>
      <c r="II547">
        <v>1.87556</v>
      </c>
      <c r="IJ547">
        <v>1.87671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1.004</v>
      </c>
      <c r="IY547">
        <v>0.2303</v>
      </c>
      <c r="IZ547">
        <v>0.000996156149449386</v>
      </c>
      <c r="JA547">
        <v>0.001508328056841608</v>
      </c>
      <c r="JB547">
        <v>-4.279944224615399E-07</v>
      </c>
      <c r="JC547">
        <v>2.026670128534865E-10</v>
      </c>
      <c r="JD547">
        <v>-0.04486732872085866</v>
      </c>
      <c r="JE547">
        <v>-0.001179386599836408</v>
      </c>
      <c r="JF547">
        <v>0.0006983580007418804</v>
      </c>
      <c r="JG547">
        <v>-5.900263066608664E-06</v>
      </c>
      <c r="JH547">
        <v>1</v>
      </c>
      <c r="JI547">
        <v>2117</v>
      </c>
      <c r="JJ547">
        <v>1</v>
      </c>
      <c r="JK547">
        <v>26</v>
      </c>
      <c r="JL547">
        <v>197562.6</v>
      </c>
      <c r="JM547">
        <v>197562.5</v>
      </c>
      <c r="JN547">
        <v>1.94336</v>
      </c>
      <c r="JO547">
        <v>2.5415</v>
      </c>
      <c r="JP547">
        <v>1.39893</v>
      </c>
      <c r="JQ547">
        <v>2.34619</v>
      </c>
      <c r="JR547">
        <v>1.44897</v>
      </c>
      <c r="JS547">
        <v>2.59888</v>
      </c>
      <c r="JT547">
        <v>37.1702</v>
      </c>
      <c r="JU547">
        <v>23.9737</v>
      </c>
      <c r="JV547">
        <v>18</v>
      </c>
      <c r="JW547">
        <v>479.672</v>
      </c>
      <c r="JX547">
        <v>467.444</v>
      </c>
      <c r="JY547">
        <v>27.9727</v>
      </c>
      <c r="JZ547">
        <v>29.6583</v>
      </c>
      <c r="KA547">
        <v>30.0004</v>
      </c>
      <c r="KB547">
        <v>29.231</v>
      </c>
      <c r="KC547">
        <v>29.2757</v>
      </c>
      <c r="KD547">
        <v>38.9687</v>
      </c>
      <c r="KE547">
        <v>29.3787</v>
      </c>
      <c r="KF547">
        <v>96.6101</v>
      </c>
      <c r="KG547">
        <v>27.9747</v>
      </c>
      <c r="KH547">
        <v>854.895</v>
      </c>
      <c r="KI547">
        <v>18.8628</v>
      </c>
      <c r="KJ547">
        <v>100.76</v>
      </c>
      <c r="KK547">
        <v>100.125</v>
      </c>
    </row>
    <row r="548" spans="1:297">
      <c r="A548">
        <v>532</v>
      </c>
      <c r="B548">
        <v>1759002342.1</v>
      </c>
      <c r="C548">
        <v>14958.5</v>
      </c>
      <c r="D548" t="s">
        <v>1511</v>
      </c>
      <c r="E548" t="s">
        <v>1512</v>
      </c>
      <c r="F548">
        <v>5</v>
      </c>
      <c r="G548" t="s">
        <v>1218</v>
      </c>
      <c r="H548" t="s">
        <v>436</v>
      </c>
      <c r="I548">
        <v>1759002334.6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858.1804103938009</v>
      </c>
      <c r="AK548">
        <v>806.8458424242423</v>
      </c>
      <c r="AL548">
        <v>3.27212437560033</v>
      </c>
      <c r="AM548">
        <v>65.2440749328983</v>
      </c>
      <c r="AN548">
        <f>(AP548 - AO548 + DY548*1E3/(8.314*(EA548+273.15)) * AR548/DX548 * AQ548) * DX548/(100*DL548) * 1000/(1000 - AP548)</f>
        <v>0</v>
      </c>
      <c r="AO548">
        <v>18.77802219384156</v>
      </c>
      <c r="AP548">
        <v>23.46313939393938</v>
      </c>
      <c r="AQ548">
        <v>0.006434593304480107</v>
      </c>
      <c r="AR548">
        <v>120.1541534414907</v>
      </c>
      <c r="AS548">
        <v>2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1.91</v>
      </c>
      <c r="DM548">
        <v>0.5</v>
      </c>
      <c r="DN548" t="s">
        <v>438</v>
      </c>
      <c r="DO548">
        <v>2</v>
      </c>
      <c r="DP548" t="b">
        <v>1</v>
      </c>
      <c r="DQ548">
        <v>1759002334.6</v>
      </c>
      <c r="DR548">
        <v>765.4847037037035</v>
      </c>
      <c r="DS548">
        <v>827.4711481481482</v>
      </c>
      <c r="DT548">
        <v>23.48037037037037</v>
      </c>
      <c r="DU548">
        <v>18.75508518518518</v>
      </c>
      <c r="DV548">
        <v>764.490222222222</v>
      </c>
      <c r="DW548">
        <v>23.24931851851852</v>
      </c>
      <c r="DX548">
        <v>499.9835555555555</v>
      </c>
      <c r="DY548">
        <v>90.40642962962963</v>
      </c>
      <c r="DZ548">
        <v>0.05470991111111111</v>
      </c>
      <c r="EA548">
        <v>29.95609629629629</v>
      </c>
      <c r="EB548">
        <v>29.99023703703703</v>
      </c>
      <c r="EC548">
        <v>999.9000000000001</v>
      </c>
      <c r="ED548">
        <v>0</v>
      </c>
      <c r="EE548">
        <v>0</v>
      </c>
      <c r="EF548">
        <v>10006.35555555555</v>
      </c>
      <c r="EG548">
        <v>0</v>
      </c>
      <c r="EH548">
        <v>12.0258</v>
      </c>
      <c r="EI548">
        <v>-61.98651851851852</v>
      </c>
      <c r="EJ548">
        <v>783.8903703703703</v>
      </c>
      <c r="EK548">
        <v>843.2867777777778</v>
      </c>
      <c r="EL548">
        <v>4.725271481481482</v>
      </c>
      <c r="EM548">
        <v>827.4711481481482</v>
      </c>
      <c r="EN548">
        <v>18.75508518518518</v>
      </c>
      <c r="EO548">
        <v>2.122776666666667</v>
      </c>
      <c r="EP548">
        <v>1.69558037037037</v>
      </c>
      <c r="EQ548">
        <v>18.39111481481481</v>
      </c>
      <c r="ER548">
        <v>14.85591481481481</v>
      </c>
      <c r="ES548">
        <v>1999.995555555556</v>
      </c>
      <c r="ET548">
        <v>0.979999111111111</v>
      </c>
      <c r="EU548">
        <v>0.02000088518518519</v>
      </c>
      <c r="EV548">
        <v>0</v>
      </c>
      <c r="EW548">
        <v>1043.779259259259</v>
      </c>
      <c r="EX548">
        <v>5.000560000000001</v>
      </c>
      <c r="EY548">
        <v>21119.2962962963</v>
      </c>
      <c r="EZ548">
        <v>17294.83333333334</v>
      </c>
      <c r="FA548">
        <v>42.02522222222222</v>
      </c>
      <c r="FB548">
        <v>42.74066666666667</v>
      </c>
      <c r="FC548">
        <v>42.17811111111111</v>
      </c>
      <c r="FD548">
        <v>41.70337037037036</v>
      </c>
      <c r="FE548">
        <v>43.09</v>
      </c>
      <c r="FF548">
        <v>1955.095555555556</v>
      </c>
      <c r="FG548">
        <v>39.9</v>
      </c>
      <c r="FH548">
        <v>0</v>
      </c>
      <c r="FI548">
        <v>1759002351.6</v>
      </c>
      <c r="FJ548">
        <v>0</v>
      </c>
      <c r="FK548">
        <v>1044.056538461539</v>
      </c>
      <c r="FL548">
        <v>99.56888888227461</v>
      </c>
      <c r="FM548">
        <v>2019.333333275424</v>
      </c>
      <c r="FN548">
        <v>21125.77307692308</v>
      </c>
      <c r="FO548">
        <v>15</v>
      </c>
      <c r="FP548">
        <v>0</v>
      </c>
      <c r="FQ548" t="s">
        <v>439</v>
      </c>
      <c r="FR548">
        <v>1747148579.5</v>
      </c>
      <c r="FS548">
        <v>1747148584.5</v>
      </c>
      <c r="FT548">
        <v>0</v>
      </c>
      <c r="FU548">
        <v>0.162</v>
      </c>
      <c r="FV548">
        <v>-0.001</v>
      </c>
      <c r="FW548">
        <v>0.139</v>
      </c>
      <c r="FX548">
        <v>0.058</v>
      </c>
      <c r="FY548">
        <v>420</v>
      </c>
      <c r="FZ548">
        <v>16</v>
      </c>
      <c r="GA548">
        <v>0.19</v>
      </c>
      <c r="GB548">
        <v>0.02</v>
      </c>
      <c r="GC548">
        <v>-61.49437499999999</v>
      </c>
      <c r="GD548">
        <v>-8.539497185740931</v>
      </c>
      <c r="GE548">
        <v>0.8407896549524145</v>
      </c>
      <c r="GF548">
        <v>0</v>
      </c>
      <c r="GG548">
        <v>1038.044705882353</v>
      </c>
      <c r="GH548">
        <v>99.8811305444918</v>
      </c>
      <c r="GI548">
        <v>9.802107587084997</v>
      </c>
      <c r="GJ548">
        <v>0</v>
      </c>
      <c r="GK548">
        <v>4.686634</v>
      </c>
      <c r="GL548">
        <v>0.5993900938086234</v>
      </c>
      <c r="GM548">
        <v>0.09186356581365653</v>
      </c>
      <c r="GN548">
        <v>0</v>
      </c>
      <c r="GO548">
        <v>0</v>
      </c>
      <c r="GP548">
        <v>3</v>
      </c>
      <c r="GQ548" t="s">
        <v>472</v>
      </c>
      <c r="GR548">
        <v>3.12788</v>
      </c>
      <c r="GS548">
        <v>2.7327</v>
      </c>
      <c r="GT548">
        <v>0.13374</v>
      </c>
      <c r="GU548">
        <v>0.141603</v>
      </c>
      <c r="GV548">
        <v>0.105103</v>
      </c>
      <c r="GW548">
        <v>0.09047139999999999</v>
      </c>
      <c r="GX548">
        <v>25928.1</v>
      </c>
      <c r="GY548">
        <v>24925.3</v>
      </c>
      <c r="GZ548">
        <v>30474.8</v>
      </c>
      <c r="HA548">
        <v>29294.3</v>
      </c>
      <c r="HB548">
        <v>37646.1</v>
      </c>
      <c r="HC548">
        <v>35061.6</v>
      </c>
      <c r="HD548">
        <v>46626.1</v>
      </c>
      <c r="HE548">
        <v>43527.8</v>
      </c>
      <c r="HF548">
        <v>1.8205</v>
      </c>
      <c r="HG548">
        <v>1.84967</v>
      </c>
      <c r="HH548">
        <v>0.112593</v>
      </c>
      <c r="HI548">
        <v>0</v>
      </c>
      <c r="HJ548">
        <v>28.1533</v>
      </c>
      <c r="HK548">
        <v>999.9</v>
      </c>
      <c r="HL548">
        <v>51.1</v>
      </c>
      <c r="HM548">
        <v>30.3</v>
      </c>
      <c r="HN548">
        <v>24.4991</v>
      </c>
      <c r="HO548">
        <v>63.2616</v>
      </c>
      <c r="HP548">
        <v>16.7909</v>
      </c>
      <c r="HQ548">
        <v>1</v>
      </c>
      <c r="HR548">
        <v>0.19517</v>
      </c>
      <c r="HS548">
        <v>0.008649240000000001</v>
      </c>
      <c r="HT548">
        <v>20.2012</v>
      </c>
      <c r="HU548">
        <v>5.22822</v>
      </c>
      <c r="HV548">
        <v>11.974</v>
      </c>
      <c r="HW548">
        <v>4.96945</v>
      </c>
      <c r="HX548">
        <v>3.2895</v>
      </c>
      <c r="HY548">
        <v>9999</v>
      </c>
      <c r="HZ548">
        <v>9999</v>
      </c>
      <c r="IA548">
        <v>9999</v>
      </c>
      <c r="IB548">
        <v>26.4</v>
      </c>
      <c r="IC548">
        <v>4.97296</v>
      </c>
      <c r="ID548">
        <v>1.87727</v>
      </c>
      <c r="IE548">
        <v>1.87533</v>
      </c>
      <c r="IF548">
        <v>1.87817</v>
      </c>
      <c r="IG548">
        <v>1.87486</v>
      </c>
      <c r="IH548">
        <v>1.8785</v>
      </c>
      <c r="II548">
        <v>1.87556</v>
      </c>
      <c r="IJ548">
        <v>1.87672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1.024</v>
      </c>
      <c r="IY548">
        <v>0.2307</v>
      </c>
      <c r="IZ548">
        <v>0.000996156149449386</v>
      </c>
      <c r="JA548">
        <v>0.001508328056841608</v>
      </c>
      <c r="JB548">
        <v>-4.279944224615399E-07</v>
      </c>
      <c r="JC548">
        <v>2.026670128534865E-10</v>
      </c>
      <c r="JD548">
        <v>-0.04486732872085866</v>
      </c>
      <c r="JE548">
        <v>-0.001179386599836408</v>
      </c>
      <c r="JF548">
        <v>0.0006983580007418804</v>
      </c>
      <c r="JG548">
        <v>-5.900263066608664E-06</v>
      </c>
      <c r="JH548">
        <v>1</v>
      </c>
      <c r="JI548">
        <v>2117</v>
      </c>
      <c r="JJ548">
        <v>1</v>
      </c>
      <c r="JK548">
        <v>26</v>
      </c>
      <c r="JL548">
        <v>197562.7</v>
      </c>
      <c r="JM548">
        <v>197562.6</v>
      </c>
      <c r="JN548">
        <v>1.97266</v>
      </c>
      <c r="JO548">
        <v>2.5354</v>
      </c>
      <c r="JP548">
        <v>1.39893</v>
      </c>
      <c r="JQ548">
        <v>2.34619</v>
      </c>
      <c r="JR548">
        <v>1.44897</v>
      </c>
      <c r="JS548">
        <v>2.60376</v>
      </c>
      <c r="JT548">
        <v>37.1941</v>
      </c>
      <c r="JU548">
        <v>23.9824</v>
      </c>
      <c r="JV548">
        <v>18</v>
      </c>
      <c r="JW548">
        <v>479.429</v>
      </c>
      <c r="JX548">
        <v>467.826</v>
      </c>
      <c r="JY548">
        <v>27.9778</v>
      </c>
      <c r="JZ548">
        <v>29.6627</v>
      </c>
      <c r="KA548">
        <v>30.0004</v>
      </c>
      <c r="KB548">
        <v>29.2361</v>
      </c>
      <c r="KC548">
        <v>29.2807</v>
      </c>
      <c r="KD548">
        <v>39.6197</v>
      </c>
      <c r="KE548">
        <v>29.3787</v>
      </c>
      <c r="KF548">
        <v>96.6101</v>
      </c>
      <c r="KG548">
        <v>27.9833</v>
      </c>
      <c r="KH548">
        <v>874.932</v>
      </c>
      <c r="KI548">
        <v>18.8197</v>
      </c>
      <c r="KJ548">
        <v>100.757</v>
      </c>
      <c r="KK548">
        <v>100.123</v>
      </c>
    </row>
    <row r="549" spans="1:297">
      <c r="A549">
        <v>533</v>
      </c>
      <c r="B549">
        <v>1759002347.1</v>
      </c>
      <c r="C549">
        <v>14963.5</v>
      </c>
      <c r="D549" t="s">
        <v>1513</v>
      </c>
      <c r="E549" t="s">
        <v>1514</v>
      </c>
      <c r="F549">
        <v>5</v>
      </c>
      <c r="G549" t="s">
        <v>1218</v>
      </c>
      <c r="H549" t="s">
        <v>436</v>
      </c>
      <c r="I549">
        <v>1759002339.314285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875.3659377232855</v>
      </c>
      <c r="AK549">
        <v>823.4045090909084</v>
      </c>
      <c r="AL549">
        <v>3.331818145093842</v>
      </c>
      <c r="AM549">
        <v>65.2440749328983</v>
      </c>
      <c r="AN549">
        <f>(AP549 - AO549 + DY549*1E3/(8.314*(EA549+273.15)) * AR549/DX549 * AQ549) * DX549/(100*DL549) * 1000/(1000 - AP549)</f>
        <v>0</v>
      </c>
      <c r="AO549">
        <v>18.79758558837496</v>
      </c>
      <c r="AP549">
        <v>23.49597030303029</v>
      </c>
      <c r="AQ549">
        <v>0.006118012866426171</v>
      </c>
      <c r="AR549">
        <v>120.1541534414907</v>
      </c>
      <c r="AS549">
        <v>2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1.91</v>
      </c>
      <c r="DM549">
        <v>0.5</v>
      </c>
      <c r="DN549" t="s">
        <v>438</v>
      </c>
      <c r="DO549">
        <v>2</v>
      </c>
      <c r="DP549" t="b">
        <v>1</v>
      </c>
      <c r="DQ549">
        <v>1759002339.314285</v>
      </c>
      <c r="DR549">
        <v>780.6256785714286</v>
      </c>
      <c r="DS549">
        <v>843.2466428571428</v>
      </c>
      <c r="DT549">
        <v>23.47159285714286</v>
      </c>
      <c r="DU549">
        <v>18.74007857142857</v>
      </c>
      <c r="DV549">
        <v>779.6129285714286</v>
      </c>
      <c r="DW549">
        <v>23.240725</v>
      </c>
      <c r="DX549">
        <v>500.0354285714285</v>
      </c>
      <c r="DY549">
        <v>90.40648928571427</v>
      </c>
      <c r="DZ549">
        <v>0.05463888928571427</v>
      </c>
      <c r="EA549">
        <v>29.96263214285714</v>
      </c>
      <c r="EB549">
        <v>29.98826071428572</v>
      </c>
      <c r="EC549">
        <v>999.9000000000002</v>
      </c>
      <c r="ED549">
        <v>0</v>
      </c>
      <c r="EE549">
        <v>0</v>
      </c>
      <c r="EF549">
        <v>10009.83464285714</v>
      </c>
      <c r="EG549">
        <v>0</v>
      </c>
      <c r="EH549">
        <v>12.0258</v>
      </c>
      <c r="EI549">
        <v>-62.62099642857142</v>
      </c>
      <c r="EJ549">
        <v>799.3886428571428</v>
      </c>
      <c r="EK549">
        <v>859.3519285714286</v>
      </c>
      <c r="EL549">
        <v>4.731497857142857</v>
      </c>
      <c r="EM549">
        <v>843.2466428571428</v>
      </c>
      <c r="EN549">
        <v>18.74007857142857</v>
      </c>
      <c r="EO549">
        <v>2.121983928571429</v>
      </c>
      <c r="EP549">
        <v>1.694224642857143</v>
      </c>
      <c r="EQ549">
        <v>18.38516071428571</v>
      </c>
      <c r="ER549">
        <v>14.84356785714286</v>
      </c>
      <c r="ES549">
        <v>2000.011785714285</v>
      </c>
      <c r="ET549">
        <v>0.979999107142857</v>
      </c>
      <c r="EU549">
        <v>0.02000088928571429</v>
      </c>
      <c r="EV549">
        <v>0</v>
      </c>
      <c r="EW549">
        <v>1051.588571428571</v>
      </c>
      <c r="EX549">
        <v>5.000560000000001</v>
      </c>
      <c r="EY549">
        <v>21277.32857142857</v>
      </c>
      <c r="EZ549">
        <v>17294.97142857143</v>
      </c>
      <c r="FA549">
        <v>42.05996428571428</v>
      </c>
      <c r="FB549">
        <v>42.741</v>
      </c>
      <c r="FC549">
        <v>42.16721428571428</v>
      </c>
      <c r="FD549">
        <v>41.72296428571428</v>
      </c>
      <c r="FE549">
        <v>43.09342857142857</v>
      </c>
      <c r="FF549">
        <v>1955.111785714286</v>
      </c>
      <c r="FG549">
        <v>39.9</v>
      </c>
      <c r="FH549">
        <v>0</v>
      </c>
      <c r="FI549">
        <v>1759002356.4</v>
      </c>
      <c r="FJ549">
        <v>0</v>
      </c>
      <c r="FK549">
        <v>1051.971923076923</v>
      </c>
      <c r="FL549">
        <v>100.2123076884276</v>
      </c>
      <c r="FM549">
        <v>2001.100854655881</v>
      </c>
      <c r="FN549">
        <v>21286.63846153847</v>
      </c>
      <c r="FO549">
        <v>15</v>
      </c>
      <c r="FP549">
        <v>0</v>
      </c>
      <c r="FQ549" t="s">
        <v>439</v>
      </c>
      <c r="FR549">
        <v>1747148579.5</v>
      </c>
      <c r="FS549">
        <v>1747148584.5</v>
      </c>
      <c r="FT549">
        <v>0</v>
      </c>
      <c r="FU549">
        <v>0.162</v>
      </c>
      <c r="FV549">
        <v>-0.001</v>
      </c>
      <c r="FW549">
        <v>0.139</v>
      </c>
      <c r="FX549">
        <v>0.058</v>
      </c>
      <c r="FY549">
        <v>420</v>
      </c>
      <c r="FZ549">
        <v>16</v>
      </c>
      <c r="GA549">
        <v>0.19</v>
      </c>
      <c r="GB549">
        <v>0.02</v>
      </c>
      <c r="GC549">
        <v>-62.22900500000001</v>
      </c>
      <c r="GD549">
        <v>-7.774577110694063</v>
      </c>
      <c r="GE549">
        <v>0.7635889273522768</v>
      </c>
      <c r="GF549">
        <v>0</v>
      </c>
      <c r="GG549">
        <v>1046.01</v>
      </c>
      <c r="GH549">
        <v>99.44935068747328</v>
      </c>
      <c r="GI549">
        <v>9.76028537432363</v>
      </c>
      <c r="GJ549">
        <v>0</v>
      </c>
      <c r="GK549">
        <v>4.71295725</v>
      </c>
      <c r="GL549">
        <v>0.0161636397748473</v>
      </c>
      <c r="GM549">
        <v>0.07091703007696738</v>
      </c>
      <c r="GN549">
        <v>1</v>
      </c>
      <c r="GO549">
        <v>1</v>
      </c>
      <c r="GP549">
        <v>3</v>
      </c>
      <c r="GQ549" t="s">
        <v>451</v>
      </c>
      <c r="GR549">
        <v>3.12823</v>
      </c>
      <c r="GS549">
        <v>2.73204</v>
      </c>
      <c r="GT549">
        <v>0.135543</v>
      </c>
      <c r="GU549">
        <v>0.14343</v>
      </c>
      <c r="GV549">
        <v>0.105206</v>
      </c>
      <c r="GW549">
        <v>0.090532</v>
      </c>
      <c r="GX549">
        <v>25873.4</v>
      </c>
      <c r="GY549">
        <v>24872.1</v>
      </c>
      <c r="GZ549">
        <v>30474</v>
      </c>
      <c r="HA549">
        <v>29294.2</v>
      </c>
      <c r="HB549">
        <v>37641</v>
      </c>
      <c r="HC549">
        <v>35059.3</v>
      </c>
      <c r="HD549">
        <v>46625</v>
      </c>
      <c r="HE549">
        <v>43527.7</v>
      </c>
      <c r="HF549">
        <v>1.82052</v>
      </c>
      <c r="HG549">
        <v>1.84927</v>
      </c>
      <c r="HH549">
        <v>0.111878</v>
      </c>
      <c r="HI549">
        <v>0</v>
      </c>
      <c r="HJ549">
        <v>28.1533</v>
      </c>
      <c r="HK549">
        <v>999.9</v>
      </c>
      <c r="HL549">
        <v>51</v>
      </c>
      <c r="HM549">
        <v>30.3</v>
      </c>
      <c r="HN549">
        <v>24.4505</v>
      </c>
      <c r="HO549">
        <v>62.9116</v>
      </c>
      <c r="HP549">
        <v>16.5865</v>
      </c>
      <c r="HQ549">
        <v>1</v>
      </c>
      <c r="HR549">
        <v>0.195572</v>
      </c>
      <c r="HS549">
        <v>0.00179466</v>
      </c>
      <c r="HT549">
        <v>20.2009</v>
      </c>
      <c r="HU549">
        <v>5.22613</v>
      </c>
      <c r="HV549">
        <v>11.974</v>
      </c>
      <c r="HW549">
        <v>4.9692</v>
      </c>
      <c r="HX549">
        <v>3.28915</v>
      </c>
      <c r="HY549">
        <v>9999</v>
      </c>
      <c r="HZ549">
        <v>9999</v>
      </c>
      <c r="IA549">
        <v>9999</v>
      </c>
      <c r="IB549">
        <v>26.4</v>
      </c>
      <c r="IC549">
        <v>4.97295</v>
      </c>
      <c r="ID549">
        <v>1.87728</v>
      </c>
      <c r="IE549">
        <v>1.87536</v>
      </c>
      <c r="IF549">
        <v>1.8782</v>
      </c>
      <c r="IG549">
        <v>1.87488</v>
      </c>
      <c r="IH549">
        <v>1.87849</v>
      </c>
      <c r="II549">
        <v>1.87558</v>
      </c>
      <c r="IJ549">
        <v>1.87672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1.043</v>
      </c>
      <c r="IY549">
        <v>0.2315</v>
      </c>
      <c r="IZ549">
        <v>0.000996156149449386</v>
      </c>
      <c r="JA549">
        <v>0.001508328056841608</v>
      </c>
      <c r="JB549">
        <v>-4.279944224615399E-07</v>
      </c>
      <c r="JC549">
        <v>2.026670128534865E-10</v>
      </c>
      <c r="JD549">
        <v>-0.04486732872085866</v>
      </c>
      <c r="JE549">
        <v>-0.001179386599836408</v>
      </c>
      <c r="JF549">
        <v>0.0006983580007418804</v>
      </c>
      <c r="JG549">
        <v>-5.900263066608664E-06</v>
      </c>
      <c r="JH549">
        <v>1</v>
      </c>
      <c r="JI549">
        <v>2117</v>
      </c>
      <c r="JJ549">
        <v>1</v>
      </c>
      <c r="JK549">
        <v>26</v>
      </c>
      <c r="JL549">
        <v>197562.8</v>
      </c>
      <c r="JM549">
        <v>197562.7</v>
      </c>
      <c r="JN549">
        <v>2.00562</v>
      </c>
      <c r="JO549">
        <v>2.55127</v>
      </c>
      <c r="JP549">
        <v>1.39893</v>
      </c>
      <c r="JQ549">
        <v>2.34741</v>
      </c>
      <c r="JR549">
        <v>1.44897</v>
      </c>
      <c r="JS549">
        <v>2.54883</v>
      </c>
      <c r="JT549">
        <v>37.1941</v>
      </c>
      <c r="JU549">
        <v>23.9562</v>
      </c>
      <c r="JV549">
        <v>18</v>
      </c>
      <c r="JW549">
        <v>479.471</v>
      </c>
      <c r="JX549">
        <v>467.604</v>
      </c>
      <c r="JY549">
        <v>27.9852</v>
      </c>
      <c r="JZ549">
        <v>29.6679</v>
      </c>
      <c r="KA549">
        <v>30.0004</v>
      </c>
      <c r="KB549">
        <v>29.2405</v>
      </c>
      <c r="KC549">
        <v>29.2857</v>
      </c>
      <c r="KD549">
        <v>40.1987</v>
      </c>
      <c r="KE549">
        <v>29.3787</v>
      </c>
      <c r="KF549">
        <v>96.6101</v>
      </c>
      <c r="KG549">
        <v>27.9926</v>
      </c>
      <c r="KH549">
        <v>888.289</v>
      </c>
      <c r="KI549">
        <v>18.8452</v>
      </c>
      <c r="KJ549">
        <v>100.754</v>
      </c>
      <c r="KK549">
        <v>100.123</v>
      </c>
    </row>
    <row r="550" spans="1:297">
      <c r="A550">
        <v>534</v>
      </c>
      <c r="B550">
        <v>1759002351.6</v>
      </c>
      <c r="C550">
        <v>14968</v>
      </c>
      <c r="D550" t="s">
        <v>1515</v>
      </c>
      <c r="E550" t="s">
        <v>1516</v>
      </c>
      <c r="F550">
        <v>5</v>
      </c>
      <c r="G550" t="s">
        <v>1218</v>
      </c>
      <c r="H550" t="s">
        <v>436</v>
      </c>
      <c r="I550">
        <v>1759002343.760714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890.7668747819401</v>
      </c>
      <c r="AK550">
        <v>838.1547999999997</v>
      </c>
      <c r="AL550">
        <v>3.286719676023436</v>
      </c>
      <c r="AM550">
        <v>65.2440749328983</v>
      </c>
      <c r="AN550">
        <f>(AP550 - AO550 + DY550*1E3/(8.314*(EA550+273.15)) * AR550/DX550 * AQ550) * DX550/(100*DL550) * 1000/(1000 - AP550)</f>
        <v>0</v>
      </c>
      <c r="AO550">
        <v>18.81081006294427</v>
      </c>
      <c r="AP550">
        <v>23.52831636363636</v>
      </c>
      <c r="AQ550">
        <v>0.006688217184899939</v>
      </c>
      <c r="AR550">
        <v>120.1541534414907</v>
      </c>
      <c r="AS550">
        <v>2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1.91</v>
      </c>
      <c r="DM550">
        <v>0.5</v>
      </c>
      <c r="DN550" t="s">
        <v>438</v>
      </c>
      <c r="DO550">
        <v>2</v>
      </c>
      <c r="DP550" t="b">
        <v>1</v>
      </c>
      <c r="DQ550">
        <v>1759002343.760714</v>
      </c>
      <c r="DR550">
        <v>794.8788214285714</v>
      </c>
      <c r="DS550">
        <v>858.0661785714286</v>
      </c>
      <c r="DT550">
        <v>23.48038214285714</v>
      </c>
      <c r="DU550">
        <v>18.78085</v>
      </c>
      <c r="DV550">
        <v>793.84875</v>
      </c>
      <c r="DW550">
        <v>23.24932857142857</v>
      </c>
      <c r="DX550">
        <v>500.0583928571428</v>
      </c>
      <c r="DY550">
        <v>90.40671785714285</v>
      </c>
      <c r="DZ550">
        <v>0.05446274285714285</v>
      </c>
      <c r="EA550">
        <v>29.96619642857143</v>
      </c>
      <c r="EB550">
        <v>29.98535</v>
      </c>
      <c r="EC550">
        <v>999.9000000000002</v>
      </c>
      <c r="ED550">
        <v>0</v>
      </c>
      <c r="EE550">
        <v>0</v>
      </c>
      <c r="EF550">
        <v>9998.453571428572</v>
      </c>
      <c r="EG550">
        <v>0</v>
      </c>
      <c r="EH550">
        <v>12.0258</v>
      </c>
      <c r="EI550">
        <v>-63.187375</v>
      </c>
      <c r="EJ550">
        <v>813.9920714285712</v>
      </c>
      <c r="EK550">
        <v>874.4903928571429</v>
      </c>
      <c r="EL550">
        <v>4.699518214285715</v>
      </c>
      <c r="EM550">
        <v>858.0661785714286</v>
      </c>
      <c r="EN550">
        <v>18.78085</v>
      </c>
      <c r="EO550">
        <v>2.122783571428571</v>
      </c>
      <c r="EP550">
        <v>1.697915</v>
      </c>
      <c r="EQ550">
        <v>18.39116428571429</v>
      </c>
      <c r="ER550">
        <v>14.87736428571429</v>
      </c>
      <c r="ES550">
        <v>2000.013571428571</v>
      </c>
      <c r="ET550">
        <v>0.979999</v>
      </c>
      <c r="EU550">
        <v>0.02000100000000001</v>
      </c>
      <c r="EV550">
        <v>0</v>
      </c>
      <c r="EW550">
        <v>1058.928214285714</v>
      </c>
      <c r="EX550">
        <v>5.000560000000001</v>
      </c>
      <c r="EY550">
        <v>21424.68214285714</v>
      </c>
      <c r="EZ550">
        <v>17294.98214285714</v>
      </c>
      <c r="FA550">
        <v>42.10017857142856</v>
      </c>
      <c r="FB550">
        <v>42.741</v>
      </c>
      <c r="FC550">
        <v>42.17164285714285</v>
      </c>
      <c r="FD550">
        <v>41.74082142857142</v>
      </c>
      <c r="FE550">
        <v>43.10021428571427</v>
      </c>
      <c r="FF550">
        <v>1955.113571428572</v>
      </c>
      <c r="FG550">
        <v>39.9</v>
      </c>
      <c r="FH550">
        <v>0</v>
      </c>
      <c r="FI550">
        <v>1759002361.2</v>
      </c>
      <c r="FJ550">
        <v>0</v>
      </c>
      <c r="FK550">
        <v>1059.928461538462</v>
      </c>
      <c r="FL550">
        <v>98.8485470707849</v>
      </c>
      <c r="FM550">
        <v>1981.220514151249</v>
      </c>
      <c r="FN550">
        <v>21445.91153846154</v>
      </c>
      <c r="FO550">
        <v>15</v>
      </c>
      <c r="FP550">
        <v>0</v>
      </c>
      <c r="FQ550" t="s">
        <v>439</v>
      </c>
      <c r="FR550">
        <v>1747148579.5</v>
      </c>
      <c r="FS550">
        <v>1747148584.5</v>
      </c>
      <c r="FT550">
        <v>0</v>
      </c>
      <c r="FU550">
        <v>0.162</v>
      </c>
      <c r="FV550">
        <v>-0.001</v>
      </c>
      <c r="FW550">
        <v>0.139</v>
      </c>
      <c r="FX550">
        <v>0.058</v>
      </c>
      <c r="FY550">
        <v>420</v>
      </c>
      <c r="FZ550">
        <v>16</v>
      </c>
      <c r="GA550">
        <v>0.19</v>
      </c>
      <c r="GB550">
        <v>0.02</v>
      </c>
      <c r="GC550">
        <v>-62.90515000000001</v>
      </c>
      <c r="GD550">
        <v>-7.755079924952989</v>
      </c>
      <c r="GE550">
        <v>0.7584532790488805</v>
      </c>
      <c r="GF550">
        <v>0</v>
      </c>
      <c r="GG550">
        <v>1054.961176470588</v>
      </c>
      <c r="GH550">
        <v>99.49977085616538</v>
      </c>
      <c r="GI550">
        <v>9.765872378942884</v>
      </c>
      <c r="GJ550">
        <v>0</v>
      </c>
      <c r="GK550">
        <v>4.7269425</v>
      </c>
      <c r="GL550">
        <v>-0.4002110318949343</v>
      </c>
      <c r="GM550">
        <v>0.05407575527674114</v>
      </c>
      <c r="GN550">
        <v>0</v>
      </c>
      <c r="GO550">
        <v>0</v>
      </c>
      <c r="GP550">
        <v>3</v>
      </c>
      <c r="GQ550" t="s">
        <v>472</v>
      </c>
      <c r="GR550">
        <v>3.12791</v>
      </c>
      <c r="GS550">
        <v>2.73204</v>
      </c>
      <c r="GT550">
        <v>0.137145</v>
      </c>
      <c r="GU550">
        <v>0.145037</v>
      </c>
      <c r="GV550">
        <v>0.105302</v>
      </c>
      <c r="GW550">
        <v>0.0905706</v>
      </c>
      <c r="GX550">
        <v>25825.1</v>
      </c>
      <c r="GY550">
        <v>24825.2</v>
      </c>
      <c r="GZ550">
        <v>30473.6</v>
      </c>
      <c r="HA550">
        <v>29294</v>
      </c>
      <c r="HB550">
        <v>37636.1</v>
      </c>
      <c r="HC550">
        <v>35057.6</v>
      </c>
      <c r="HD550">
        <v>46623.7</v>
      </c>
      <c r="HE550">
        <v>43527.3</v>
      </c>
      <c r="HF550">
        <v>1.82057</v>
      </c>
      <c r="HG550">
        <v>1.8497</v>
      </c>
      <c r="HH550">
        <v>0.112914</v>
      </c>
      <c r="HI550">
        <v>0</v>
      </c>
      <c r="HJ550">
        <v>28.1533</v>
      </c>
      <c r="HK550">
        <v>999.9</v>
      </c>
      <c r="HL550">
        <v>51</v>
      </c>
      <c r="HM550">
        <v>30.3</v>
      </c>
      <c r="HN550">
        <v>24.4541</v>
      </c>
      <c r="HO550">
        <v>62.8716</v>
      </c>
      <c r="HP550">
        <v>16.7829</v>
      </c>
      <c r="HQ550">
        <v>1</v>
      </c>
      <c r="HR550">
        <v>0.195899</v>
      </c>
      <c r="HS550">
        <v>-0.0085866</v>
      </c>
      <c r="HT550">
        <v>20.201</v>
      </c>
      <c r="HU550">
        <v>5.22882</v>
      </c>
      <c r="HV550">
        <v>11.974</v>
      </c>
      <c r="HW550">
        <v>4.96975</v>
      </c>
      <c r="HX550">
        <v>3.28955</v>
      </c>
      <c r="HY550">
        <v>9999</v>
      </c>
      <c r="HZ550">
        <v>9999</v>
      </c>
      <c r="IA550">
        <v>9999</v>
      </c>
      <c r="IB550">
        <v>26.4</v>
      </c>
      <c r="IC550">
        <v>4.97296</v>
      </c>
      <c r="ID550">
        <v>1.87728</v>
      </c>
      <c r="IE550">
        <v>1.87533</v>
      </c>
      <c r="IF550">
        <v>1.87818</v>
      </c>
      <c r="IG550">
        <v>1.87486</v>
      </c>
      <c r="IH550">
        <v>1.87851</v>
      </c>
      <c r="II550">
        <v>1.87558</v>
      </c>
      <c r="IJ550">
        <v>1.87672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1.06</v>
      </c>
      <c r="IY550">
        <v>0.2321</v>
      </c>
      <c r="IZ550">
        <v>0.000996156149449386</v>
      </c>
      <c r="JA550">
        <v>0.001508328056841608</v>
      </c>
      <c r="JB550">
        <v>-4.279944224615399E-07</v>
      </c>
      <c r="JC550">
        <v>2.026670128534865E-10</v>
      </c>
      <c r="JD550">
        <v>-0.04486732872085866</v>
      </c>
      <c r="JE550">
        <v>-0.001179386599836408</v>
      </c>
      <c r="JF550">
        <v>0.0006983580007418804</v>
      </c>
      <c r="JG550">
        <v>-5.900263066608664E-06</v>
      </c>
      <c r="JH550">
        <v>1</v>
      </c>
      <c r="JI550">
        <v>2117</v>
      </c>
      <c r="JJ550">
        <v>1</v>
      </c>
      <c r="JK550">
        <v>26</v>
      </c>
      <c r="JL550">
        <v>197562.9</v>
      </c>
      <c r="JM550">
        <v>197562.8</v>
      </c>
      <c r="JN550">
        <v>2.03369</v>
      </c>
      <c r="JO550">
        <v>2.54761</v>
      </c>
      <c r="JP550">
        <v>1.39893</v>
      </c>
      <c r="JQ550">
        <v>2.34741</v>
      </c>
      <c r="JR550">
        <v>1.44897</v>
      </c>
      <c r="JS550">
        <v>2.46948</v>
      </c>
      <c r="JT550">
        <v>37.1941</v>
      </c>
      <c r="JU550">
        <v>23.9649</v>
      </c>
      <c r="JV550">
        <v>18</v>
      </c>
      <c r="JW550">
        <v>479.528</v>
      </c>
      <c r="JX550">
        <v>467.917</v>
      </c>
      <c r="JY550">
        <v>27.9934</v>
      </c>
      <c r="JZ550">
        <v>29.6726</v>
      </c>
      <c r="KA550">
        <v>30.0005</v>
      </c>
      <c r="KB550">
        <v>29.2451</v>
      </c>
      <c r="KC550">
        <v>29.2901</v>
      </c>
      <c r="KD550">
        <v>40.7316</v>
      </c>
      <c r="KE550">
        <v>29.3787</v>
      </c>
      <c r="KF550">
        <v>96.6101</v>
      </c>
      <c r="KG550">
        <v>28.0059</v>
      </c>
      <c r="KH550">
        <v>908.324</v>
      </c>
      <c r="KI550">
        <v>18.8444</v>
      </c>
      <c r="KJ550">
        <v>100.752</v>
      </c>
      <c r="KK550">
        <v>100.122</v>
      </c>
    </row>
    <row r="551" spans="1:297">
      <c r="A551">
        <v>535</v>
      </c>
      <c r="B551">
        <v>1759002357.1</v>
      </c>
      <c r="C551">
        <v>14973.5</v>
      </c>
      <c r="D551" t="s">
        <v>1517</v>
      </c>
      <c r="E551" t="s">
        <v>1518</v>
      </c>
      <c r="F551">
        <v>5</v>
      </c>
      <c r="G551" t="s">
        <v>1218</v>
      </c>
      <c r="H551" t="s">
        <v>436</v>
      </c>
      <c r="I551">
        <v>1759002349.332142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909.3515851155649</v>
      </c>
      <c r="AK551">
        <v>856.1973757575757</v>
      </c>
      <c r="AL551">
        <v>3.270146057862142</v>
      </c>
      <c r="AM551">
        <v>65.2440749328983</v>
      </c>
      <c r="AN551">
        <f>(AP551 - AO551 + DY551*1E3/(8.314*(EA551+273.15)) * AR551/DX551 * AQ551) * DX551/(100*DL551) * 1000/(1000 - AP551)</f>
        <v>0</v>
      </c>
      <c r="AO551">
        <v>18.82643897856264</v>
      </c>
      <c r="AP551">
        <v>23.56401333333334</v>
      </c>
      <c r="AQ551">
        <v>0.006403851779112208</v>
      </c>
      <c r="AR551">
        <v>120.1541534414907</v>
      </c>
      <c r="AS551">
        <v>2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1.91</v>
      </c>
      <c r="DM551">
        <v>0.5</v>
      </c>
      <c r="DN551" t="s">
        <v>438</v>
      </c>
      <c r="DO551">
        <v>2</v>
      </c>
      <c r="DP551" t="b">
        <v>1</v>
      </c>
      <c r="DQ551">
        <v>1759002349.332142</v>
      </c>
      <c r="DR551">
        <v>812.7383214285716</v>
      </c>
      <c r="DS551">
        <v>876.7008571428571</v>
      </c>
      <c r="DT551">
        <v>23.51574285714286</v>
      </c>
      <c r="DU551">
        <v>18.80805714285714</v>
      </c>
      <c r="DV551">
        <v>811.686607142857</v>
      </c>
      <c r="DW551">
        <v>23.28393928571429</v>
      </c>
      <c r="DX551">
        <v>500.0146428571427</v>
      </c>
      <c r="DY551">
        <v>90.40647142857142</v>
      </c>
      <c r="DZ551">
        <v>0.05458974999999999</v>
      </c>
      <c r="EA551">
        <v>29.96956428571428</v>
      </c>
      <c r="EB551">
        <v>29.98589285714285</v>
      </c>
      <c r="EC551">
        <v>999.9000000000002</v>
      </c>
      <c r="ED551">
        <v>0</v>
      </c>
      <c r="EE551">
        <v>0</v>
      </c>
      <c r="EF551">
        <v>9989.284642857141</v>
      </c>
      <c r="EG551">
        <v>0</v>
      </c>
      <c r="EH551">
        <v>12.0258</v>
      </c>
      <c r="EI551">
        <v>-63.96252857142857</v>
      </c>
      <c r="EJ551">
        <v>832.3112142857142</v>
      </c>
      <c r="EK551">
        <v>893.5061785714284</v>
      </c>
      <c r="EL551">
        <v>4.7076825</v>
      </c>
      <c r="EM551">
        <v>876.7008571428571</v>
      </c>
      <c r="EN551">
        <v>18.80805714285714</v>
      </c>
      <c r="EO551">
        <v>2.125974642857142</v>
      </c>
      <c r="EP551">
        <v>1.70037</v>
      </c>
      <c r="EQ551">
        <v>18.41512142857143</v>
      </c>
      <c r="ER551">
        <v>14.8998</v>
      </c>
      <c r="ES551">
        <v>2000.006071428571</v>
      </c>
      <c r="ET551">
        <v>0.9799987857142857</v>
      </c>
      <c r="EU551">
        <v>0.02000122500000001</v>
      </c>
      <c r="EV551">
        <v>0</v>
      </c>
      <c r="EW551">
        <v>1067.937857142857</v>
      </c>
      <c r="EX551">
        <v>5.000560000000001</v>
      </c>
      <c r="EY551">
        <v>21606.55714285714</v>
      </c>
      <c r="EZ551">
        <v>17294.92142857143</v>
      </c>
      <c r="FA551">
        <v>42.12028571428569</v>
      </c>
      <c r="FB551">
        <v>42.7455</v>
      </c>
      <c r="FC551">
        <v>42.15375</v>
      </c>
      <c r="FD551">
        <v>41.74085714285714</v>
      </c>
      <c r="FE551">
        <v>43.10235714285712</v>
      </c>
      <c r="FF551">
        <v>1955.106071428572</v>
      </c>
      <c r="FG551">
        <v>39.9</v>
      </c>
      <c r="FH551">
        <v>0</v>
      </c>
      <c r="FI551">
        <v>1759002366.6</v>
      </c>
      <c r="FJ551">
        <v>0</v>
      </c>
      <c r="FK551">
        <v>1069.1876</v>
      </c>
      <c r="FL551">
        <v>97.10076937449475</v>
      </c>
      <c r="FM551">
        <v>1948.300003014751</v>
      </c>
      <c r="FN551">
        <v>21632.516</v>
      </c>
      <c r="FO551">
        <v>15</v>
      </c>
      <c r="FP551">
        <v>0</v>
      </c>
      <c r="FQ551" t="s">
        <v>439</v>
      </c>
      <c r="FR551">
        <v>1747148579.5</v>
      </c>
      <c r="FS551">
        <v>1747148584.5</v>
      </c>
      <c r="FT551">
        <v>0</v>
      </c>
      <c r="FU551">
        <v>0.162</v>
      </c>
      <c r="FV551">
        <v>-0.001</v>
      </c>
      <c r="FW551">
        <v>0.139</v>
      </c>
      <c r="FX551">
        <v>0.058</v>
      </c>
      <c r="FY551">
        <v>420</v>
      </c>
      <c r="FZ551">
        <v>16</v>
      </c>
      <c r="GA551">
        <v>0.19</v>
      </c>
      <c r="GB551">
        <v>0.02</v>
      </c>
      <c r="GC551">
        <v>-63.55940243902439</v>
      </c>
      <c r="GD551">
        <v>-8.316165156794487</v>
      </c>
      <c r="GE551">
        <v>0.8239983570572667</v>
      </c>
      <c r="GF551">
        <v>0</v>
      </c>
      <c r="GG551">
        <v>1063.810588235294</v>
      </c>
      <c r="GH551">
        <v>97.87746370967295</v>
      </c>
      <c r="GI551">
        <v>9.606642598063081</v>
      </c>
      <c r="GJ551">
        <v>0</v>
      </c>
      <c r="GK551">
        <v>4.705124878048781</v>
      </c>
      <c r="GL551">
        <v>0.1049803484320551</v>
      </c>
      <c r="GM551">
        <v>0.01872231876950814</v>
      </c>
      <c r="GN551">
        <v>0</v>
      </c>
      <c r="GO551">
        <v>0</v>
      </c>
      <c r="GP551">
        <v>3</v>
      </c>
      <c r="GQ551" t="s">
        <v>472</v>
      </c>
      <c r="GR551">
        <v>3.12784</v>
      </c>
      <c r="GS551">
        <v>2.73255</v>
      </c>
      <c r="GT551">
        <v>0.139076</v>
      </c>
      <c r="GU551">
        <v>0.146993</v>
      </c>
      <c r="GV551">
        <v>0.105412</v>
      </c>
      <c r="GW551">
        <v>0.0906052</v>
      </c>
      <c r="GX551">
        <v>25767.7</v>
      </c>
      <c r="GY551">
        <v>24768.4</v>
      </c>
      <c r="GZ551">
        <v>30474.2</v>
      </c>
      <c r="HA551">
        <v>29294.1</v>
      </c>
      <c r="HB551">
        <v>37632.5</v>
      </c>
      <c r="HC551">
        <v>35056.5</v>
      </c>
      <c r="HD551">
        <v>46624.8</v>
      </c>
      <c r="HE551">
        <v>43527.5</v>
      </c>
      <c r="HF551">
        <v>1.82038</v>
      </c>
      <c r="HG551">
        <v>1.8492</v>
      </c>
      <c r="HH551">
        <v>0.112638</v>
      </c>
      <c r="HI551">
        <v>0</v>
      </c>
      <c r="HJ551">
        <v>28.1533</v>
      </c>
      <c r="HK551">
        <v>999.9</v>
      </c>
      <c r="HL551">
        <v>51</v>
      </c>
      <c r="HM551">
        <v>30.3</v>
      </c>
      <c r="HN551">
        <v>24.4512</v>
      </c>
      <c r="HO551">
        <v>62.9916</v>
      </c>
      <c r="HP551">
        <v>16.891</v>
      </c>
      <c r="HQ551">
        <v>1</v>
      </c>
      <c r="HR551">
        <v>0.196453</v>
      </c>
      <c r="HS551">
        <v>-0.0207489</v>
      </c>
      <c r="HT551">
        <v>20.2011</v>
      </c>
      <c r="HU551">
        <v>5.22867</v>
      </c>
      <c r="HV551">
        <v>11.974</v>
      </c>
      <c r="HW551">
        <v>4.9696</v>
      </c>
      <c r="HX551">
        <v>3.28963</v>
      </c>
      <c r="HY551">
        <v>9999</v>
      </c>
      <c r="HZ551">
        <v>9999</v>
      </c>
      <c r="IA551">
        <v>9999</v>
      </c>
      <c r="IB551">
        <v>26.4</v>
      </c>
      <c r="IC551">
        <v>4.97298</v>
      </c>
      <c r="ID551">
        <v>1.87729</v>
      </c>
      <c r="IE551">
        <v>1.87536</v>
      </c>
      <c r="IF551">
        <v>1.8782</v>
      </c>
      <c r="IG551">
        <v>1.87489</v>
      </c>
      <c r="IH551">
        <v>1.87851</v>
      </c>
      <c r="II551">
        <v>1.8756</v>
      </c>
      <c r="IJ551">
        <v>1.87674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1.082</v>
      </c>
      <c r="IY551">
        <v>0.2329</v>
      </c>
      <c r="IZ551">
        <v>0.000996156149449386</v>
      </c>
      <c r="JA551">
        <v>0.001508328056841608</v>
      </c>
      <c r="JB551">
        <v>-4.279944224615399E-07</v>
      </c>
      <c r="JC551">
        <v>2.026670128534865E-10</v>
      </c>
      <c r="JD551">
        <v>-0.04486732872085866</v>
      </c>
      <c r="JE551">
        <v>-0.001179386599836408</v>
      </c>
      <c r="JF551">
        <v>0.0006983580007418804</v>
      </c>
      <c r="JG551">
        <v>-5.900263066608664E-06</v>
      </c>
      <c r="JH551">
        <v>1</v>
      </c>
      <c r="JI551">
        <v>2117</v>
      </c>
      <c r="JJ551">
        <v>1</v>
      </c>
      <c r="JK551">
        <v>26</v>
      </c>
      <c r="JL551">
        <v>197563</v>
      </c>
      <c r="JM551">
        <v>197562.9</v>
      </c>
      <c r="JN551">
        <v>2.06665</v>
      </c>
      <c r="JO551">
        <v>2.53418</v>
      </c>
      <c r="JP551">
        <v>1.39893</v>
      </c>
      <c r="JQ551">
        <v>2.34619</v>
      </c>
      <c r="JR551">
        <v>1.44897</v>
      </c>
      <c r="JS551">
        <v>2.56226</v>
      </c>
      <c r="JT551">
        <v>37.1941</v>
      </c>
      <c r="JU551">
        <v>23.9649</v>
      </c>
      <c r="JV551">
        <v>18</v>
      </c>
      <c r="JW551">
        <v>479.451</v>
      </c>
      <c r="JX551">
        <v>467.628</v>
      </c>
      <c r="JY551">
        <v>28.0068</v>
      </c>
      <c r="JZ551">
        <v>29.6772</v>
      </c>
      <c r="KA551">
        <v>30.0005</v>
      </c>
      <c r="KB551">
        <v>29.2503</v>
      </c>
      <c r="KC551">
        <v>29.2949</v>
      </c>
      <c r="KD551">
        <v>41.4314</v>
      </c>
      <c r="KE551">
        <v>29.3787</v>
      </c>
      <c r="KF551">
        <v>96.2396</v>
      </c>
      <c r="KG551">
        <v>28.0134</v>
      </c>
      <c r="KH551">
        <v>921.7</v>
      </c>
      <c r="KI551">
        <v>18.8077</v>
      </c>
      <c r="KJ551">
        <v>100.754</v>
      </c>
      <c r="KK551">
        <v>100.122</v>
      </c>
    </row>
    <row r="552" spans="1:297">
      <c r="A552">
        <v>536</v>
      </c>
      <c r="B552">
        <v>1759002361.6</v>
      </c>
      <c r="C552">
        <v>14978</v>
      </c>
      <c r="D552" t="s">
        <v>1519</v>
      </c>
      <c r="E552" t="s">
        <v>1520</v>
      </c>
      <c r="F552">
        <v>5</v>
      </c>
      <c r="G552" t="s">
        <v>1218</v>
      </c>
      <c r="H552" t="s">
        <v>436</v>
      </c>
      <c r="I552">
        <v>1759002353.778571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924.9956877390696</v>
      </c>
      <c r="AK552">
        <v>871.1145818181818</v>
      </c>
      <c r="AL552">
        <v>3.31452509123827</v>
      </c>
      <c r="AM552">
        <v>65.2440749328983</v>
      </c>
      <c r="AN552">
        <f>(AP552 - AO552 + DY552*1E3/(8.314*(EA552+273.15)) * AR552/DX552 * AQ552) * DX552/(100*DL552) * 1000/(1000 - AP552)</f>
        <v>0</v>
      </c>
      <c r="AO552">
        <v>18.6846384804165</v>
      </c>
      <c r="AP552">
        <v>23.57492484848484</v>
      </c>
      <c r="AQ552">
        <v>-0.0006309614105504491</v>
      </c>
      <c r="AR552">
        <v>120.1541534414907</v>
      </c>
      <c r="AS552">
        <v>1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1.91</v>
      </c>
      <c r="DM552">
        <v>0.5</v>
      </c>
      <c r="DN552" t="s">
        <v>438</v>
      </c>
      <c r="DO552">
        <v>2</v>
      </c>
      <c r="DP552" t="b">
        <v>1</v>
      </c>
      <c r="DQ552">
        <v>1759002353.778571</v>
      </c>
      <c r="DR552">
        <v>827.0208214285715</v>
      </c>
      <c r="DS552">
        <v>891.6816071428573</v>
      </c>
      <c r="DT552">
        <v>23.54375357142857</v>
      </c>
      <c r="DU552">
        <v>18.78968214285715</v>
      </c>
      <c r="DV552">
        <v>825.9517142857143</v>
      </c>
      <c r="DW552">
        <v>23.31135357142858</v>
      </c>
      <c r="DX552">
        <v>499.9955357142857</v>
      </c>
      <c r="DY552">
        <v>90.40575714285713</v>
      </c>
      <c r="DZ552">
        <v>0.05455513571428572</v>
      </c>
      <c r="EA552">
        <v>29.97253928571428</v>
      </c>
      <c r="EB552">
        <v>29.98373214285715</v>
      </c>
      <c r="EC552">
        <v>999.9000000000002</v>
      </c>
      <c r="ED552">
        <v>0</v>
      </c>
      <c r="EE552">
        <v>0</v>
      </c>
      <c r="EF552">
        <v>9987.363928571429</v>
      </c>
      <c r="EG552">
        <v>0</v>
      </c>
      <c r="EH552">
        <v>12.0258</v>
      </c>
      <c r="EI552">
        <v>-64.66074642857141</v>
      </c>
      <c r="EJ552">
        <v>846.961892857143</v>
      </c>
      <c r="EK552">
        <v>908.7562857142857</v>
      </c>
      <c r="EL552">
        <v>4.754071071428571</v>
      </c>
      <c r="EM552">
        <v>891.6816071428573</v>
      </c>
      <c r="EN552">
        <v>18.78968214285715</v>
      </c>
      <c r="EO552">
        <v>2.12849</v>
      </c>
      <c r="EP552">
        <v>1.698695714285714</v>
      </c>
      <c r="EQ552">
        <v>18.43398928571429</v>
      </c>
      <c r="ER552">
        <v>14.88445357142857</v>
      </c>
      <c r="ES552">
        <v>1999.983928571428</v>
      </c>
      <c r="ET552">
        <v>0.9799984642857142</v>
      </c>
      <c r="EU552">
        <v>0.02000155357142857</v>
      </c>
      <c r="EV552">
        <v>0</v>
      </c>
      <c r="EW552">
        <v>1075.081785714286</v>
      </c>
      <c r="EX552">
        <v>5.000560000000001</v>
      </c>
      <c r="EY552">
        <v>21749.58571428572</v>
      </c>
      <c r="EZ552">
        <v>17294.72857142858</v>
      </c>
      <c r="FA552">
        <v>42.09125</v>
      </c>
      <c r="FB552">
        <v>42.741</v>
      </c>
      <c r="FC552">
        <v>42.16039285714285</v>
      </c>
      <c r="FD552">
        <v>41.72517857142856</v>
      </c>
      <c r="FE552">
        <v>43.09571428571428</v>
      </c>
      <c r="FF552">
        <v>1955.083928571428</v>
      </c>
      <c r="FG552">
        <v>39.9</v>
      </c>
      <c r="FH552">
        <v>0</v>
      </c>
      <c r="FI552">
        <v>1759002370.8</v>
      </c>
      <c r="FJ552">
        <v>0</v>
      </c>
      <c r="FK552">
        <v>1075.438461538462</v>
      </c>
      <c r="FL552">
        <v>94.34666672391181</v>
      </c>
      <c r="FM552">
        <v>1918.529915914419</v>
      </c>
      <c r="FN552">
        <v>21758.05384615385</v>
      </c>
      <c r="FO552">
        <v>15</v>
      </c>
      <c r="FP552">
        <v>0</v>
      </c>
      <c r="FQ552" t="s">
        <v>439</v>
      </c>
      <c r="FR552">
        <v>1747148579.5</v>
      </c>
      <c r="FS552">
        <v>1747148584.5</v>
      </c>
      <c r="FT552">
        <v>0</v>
      </c>
      <c r="FU552">
        <v>0.162</v>
      </c>
      <c r="FV552">
        <v>-0.001</v>
      </c>
      <c r="FW552">
        <v>0.139</v>
      </c>
      <c r="FX552">
        <v>0.058</v>
      </c>
      <c r="FY552">
        <v>420</v>
      </c>
      <c r="FZ552">
        <v>16</v>
      </c>
      <c r="GA552">
        <v>0.19</v>
      </c>
      <c r="GB552">
        <v>0.02</v>
      </c>
      <c r="GC552">
        <v>-64.18245609756097</v>
      </c>
      <c r="GD552">
        <v>-9.007649477352006</v>
      </c>
      <c r="GE552">
        <v>0.8995359299617155</v>
      </c>
      <c r="GF552">
        <v>0</v>
      </c>
      <c r="GG552">
        <v>1069.643235294118</v>
      </c>
      <c r="GH552">
        <v>97.0048892664104</v>
      </c>
      <c r="GI552">
        <v>9.520378675300002</v>
      </c>
      <c r="GJ552">
        <v>0</v>
      </c>
      <c r="GK552">
        <v>4.728409512195122</v>
      </c>
      <c r="GL552">
        <v>0.4673360278745657</v>
      </c>
      <c r="GM552">
        <v>0.05686976924008558</v>
      </c>
      <c r="GN552">
        <v>0</v>
      </c>
      <c r="GO552">
        <v>0</v>
      </c>
      <c r="GP552">
        <v>3</v>
      </c>
      <c r="GQ552" t="s">
        <v>472</v>
      </c>
      <c r="GR552">
        <v>3.12801</v>
      </c>
      <c r="GS552">
        <v>2.73241</v>
      </c>
      <c r="GT552">
        <v>0.140657</v>
      </c>
      <c r="GU552">
        <v>0.148636</v>
      </c>
      <c r="GV552">
        <v>0.105414</v>
      </c>
      <c r="GW552">
        <v>0.0898687</v>
      </c>
      <c r="GX552">
        <v>25719.7</v>
      </c>
      <c r="GY552">
        <v>24720.8</v>
      </c>
      <c r="GZ552">
        <v>30473.4</v>
      </c>
      <c r="HA552">
        <v>29294.3</v>
      </c>
      <c r="HB552">
        <v>37631.8</v>
      </c>
      <c r="HC552">
        <v>35085.5</v>
      </c>
      <c r="HD552">
        <v>46624</v>
      </c>
      <c r="HE552">
        <v>43527.8</v>
      </c>
      <c r="HF552">
        <v>1.82068</v>
      </c>
      <c r="HG552">
        <v>1.84827</v>
      </c>
      <c r="HH552">
        <v>0.112019</v>
      </c>
      <c r="HI552">
        <v>0</v>
      </c>
      <c r="HJ552">
        <v>28.1539</v>
      </c>
      <c r="HK552">
        <v>999.9</v>
      </c>
      <c r="HL552">
        <v>50.9</v>
      </c>
      <c r="HM552">
        <v>30.3</v>
      </c>
      <c r="HN552">
        <v>24.4045</v>
      </c>
      <c r="HO552">
        <v>63.1016</v>
      </c>
      <c r="HP552">
        <v>16.6907</v>
      </c>
      <c r="HQ552">
        <v>1</v>
      </c>
      <c r="HR552">
        <v>0.196763</v>
      </c>
      <c r="HS552">
        <v>-0.0217865</v>
      </c>
      <c r="HT552">
        <v>20.2011</v>
      </c>
      <c r="HU552">
        <v>5.22837</v>
      </c>
      <c r="HV552">
        <v>11.974</v>
      </c>
      <c r="HW552">
        <v>4.97</v>
      </c>
      <c r="HX552">
        <v>3.28975</v>
      </c>
      <c r="HY552">
        <v>9999</v>
      </c>
      <c r="HZ552">
        <v>9999</v>
      </c>
      <c r="IA552">
        <v>9999</v>
      </c>
      <c r="IB552">
        <v>26.4</v>
      </c>
      <c r="IC552">
        <v>4.97297</v>
      </c>
      <c r="ID552">
        <v>1.87729</v>
      </c>
      <c r="IE552">
        <v>1.87532</v>
      </c>
      <c r="IF552">
        <v>1.8782</v>
      </c>
      <c r="IG552">
        <v>1.87485</v>
      </c>
      <c r="IH552">
        <v>1.87851</v>
      </c>
      <c r="II552">
        <v>1.87558</v>
      </c>
      <c r="IJ552">
        <v>1.8767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1.099</v>
      </c>
      <c r="IY552">
        <v>0.233</v>
      </c>
      <c r="IZ552">
        <v>0.000996156149449386</v>
      </c>
      <c r="JA552">
        <v>0.001508328056841608</v>
      </c>
      <c r="JB552">
        <v>-4.279944224615399E-07</v>
      </c>
      <c r="JC552">
        <v>2.026670128534865E-10</v>
      </c>
      <c r="JD552">
        <v>-0.04486732872085866</v>
      </c>
      <c r="JE552">
        <v>-0.001179386599836408</v>
      </c>
      <c r="JF552">
        <v>0.0006983580007418804</v>
      </c>
      <c r="JG552">
        <v>-5.900263066608664E-06</v>
      </c>
      <c r="JH552">
        <v>1</v>
      </c>
      <c r="JI552">
        <v>2117</v>
      </c>
      <c r="JJ552">
        <v>1</v>
      </c>
      <c r="JK552">
        <v>26</v>
      </c>
      <c r="JL552">
        <v>197563</v>
      </c>
      <c r="JM552">
        <v>197563</v>
      </c>
      <c r="JN552">
        <v>2.09473</v>
      </c>
      <c r="JO552">
        <v>2.53052</v>
      </c>
      <c r="JP552">
        <v>1.39893</v>
      </c>
      <c r="JQ552">
        <v>2.34497</v>
      </c>
      <c r="JR552">
        <v>1.44897</v>
      </c>
      <c r="JS552">
        <v>2.59155</v>
      </c>
      <c r="JT552">
        <v>37.1941</v>
      </c>
      <c r="JU552">
        <v>23.9824</v>
      </c>
      <c r="JV552">
        <v>18</v>
      </c>
      <c r="JW552">
        <v>479.64</v>
      </c>
      <c r="JX552">
        <v>467.051</v>
      </c>
      <c r="JY552">
        <v>28.0143</v>
      </c>
      <c r="JZ552">
        <v>29.6815</v>
      </c>
      <c r="KA552">
        <v>30.0004</v>
      </c>
      <c r="KB552">
        <v>29.2539</v>
      </c>
      <c r="KC552">
        <v>29.2982</v>
      </c>
      <c r="KD552">
        <v>41.9384</v>
      </c>
      <c r="KE552">
        <v>28.7492</v>
      </c>
      <c r="KF552">
        <v>96.2396</v>
      </c>
      <c r="KG552">
        <v>28.0261</v>
      </c>
      <c r="KH552">
        <v>941.735</v>
      </c>
      <c r="KI552">
        <v>18.8184</v>
      </c>
      <c r="KJ552">
        <v>100.752</v>
      </c>
      <c r="KK552">
        <v>100.123</v>
      </c>
    </row>
    <row r="553" spans="1:297">
      <c r="A553">
        <v>537</v>
      </c>
      <c r="B553">
        <v>1759002367.1</v>
      </c>
      <c r="C553">
        <v>14983.5</v>
      </c>
      <c r="D553" t="s">
        <v>1521</v>
      </c>
      <c r="E553" t="s">
        <v>1522</v>
      </c>
      <c r="F553">
        <v>5</v>
      </c>
      <c r="G553" t="s">
        <v>1218</v>
      </c>
      <c r="H553" t="s">
        <v>436</v>
      </c>
      <c r="I553">
        <v>1759002359.35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943.5296867547569</v>
      </c>
      <c r="AK553">
        <v>889.2537393939392</v>
      </c>
      <c r="AL553">
        <v>3.280456762775906</v>
      </c>
      <c r="AM553">
        <v>65.2440749328983</v>
      </c>
      <c r="AN553">
        <f>(AP553 - AO553 + DY553*1E3/(8.314*(EA553+273.15)) * AR553/DX553 * AQ553) * DX553/(100*DL553) * 1000/(1000 - AP553)</f>
        <v>0</v>
      </c>
      <c r="AO553">
        <v>18.67294579383273</v>
      </c>
      <c r="AP553">
        <v>23.52890727272726</v>
      </c>
      <c r="AQ553">
        <v>-0.002105604117740612</v>
      </c>
      <c r="AR553">
        <v>120.1541534414907</v>
      </c>
      <c r="AS553">
        <v>1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1.91</v>
      </c>
      <c r="DM553">
        <v>0.5</v>
      </c>
      <c r="DN553" t="s">
        <v>438</v>
      </c>
      <c r="DO553">
        <v>2</v>
      </c>
      <c r="DP553" t="b">
        <v>1</v>
      </c>
      <c r="DQ553">
        <v>1759002359.35</v>
      </c>
      <c r="DR553">
        <v>844.9653214285715</v>
      </c>
      <c r="DS553">
        <v>910.3826428571427</v>
      </c>
      <c r="DT553">
        <v>23.55337857142857</v>
      </c>
      <c r="DU553">
        <v>18.730125</v>
      </c>
      <c r="DV553">
        <v>843.8744285714286</v>
      </c>
      <c r="DW553">
        <v>23.320775</v>
      </c>
      <c r="DX553">
        <v>499.9530357142858</v>
      </c>
      <c r="DY553">
        <v>90.40574642857142</v>
      </c>
      <c r="DZ553">
        <v>0.05480172142857143</v>
      </c>
      <c r="EA553">
        <v>29.97410714285715</v>
      </c>
      <c r="EB553">
        <v>29.98662142857142</v>
      </c>
      <c r="EC553">
        <v>999.9000000000002</v>
      </c>
      <c r="ED553">
        <v>0</v>
      </c>
      <c r="EE553">
        <v>0</v>
      </c>
      <c r="EF553">
        <v>9987.565714285713</v>
      </c>
      <c r="EG553">
        <v>0</v>
      </c>
      <c r="EH553">
        <v>12.0258</v>
      </c>
      <c r="EI553">
        <v>-65.4173</v>
      </c>
      <c r="EJ553">
        <v>865.3471785714285</v>
      </c>
      <c r="EK553">
        <v>927.7585714285714</v>
      </c>
      <c r="EL553">
        <v>4.823250357142856</v>
      </c>
      <c r="EM553">
        <v>910.3826428571427</v>
      </c>
      <c r="EN553">
        <v>18.730125</v>
      </c>
      <c r="EO553">
        <v>2.12936</v>
      </c>
      <c r="EP553">
        <v>1.693311428571429</v>
      </c>
      <c r="EQ553">
        <v>18.44052142857143</v>
      </c>
      <c r="ER553">
        <v>14.83509642857143</v>
      </c>
      <c r="ES553">
        <v>1999.974642857143</v>
      </c>
      <c r="ET553">
        <v>0.9799982499999998</v>
      </c>
      <c r="EU553">
        <v>0.02000177500000001</v>
      </c>
      <c r="EV553">
        <v>0</v>
      </c>
      <c r="EW553">
        <v>1083.798928571429</v>
      </c>
      <c r="EX553">
        <v>5.000560000000001</v>
      </c>
      <c r="EY553">
        <v>21926.68571428571</v>
      </c>
      <c r="EZ553">
        <v>17294.65357142857</v>
      </c>
      <c r="FA553">
        <v>42.05992857142856</v>
      </c>
      <c r="FB553">
        <v>42.74542857142857</v>
      </c>
      <c r="FC553">
        <v>42.16485714285714</v>
      </c>
      <c r="FD553">
        <v>41.7185</v>
      </c>
      <c r="FE553">
        <v>43.08224999999999</v>
      </c>
      <c r="FF553">
        <v>1955.074642857142</v>
      </c>
      <c r="FG553">
        <v>39.9</v>
      </c>
      <c r="FH553">
        <v>0</v>
      </c>
      <c r="FI553">
        <v>1759002376.2</v>
      </c>
      <c r="FJ553">
        <v>0</v>
      </c>
      <c r="FK553">
        <v>1084.3608</v>
      </c>
      <c r="FL553">
        <v>93.61076923608796</v>
      </c>
      <c r="FM553">
        <v>1877.569230822421</v>
      </c>
      <c r="FN553">
        <v>21938.484</v>
      </c>
      <c r="FO553">
        <v>15</v>
      </c>
      <c r="FP553">
        <v>0</v>
      </c>
      <c r="FQ553" t="s">
        <v>439</v>
      </c>
      <c r="FR553">
        <v>1747148579.5</v>
      </c>
      <c r="FS553">
        <v>1747148584.5</v>
      </c>
      <c r="FT553">
        <v>0</v>
      </c>
      <c r="FU553">
        <v>0.162</v>
      </c>
      <c r="FV553">
        <v>-0.001</v>
      </c>
      <c r="FW553">
        <v>0.139</v>
      </c>
      <c r="FX553">
        <v>0.058</v>
      </c>
      <c r="FY553">
        <v>420</v>
      </c>
      <c r="FZ553">
        <v>16</v>
      </c>
      <c r="GA553">
        <v>0.19</v>
      </c>
      <c r="GB553">
        <v>0.02</v>
      </c>
      <c r="GC553">
        <v>-64.8982756097561</v>
      </c>
      <c r="GD553">
        <v>-8.823209059233536</v>
      </c>
      <c r="GE553">
        <v>0.8898018403076454</v>
      </c>
      <c r="GF553">
        <v>0</v>
      </c>
      <c r="GG553">
        <v>1078.240294117647</v>
      </c>
      <c r="GH553">
        <v>93.85469824121166</v>
      </c>
      <c r="GI553">
        <v>9.211977333020453</v>
      </c>
      <c r="GJ553">
        <v>0</v>
      </c>
      <c r="GK553">
        <v>4.786609512195122</v>
      </c>
      <c r="GL553">
        <v>0.8455528222996542</v>
      </c>
      <c r="GM553">
        <v>0.09481204495239372</v>
      </c>
      <c r="GN553">
        <v>0</v>
      </c>
      <c r="GO553">
        <v>0</v>
      </c>
      <c r="GP553">
        <v>3</v>
      </c>
      <c r="GQ553" t="s">
        <v>472</v>
      </c>
      <c r="GR553">
        <v>3.12826</v>
      </c>
      <c r="GS553">
        <v>2.7321</v>
      </c>
      <c r="GT553">
        <v>0.142564</v>
      </c>
      <c r="GU553">
        <v>0.150514</v>
      </c>
      <c r="GV553">
        <v>0.105297</v>
      </c>
      <c r="GW553">
        <v>0.0902525</v>
      </c>
      <c r="GX553">
        <v>25662.4</v>
      </c>
      <c r="GY553">
        <v>24665.9</v>
      </c>
      <c r="GZ553">
        <v>30473.3</v>
      </c>
      <c r="HA553">
        <v>29293.9</v>
      </c>
      <c r="HB553">
        <v>37636.7</v>
      </c>
      <c r="HC553">
        <v>35070.1</v>
      </c>
      <c r="HD553">
        <v>46623.6</v>
      </c>
      <c r="HE553">
        <v>43527</v>
      </c>
      <c r="HF553">
        <v>1.82105</v>
      </c>
      <c r="HG553">
        <v>1.84813</v>
      </c>
      <c r="HH553">
        <v>0.113003</v>
      </c>
      <c r="HI553">
        <v>0</v>
      </c>
      <c r="HJ553">
        <v>28.1557</v>
      </c>
      <c r="HK553">
        <v>999.9</v>
      </c>
      <c r="HL553">
        <v>50.7</v>
      </c>
      <c r="HM553">
        <v>30.3</v>
      </c>
      <c r="HN553">
        <v>24.3073</v>
      </c>
      <c r="HO553">
        <v>63.3116</v>
      </c>
      <c r="HP553">
        <v>16.8109</v>
      </c>
      <c r="HQ553">
        <v>1</v>
      </c>
      <c r="HR553">
        <v>0.197241</v>
      </c>
      <c r="HS553">
        <v>-0.0314733</v>
      </c>
      <c r="HT553">
        <v>20.2008</v>
      </c>
      <c r="HU553">
        <v>5.22852</v>
      </c>
      <c r="HV553">
        <v>11.974</v>
      </c>
      <c r="HW553">
        <v>4.96965</v>
      </c>
      <c r="HX553">
        <v>3.28965</v>
      </c>
      <c r="HY553">
        <v>9999</v>
      </c>
      <c r="HZ553">
        <v>9999</v>
      </c>
      <c r="IA553">
        <v>9999</v>
      </c>
      <c r="IB553">
        <v>26.4</v>
      </c>
      <c r="IC553">
        <v>4.97295</v>
      </c>
      <c r="ID553">
        <v>1.87728</v>
      </c>
      <c r="IE553">
        <v>1.87533</v>
      </c>
      <c r="IF553">
        <v>1.8782</v>
      </c>
      <c r="IG553">
        <v>1.87486</v>
      </c>
      <c r="IH553">
        <v>1.8785</v>
      </c>
      <c r="II553">
        <v>1.8756</v>
      </c>
      <c r="IJ553">
        <v>1.87673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1.121</v>
      </c>
      <c r="IY553">
        <v>0.2322</v>
      </c>
      <c r="IZ553">
        <v>0.000996156149449386</v>
      </c>
      <c r="JA553">
        <v>0.001508328056841608</v>
      </c>
      <c r="JB553">
        <v>-4.279944224615399E-07</v>
      </c>
      <c r="JC553">
        <v>2.026670128534865E-10</v>
      </c>
      <c r="JD553">
        <v>-0.04486732872085866</v>
      </c>
      <c r="JE553">
        <v>-0.001179386599836408</v>
      </c>
      <c r="JF553">
        <v>0.0006983580007418804</v>
      </c>
      <c r="JG553">
        <v>-5.900263066608664E-06</v>
      </c>
      <c r="JH553">
        <v>1</v>
      </c>
      <c r="JI553">
        <v>2117</v>
      </c>
      <c r="JJ553">
        <v>1</v>
      </c>
      <c r="JK553">
        <v>26</v>
      </c>
      <c r="JL553">
        <v>197563.1</v>
      </c>
      <c r="JM553">
        <v>197563</v>
      </c>
      <c r="JN553">
        <v>2.12646</v>
      </c>
      <c r="JO553">
        <v>2.5354</v>
      </c>
      <c r="JP553">
        <v>1.39893</v>
      </c>
      <c r="JQ553">
        <v>2.34497</v>
      </c>
      <c r="JR553">
        <v>1.44897</v>
      </c>
      <c r="JS553">
        <v>2.60254</v>
      </c>
      <c r="JT553">
        <v>37.1941</v>
      </c>
      <c r="JU553">
        <v>23.9737</v>
      </c>
      <c r="JV553">
        <v>18</v>
      </c>
      <c r="JW553">
        <v>479.878</v>
      </c>
      <c r="JX553">
        <v>466.993</v>
      </c>
      <c r="JY553">
        <v>28.028</v>
      </c>
      <c r="JZ553">
        <v>29.6864</v>
      </c>
      <c r="KA553">
        <v>30.0005</v>
      </c>
      <c r="KB553">
        <v>29.2587</v>
      </c>
      <c r="KC553">
        <v>29.3033</v>
      </c>
      <c r="KD553">
        <v>42.6238</v>
      </c>
      <c r="KE553">
        <v>28.4349</v>
      </c>
      <c r="KF553">
        <v>96.2396</v>
      </c>
      <c r="KG553">
        <v>28.0346</v>
      </c>
      <c r="KH553">
        <v>955.097</v>
      </c>
      <c r="KI553">
        <v>18.8227</v>
      </c>
      <c r="KJ553">
        <v>100.752</v>
      </c>
      <c r="KK553">
        <v>100.121</v>
      </c>
    </row>
    <row r="554" spans="1:297">
      <c r="A554">
        <v>538</v>
      </c>
      <c r="B554">
        <v>1759002371.6</v>
      </c>
      <c r="C554">
        <v>14988</v>
      </c>
      <c r="D554" t="s">
        <v>1523</v>
      </c>
      <c r="E554" t="s">
        <v>1524</v>
      </c>
      <c r="F554">
        <v>5</v>
      </c>
      <c r="G554" t="s">
        <v>1218</v>
      </c>
      <c r="H554" t="s">
        <v>436</v>
      </c>
      <c r="I554">
        <v>1759002363.778571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959.0470505909307</v>
      </c>
      <c r="AK554">
        <v>904.1989515151513</v>
      </c>
      <c r="AL554">
        <v>3.324936396084272</v>
      </c>
      <c r="AM554">
        <v>65.2440749328983</v>
      </c>
      <c r="AN554">
        <f>(AP554 - AO554 + DY554*1E3/(8.314*(EA554+273.15)) * AR554/DX554 * AQ554) * DX554/(100*DL554) * 1000/(1000 - AP554)</f>
        <v>0</v>
      </c>
      <c r="AO554">
        <v>18.77187070400242</v>
      </c>
      <c r="AP554">
        <v>23.56178787878787</v>
      </c>
      <c r="AQ554">
        <v>0.009092568554310534</v>
      </c>
      <c r="AR554">
        <v>120.1541534414907</v>
      </c>
      <c r="AS554">
        <v>1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1.91</v>
      </c>
      <c r="DM554">
        <v>0.5</v>
      </c>
      <c r="DN554" t="s">
        <v>438</v>
      </c>
      <c r="DO554">
        <v>2</v>
      </c>
      <c r="DP554" t="b">
        <v>1</v>
      </c>
      <c r="DQ554">
        <v>1759002363.778571</v>
      </c>
      <c r="DR554">
        <v>859.24575</v>
      </c>
      <c r="DS554">
        <v>925.2913928571427</v>
      </c>
      <c r="DT554">
        <v>23.55337142857143</v>
      </c>
      <c r="DU554">
        <v>18.71273928571429</v>
      </c>
      <c r="DV554">
        <v>858.1373928571429</v>
      </c>
      <c r="DW554">
        <v>23.32076428571429</v>
      </c>
      <c r="DX554">
        <v>499.9508571428572</v>
      </c>
      <c r="DY554">
        <v>90.40603928571429</v>
      </c>
      <c r="DZ554">
        <v>0.05472979642857143</v>
      </c>
      <c r="EA554">
        <v>29.97248571428571</v>
      </c>
      <c r="EB554">
        <v>29.98999285714286</v>
      </c>
      <c r="EC554">
        <v>999.9000000000002</v>
      </c>
      <c r="ED554">
        <v>0</v>
      </c>
      <c r="EE554">
        <v>0</v>
      </c>
      <c r="EF554">
        <v>9992.117142857142</v>
      </c>
      <c r="EG554">
        <v>0</v>
      </c>
      <c r="EH554">
        <v>12.0258</v>
      </c>
      <c r="EI554">
        <v>-66.04562857142858</v>
      </c>
      <c r="EJ554">
        <v>879.9719285714287</v>
      </c>
      <c r="EK554">
        <v>942.9361785714285</v>
      </c>
      <c r="EL554">
        <v>4.840629285714286</v>
      </c>
      <c r="EM554">
        <v>925.2913928571427</v>
      </c>
      <c r="EN554">
        <v>18.71273928571429</v>
      </c>
      <c r="EO554">
        <v>2.129367142857143</v>
      </c>
      <c r="EP554">
        <v>1.691744642857143</v>
      </c>
      <c r="EQ554">
        <v>18.440575</v>
      </c>
      <c r="ER554">
        <v>14.82079285714286</v>
      </c>
      <c r="ES554">
        <v>1999.985714285714</v>
      </c>
      <c r="ET554">
        <v>0.9799982499999998</v>
      </c>
      <c r="EU554">
        <v>0.02000177142857143</v>
      </c>
      <c r="EV554">
        <v>0</v>
      </c>
      <c r="EW554">
        <v>1090.649642857143</v>
      </c>
      <c r="EX554">
        <v>5.000560000000001</v>
      </c>
      <c r="EY554">
        <v>22064.96071428572</v>
      </c>
      <c r="EZ554">
        <v>17294.74642857143</v>
      </c>
      <c r="FA554">
        <v>42.18714285714284</v>
      </c>
      <c r="FB554">
        <v>42.74542857142858</v>
      </c>
      <c r="FC554">
        <v>42.20064285714285</v>
      </c>
      <c r="FD554">
        <v>41.72975</v>
      </c>
      <c r="FE554">
        <v>43.07332142857142</v>
      </c>
      <c r="FF554">
        <v>1955.085714285714</v>
      </c>
      <c r="FG554">
        <v>39.9</v>
      </c>
      <c r="FH554">
        <v>0</v>
      </c>
      <c r="FI554">
        <v>1759002381</v>
      </c>
      <c r="FJ554">
        <v>0</v>
      </c>
      <c r="FK554">
        <v>1091.7184</v>
      </c>
      <c r="FL554">
        <v>91.32076908581578</v>
      </c>
      <c r="FM554">
        <v>1834.661535599581</v>
      </c>
      <c r="FN554">
        <v>22086.904</v>
      </c>
      <c r="FO554">
        <v>15</v>
      </c>
      <c r="FP554">
        <v>0</v>
      </c>
      <c r="FQ554" t="s">
        <v>439</v>
      </c>
      <c r="FR554">
        <v>1747148579.5</v>
      </c>
      <c r="FS554">
        <v>1747148584.5</v>
      </c>
      <c r="FT554">
        <v>0</v>
      </c>
      <c r="FU554">
        <v>0.162</v>
      </c>
      <c r="FV554">
        <v>-0.001</v>
      </c>
      <c r="FW554">
        <v>0.139</v>
      </c>
      <c r="FX554">
        <v>0.058</v>
      </c>
      <c r="FY554">
        <v>420</v>
      </c>
      <c r="FZ554">
        <v>16</v>
      </c>
      <c r="GA554">
        <v>0.19</v>
      </c>
      <c r="GB554">
        <v>0.02</v>
      </c>
      <c r="GC554">
        <v>-65.67308249999999</v>
      </c>
      <c r="GD554">
        <v>-8.21281238273907</v>
      </c>
      <c r="GE554">
        <v>0.8152749790369814</v>
      </c>
      <c r="GF554">
        <v>0</v>
      </c>
      <c r="GG554">
        <v>1086.620294117647</v>
      </c>
      <c r="GH554">
        <v>92.39954155243909</v>
      </c>
      <c r="GI554">
        <v>9.070356204593093</v>
      </c>
      <c r="GJ554">
        <v>0</v>
      </c>
      <c r="GK554">
        <v>4.8139425</v>
      </c>
      <c r="GL554">
        <v>0.3366216135084372</v>
      </c>
      <c r="GM554">
        <v>0.08046365697474855</v>
      </c>
      <c r="GN554">
        <v>0</v>
      </c>
      <c r="GO554">
        <v>0</v>
      </c>
      <c r="GP554">
        <v>3</v>
      </c>
      <c r="GQ554" t="s">
        <v>472</v>
      </c>
      <c r="GR554">
        <v>3.12796</v>
      </c>
      <c r="GS554">
        <v>2.73256</v>
      </c>
      <c r="GT554">
        <v>0.144116</v>
      </c>
      <c r="GU554">
        <v>0.152083</v>
      </c>
      <c r="GV554">
        <v>0.105409</v>
      </c>
      <c r="GW554">
        <v>0.0904387</v>
      </c>
      <c r="GX554">
        <v>25616</v>
      </c>
      <c r="GY554">
        <v>24620.1</v>
      </c>
      <c r="GZ554">
        <v>30473.3</v>
      </c>
      <c r="HA554">
        <v>29293.6</v>
      </c>
      <c r="HB554">
        <v>37632.3</v>
      </c>
      <c r="HC554">
        <v>35062.8</v>
      </c>
      <c r="HD554">
        <v>46624</v>
      </c>
      <c r="HE554">
        <v>43526.8</v>
      </c>
      <c r="HF554">
        <v>1.82052</v>
      </c>
      <c r="HG554">
        <v>1.8488</v>
      </c>
      <c r="HH554">
        <v>0.113502</v>
      </c>
      <c r="HI554">
        <v>0</v>
      </c>
      <c r="HJ554">
        <v>28.1557</v>
      </c>
      <c r="HK554">
        <v>999.9</v>
      </c>
      <c r="HL554">
        <v>50.7</v>
      </c>
      <c r="HM554">
        <v>30.3</v>
      </c>
      <c r="HN554">
        <v>24.3066</v>
      </c>
      <c r="HO554">
        <v>63.1216</v>
      </c>
      <c r="HP554">
        <v>16.6907</v>
      </c>
      <c r="HQ554">
        <v>1</v>
      </c>
      <c r="HR554">
        <v>0.19748</v>
      </c>
      <c r="HS554">
        <v>-0.0196051</v>
      </c>
      <c r="HT554">
        <v>20.201</v>
      </c>
      <c r="HU554">
        <v>5.22792</v>
      </c>
      <c r="HV554">
        <v>11.974</v>
      </c>
      <c r="HW554">
        <v>4.9696</v>
      </c>
      <c r="HX554">
        <v>3.28955</v>
      </c>
      <c r="HY554">
        <v>9999</v>
      </c>
      <c r="HZ554">
        <v>9999</v>
      </c>
      <c r="IA554">
        <v>9999</v>
      </c>
      <c r="IB554">
        <v>26.4</v>
      </c>
      <c r="IC554">
        <v>4.97295</v>
      </c>
      <c r="ID554">
        <v>1.87729</v>
      </c>
      <c r="IE554">
        <v>1.87538</v>
      </c>
      <c r="IF554">
        <v>1.8782</v>
      </c>
      <c r="IG554">
        <v>1.8749</v>
      </c>
      <c r="IH554">
        <v>1.87851</v>
      </c>
      <c r="II554">
        <v>1.87561</v>
      </c>
      <c r="IJ554">
        <v>1.87677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1.139</v>
      </c>
      <c r="IY554">
        <v>0.2329</v>
      </c>
      <c r="IZ554">
        <v>0.000996156149449386</v>
      </c>
      <c r="JA554">
        <v>0.001508328056841608</v>
      </c>
      <c r="JB554">
        <v>-4.279944224615399E-07</v>
      </c>
      <c r="JC554">
        <v>2.026670128534865E-10</v>
      </c>
      <c r="JD554">
        <v>-0.04486732872085866</v>
      </c>
      <c r="JE554">
        <v>-0.001179386599836408</v>
      </c>
      <c r="JF554">
        <v>0.0006983580007418804</v>
      </c>
      <c r="JG554">
        <v>-5.900263066608664E-06</v>
      </c>
      <c r="JH554">
        <v>1</v>
      </c>
      <c r="JI554">
        <v>2117</v>
      </c>
      <c r="JJ554">
        <v>1</v>
      </c>
      <c r="JK554">
        <v>26</v>
      </c>
      <c r="JL554">
        <v>197563.2</v>
      </c>
      <c r="JM554">
        <v>197563.1</v>
      </c>
      <c r="JN554">
        <v>2.15454</v>
      </c>
      <c r="JO554">
        <v>2.53906</v>
      </c>
      <c r="JP554">
        <v>1.39893</v>
      </c>
      <c r="JQ554">
        <v>2.34619</v>
      </c>
      <c r="JR554">
        <v>1.44897</v>
      </c>
      <c r="JS554">
        <v>2.60742</v>
      </c>
      <c r="JT554">
        <v>37.2181</v>
      </c>
      <c r="JU554">
        <v>23.9824</v>
      </c>
      <c r="JV554">
        <v>18</v>
      </c>
      <c r="JW554">
        <v>479.615</v>
      </c>
      <c r="JX554">
        <v>467.468</v>
      </c>
      <c r="JY554">
        <v>28.0369</v>
      </c>
      <c r="JZ554">
        <v>29.6912</v>
      </c>
      <c r="KA554">
        <v>30.0005</v>
      </c>
      <c r="KB554">
        <v>29.2628</v>
      </c>
      <c r="KC554">
        <v>29.3077</v>
      </c>
      <c r="KD554">
        <v>43.1447</v>
      </c>
      <c r="KE554">
        <v>28.4349</v>
      </c>
      <c r="KF554">
        <v>96.2396</v>
      </c>
      <c r="KG554">
        <v>28.0347</v>
      </c>
      <c r="KH554">
        <v>975.134</v>
      </c>
      <c r="KI554">
        <v>18.7851</v>
      </c>
      <c r="KJ554">
        <v>100.752</v>
      </c>
      <c r="KK554">
        <v>100.121</v>
      </c>
    </row>
    <row r="555" spans="1:297">
      <c r="A555">
        <v>539</v>
      </c>
      <c r="B555">
        <v>1759002377.1</v>
      </c>
      <c r="C555">
        <v>14993.5</v>
      </c>
      <c r="D555" t="s">
        <v>1525</v>
      </c>
      <c r="E555" t="s">
        <v>1526</v>
      </c>
      <c r="F555">
        <v>5</v>
      </c>
      <c r="G555" t="s">
        <v>1218</v>
      </c>
      <c r="H555" t="s">
        <v>436</v>
      </c>
      <c r="I555">
        <v>1759002369.35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977.7581617721231</v>
      </c>
      <c r="AK555">
        <v>922.2890303030304</v>
      </c>
      <c r="AL555">
        <v>3.299657011131338</v>
      </c>
      <c r="AM555">
        <v>65.2440749328983</v>
      </c>
      <c r="AN555">
        <f>(AP555 - AO555 + DY555*1E3/(8.314*(EA555+273.15)) * AR555/DX555 * AQ555) * DX555/(100*DL555) * 1000/(1000 - AP555)</f>
        <v>0</v>
      </c>
      <c r="AO555">
        <v>18.79066113100897</v>
      </c>
      <c r="AP555">
        <v>23.61619878787877</v>
      </c>
      <c r="AQ555">
        <v>0.008249321449592891</v>
      </c>
      <c r="AR555">
        <v>120.1541534414907</v>
      </c>
      <c r="AS555">
        <v>1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1.91</v>
      </c>
      <c r="DM555">
        <v>0.5</v>
      </c>
      <c r="DN555" t="s">
        <v>438</v>
      </c>
      <c r="DO555">
        <v>2</v>
      </c>
      <c r="DP555" t="b">
        <v>1</v>
      </c>
      <c r="DQ555">
        <v>1759002369.35</v>
      </c>
      <c r="DR555">
        <v>877.2112499999999</v>
      </c>
      <c r="DS555">
        <v>943.8873928571428</v>
      </c>
      <c r="DT555">
        <v>23.56163214285714</v>
      </c>
      <c r="DU555">
        <v>18.72699642857143</v>
      </c>
      <c r="DV555">
        <v>876.0810000000001</v>
      </c>
      <c r="DW555">
        <v>23.32884285714286</v>
      </c>
      <c r="DX555">
        <v>499.9958214285715</v>
      </c>
      <c r="DY555">
        <v>90.40640714285715</v>
      </c>
      <c r="DZ555">
        <v>0.05469125</v>
      </c>
      <c r="EA555">
        <v>29.97180714285714</v>
      </c>
      <c r="EB555">
        <v>29.99683214285714</v>
      </c>
      <c r="EC555">
        <v>999.9000000000002</v>
      </c>
      <c r="ED555">
        <v>0</v>
      </c>
      <c r="EE555">
        <v>0</v>
      </c>
      <c r="EF555">
        <v>10001.38535714286</v>
      </c>
      <c r="EG555">
        <v>0</v>
      </c>
      <c r="EH555">
        <v>12.0258</v>
      </c>
      <c r="EI555">
        <v>-66.67617857142858</v>
      </c>
      <c r="EJ555">
        <v>898.3789285714287</v>
      </c>
      <c r="EK555">
        <v>961.901892857143</v>
      </c>
      <c r="EL555">
        <v>4.834619642857143</v>
      </c>
      <c r="EM555">
        <v>943.8873928571428</v>
      </c>
      <c r="EN555">
        <v>18.72699642857143</v>
      </c>
      <c r="EO555">
        <v>2.130122142857143</v>
      </c>
      <c r="EP555">
        <v>1.693041785714286</v>
      </c>
      <c r="EQ555">
        <v>18.44622857142857</v>
      </c>
      <c r="ER555">
        <v>14.83268571428571</v>
      </c>
      <c r="ES555">
        <v>1999.997857142857</v>
      </c>
      <c r="ET555">
        <v>0.9799982500000001</v>
      </c>
      <c r="EU555">
        <v>0.02000176785714286</v>
      </c>
      <c r="EV555">
        <v>0</v>
      </c>
      <c r="EW555">
        <v>1098.944285714286</v>
      </c>
      <c r="EX555">
        <v>5.000560000000001</v>
      </c>
      <c r="EY555">
        <v>22233.90357142857</v>
      </c>
      <c r="EZ555">
        <v>17294.85714285714</v>
      </c>
      <c r="FA555">
        <v>42.33671428571427</v>
      </c>
      <c r="FB555">
        <v>42.75435714285715</v>
      </c>
      <c r="FC555">
        <v>42.22532142857143</v>
      </c>
      <c r="FD555">
        <v>41.74325</v>
      </c>
      <c r="FE555">
        <v>43.08449999999999</v>
      </c>
      <c r="FF555">
        <v>1955.097857142857</v>
      </c>
      <c r="FG555">
        <v>39.9</v>
      </c>
      <c r="FH555">
        <v>0</v>
      </c>
      <c r="FI555">
        <v>1759002386.4</v>
      </c>
      <c r="FJ555">
        <v>0</v>
      </c>
      <c r="FK555">
        <v>1099.336923076923</v>
      </c>
      <c r="FL555">
        <v>88.44376068411975</v>
      </c>
      <c r="FM555">
        <v>1785.87008529116</v>
      </c>
      <c r="FN555">
        <v>22240.76538461538</v>
      </c>
      <c r="FO555">
        <v>15</v>
      </c>
      <c r="FP555">
        <v>0</v>
      </c>
      <c r="FQ555" t="s">
        <v>439</v>
      </c>
      <c r="FR555">
        <v>1747148579.5</v>
      </c>
      <c r="FS555">
        <v>1747148584.5</v>
      </c>
      <c r="FT555">
        <v>0</v>
      </c>
      <c r="FU555">
        <v>0.162</v>
      </c>
      <c r="FV555">
        <v>-0.001</v>
      </c>
      <c r="FW555">
        <v>0.139</v>
      </c>
      <c r="FX555">
        <v>0.058</v>
      </c>
      <c r="FY555">
        <v>420</v>
      </c>
      <c r="FZ555">
        <v>16</v>
      </c>
      <c r="GA555">
        <v>0.19</v>
      </c>
      <c r="GB555">
        <v>0.02</v>
      </c>
      <c r="GC555">
        <v>-66.35902249999999</v>
      </c>
      <c r="GD555">
        <v>-6.902043151969849</v>
      </c>
      <c r="GE555">
        <v>0.6822531540738749</v>
      </c>
      <c r="GF555">
        <v>0</v>
      </c>
      <c r="GG555">
        <v>1093.914411764706</v>
      </c>
      <c r="GH555">
        <v>90.2048892648649</v>
      </c>
      <c r="GI555">
        <v>8.855444052099347</v>
      </c>
      <c r="GJ555">
        <v>0</v>
      </c>
      <c r="GK555">
        <v>4.83460825</v>
      </c>
      <c r="GL555">
        <v>-0.1886804127579858</v>
      </c>
      <c r="GM555">
        <v>0.06377245674613374</v>
      </c>
      <c r="GN555">
        <v>0</v>
      </c>
      <c r="GO555">
        <v>0</v>
      </c>
      <c r="GP555">
        <v>3</v>
      </c>
      <c r="GQ555" t="s">
        <v>472</v>
      </c>
      <c r="GR555">
        <v>3.128</v>
      </c>
      <c r="GS555">
        <v>2.73247</v>
      </c>
      <c r="GT555">
        <v>0.145978</v>
      </c>
      <c r="GU555">
        <v>0.153953</v>
      </c>
      <c r="GV555">
        <v>0.105572</v>
      </c>
      <c r="GW555">
        <v>0.0904971</v>
      </c>
      <c r="GX555">
        <v>25559.7</v>
      </c>
      <c r="GY555">
        <v>24565.4</v>
      </c>
      <c r="GZ555">
        <v>30472.7</v>
      </c>
      <c r="HA555">
        <v>29293.3</v>
      </c>
      <c r="HB555">
        <v>37624.7</v>
      </c>
      <c r="HC555">
        <v>35060.2</v>
      </c>
      <c r="HD555">
        <v>46623</v>
      </c>
      <c r="HE555">
        <v>43526.1</v>
      </c>
      <c r="HF555">
        <v>1.8205</v>
      </c>
      <c r="HG555">
        <v>1.8485</v>
      </c>
      <c r="HH555">
        <v>0.113428</v>
      </c>
      <c r="HI555">
        <v>0</v>
      </c>
      <c r="HJ555">
        <v>28.1557</v>
      </c>
      <c r="HK555">
        <v>999.9</v>
      </c>
      <c r="HL555">
        <v>50.6</v>
      </c>
      <c r="HM555">
        <v>30.3</v>
      </c>
      <c r="HN555">
        <v>24.2598</v>
      </c>
      <c r="HO555">
        <v>62.9116</v>
      </c>
      <c r="HP555">
        <v>16.6707</v>
      </c>
      <c r="HQ555">
        <v>1</v>
      </c>
      <c r="HR555">
        <v>0.19781</v>
      </c>
      <c r="HS555">
        <v>0.169728</v>
      </c>
      <c r="HT555">
        <v>20.2007</v>
      </c>
      <c r="HU555">
        <v>5.22792</v>
      </c>
      <c r="HV555">
        <v>11.974</v>
      </c>
      <c r="HW555">
        <v>4.9695</v>
      </c>
      <c r="HX555">
        <v>3.2895</v>
      </c>
      <c r="HY555">
        <v>9999</v>
      </c>
      <c r="HZ555">
        <v>9999</v>
      </c>
      <c r="IA555">
        <v>9999</v>
      </c>
      <c r="IB555">
        <v>26.4</v>
      </c>
      <c r="IC555">
        <v>4.97294</v>
      </c>
      <c r="ID555">
        <v>1.87729</v>
      </c>
      <c r="IE555">
        <v>1.87539</v>
      </c>
      <c r="IF555">
        <v>1.8782</v>
      </c>
      <c r="IG555">
        <v>1.87493</v>
      </c>
      <c r="IH555">
        <v>1.87851</v>
      </c>
      <c r="II555">
        <v>1.87561</v>
      </c>
      <c r="IJ555">
        <v>1.87675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1.16</v>
      </c>
      <c r="IY555">
        <v>0.234</v>
      </c>
      <c r="IZ555">
        <v>0.000996156149449386</v>
      </c>
      <c r="JA555">
        <v>0.001508328056841608</v>
      </c>
      <c r="JB555">
        <v>-4.279944224615399E-07</v>
      </c>
      <c r="JC555">
        <v>2.026670128534865E-10</v>
      </c>
      <c r="JD555">
        <v>-0.04486732872085866</v>
      </c>
      <c r="JE555">
        <v>-0.001179386599836408</v>
      </c>
      <c r="JF555">
        <v>0.0006983580007418804</v>
      </c>
      <c r="JG555">
        <v>-5.900263066608664E-06</v>
      </c>
      <c r="JH555">
        <v>1</v>
      </c>
      <c r="JI555">
        <v>2117</v>
      </c>
      <c r="JJ555">
        <v>1</v>
      </c>
      <c r="JK555">
        <v>26</v>
      </c>
      <c r="JL555">
        <v>197563.3</v>
      </c>
      <c r="JM555">
        <v>197563.2</v>
      </c>
      <c r="JN555">
        <v>2.1875</v>
      </c>
      <c r="JO555">
        <v>2.54883</v>
      </c>
      <c r="JP555">
        <v>1.39893</v>
      </c>
      <c r="JQ555">
        <v>2.34497</v>
      </c>
      <c r="JR555">
        <v>1.44897</v>
      </c>
      <c r="JS555">
        <v>2.56348</v>
      </c>
      <c r="JT555">
        <v>37.1941</v>
      </c>
      <c r="JU555">
        <v>23.9562</v>
      </c>
      <c r="JV555">
        <v>18</v>
      </c>
      <c r="JW555">
        <v>479.636</v>
      </c>
      <c r="JX555">
        <v>467.314</v>
      </c>
      <c r="JY555">
        <v>28.0376</v>
      </c>
      <c r="JZ555">
        <v>29.696</v>
      </c>
      <c r="KA555">
        <v>30.0004</v>
      </c>
      <c r="KB555">
        <v>29.2682</v>
      </c>
      <c r="KC555">
        <v>29.3131</v>
      </c>
      <c r="KD555">
        <v>43.8288</v>
      </c>
      <c r="KE555">
        <v>28.4349</v>
      </c>
      <c r="KF555">
        <v>96.2396</v>
      </c>
      <c r="KG555">
        <v>27.9012</v>
      </c>
      <c r="KH555">
        <v>988.508</v>
      </c>
      <c r="KI555">
        <v>18.7232</v>
      </c>
      <c r="KJ555">
        <v>100.75</v>
      </c>
      <c r="KK555">
        <v>100.119</v>
      </c>
    </row>
    <row r="556" spans="1:297">
      <c r="A556">
        <v>540</v>
      </c>
      <c r="B556">
        <v>1759002381.6</v>
      </c>
      <c r="C556">
        <v>14998</v>
      </c>
      <c r="D556" t="s">
        <v>1527</v>
      </c>
      <c r="E556" t="s">
        <v>1528</v>
      </c>
      <c r="F556">
        <v>5</v>
      </c>
      <c r="G556" t="s">
        <v>1218</v>
      </c>
      <c r="H556" t="s">
        <v>436</v>
      </c>
      <c r="I556">
        <v>1759002373.778571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993.2003503887319</v>
      </c>
      <c r="AK556">
        <v>937.2948303030304</v>
      </c>
      <c r="AL556">
        <v>3.337995292397</v>
      </c>
      <c r="AM556">
        <v>65.2440749328983</v>
      </c>
      <c r="AN556">
        <f>(AP556 - AO556 + DY556*1E3/(8.314*(EA556+273.15)) * AR556/DX556 * AQ556) * DX556/(100*DL556) * 1000/(1000 - AP556)</f>
        <v>0</v>
      </c>
      <c r="AO556">
        <v>18.80293704416045</v>
      </c>
      <c r="AP556">
        <v>23.64746242424242</v>
      </c>
      <c r="AQ556">
        <v>0.00586975282487626</v>
      </c>
      <c r="AR556">
        <v>120.1541534414907</v>
      </c>
      <c r="AS556">
        <v>1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1.91</v>
      </c>
      <c r="DM556">
        <v>0.5</v>
      </c>
      <c r="DN556" t="s">
        <v>438</v>
      </c>
      <c r="DO556">
        <v>2</v>
      </c>
      <c r="DP556" t="b">
        <v>1</v>
      </c>
      <c r="DQ556">
        <v>1759002373.778571</v>
      </c>
      <c r="DR556">
        <v>891.4637857142859</v>
      </c>
      <c r="DS556">
        <v>958.7125</v>
      </c>
      <c r="DT556">
        <v>23.58885714285714</v>
      </c>
      <c r="DU556">
        <v>18.77705357142857</v>
      </c>
      <c r="DV556">
        <v>890.3161785714285</v>
      </c>
      <c r="DW556">
        <v>23.35548928571429</v>
      </c>
      <c r="DX556">
        <v>500.023357142857</v>
      </c>
      <c r="DY556">
        <v>90.40561428571428</v>
      </c>
      <c r="DZ556">
        <v>0.05457615357142858</v>
      </c>
      <c r="EA556">
        <v>29.9721</v>
      </c>
      <c r="EB556">
        <v>30.00095</v>
      </c>
      <c r="EC556">
        <v>999.9000000000002</v>
      </c>
      <c r="ED556">
        <v>0</v>
      </c>
      <c r="EE556">
        <v>0</v>
      </c>
      <c r="EF556">
        <v>10009.51392857143</v>
      </c>
      <c r="EG556">
        <v>0</v>
      </c>
      <c r="EH556">
        <v>12.0258</v>
      </c>
      <c r="EI556">
        <v>-67.24869285714286</v>
      </c>
      <c r="EJ556">
        <v>913.0010714285717</v>
      </c>
      <c r="EK556">
        <v>977.0590714285715</v>
      </c>
      <c r="EL556">
        <v>4.81179</v>
      </c>
      <c r="EM556">
        <v>958.7125</v>
      </c>
      <c r="EN556">
        <v>18.77705357142857</v>
      </c>
      <c r="EO556">
        <v>2.132565357142858</v>
      </c>
      <c r="EP556">
        <v>1.697552857142857</v>
      </c>
      <c r="EQ556">
        <v>18.46451071428572</v>
      </c>
      <c r="ER556">
        <v>14.87405</v>
      </c>
      <c r="ES556">
        <v>2000.017857142857</v>
      </c>
      <c r="ET556">
        <v>0.9799983571428571</v>
      </c>
      <c r="EU556">
        <v>0.02000165714285715</v>
      </c>
      <c r="EV556">
        <v>0</v>
      </c>
      <c r="EW556">
        <v>1105.395357142857</v>
      </c>
      <c r="EX556">
        <v>5.000560000000001</v>
      </c>
      <c r="EY556">
        <v>22364.26428571429</v>
      </c>
      <c r="EZ556">
        <v>17295.03214285714</v>
      </c>
      <c r="FA556">
        <v>42.45282142857143</v>
      </c>
      <c r="FB556">
        <v>42.75664285714286</v>
      </c>
      <c r="FC556">
        <v>42.24775</v>
      </c>
      <c r="FD556">
        <v>41.75</v>
      </c>
      <c r="FE556">
        <v>43.09800000000001</v>
      </c>
      <c r="FF556">
        <v>1955.117857142857</v>
      </c>
      <c r="FG556">
        <v>39.9</v>
      </c>
      <c r="FH556">
        <v>0</v>
      </c>
      <c r="FI556">
        <v>1759002391.2</v>
      </c>
      <c r="FJ556">
        <v>0</v>
      </c>
      <c r="FK556">
        <v>1106.353461538461</v>
      </c>
      <c r="FL556">
        <v>86.01538467918215</v>
      </c>
      <c r="FM556">
        <v>1744.984616365374</v>
      </c>
      <c r="FN556">
        <v>22382.06153846154</v>
      </c>
      <c r="FO556">
        <v>15</v>
      </c>
      <c r="FP556">
        <v>0</v>
      </c>
      <c r="FQ556" t="s">
        <v>439</v>
      </c>
      <c r="FR556">
        <v>1747148579.5</v>
      </c>
      <c r="FS556">
        <v>1747148584.5</v>
      </c>
      <c r="FT556">
        <v>0</v>
      </c>
      <c r="FU556">
        <v>0.162</v>
      </c>
      <c r="FV556">
        <v>-0.001</v>
      </c>
      <c r="FW556">
        <v>0.139</v>
      </c>
      <c r="FX556">
        <v>0.058</v>
      </c>
      <c r="FY556">
        <v>420</v>
      </c>
      <c r="FZ556">
        <v>16</v>
      </c>
      <c r="GA556">
        <v>0.19</v>
      </c>
      <c r="GB556">
        <v>0.02</v>
      </c>
      <c r="GC556">
        <v>-66.94893999999999</v>
      </c>
      <c r="GD556">
        <v>-7.469326829268316</v>
      </c>
      <c r="GE556">
        <v>0.7258098503740499</v>
      </c>
      <c r="GF556">
        <v>0</v>
      </c>
      <c r="GG556">
        <v>1101.913529411765</v>
      </c>
      <c r="GH556">
        <v>87.97769293790058</v>
      </c>
      <c r="GI556">
        <v>8.637910927435616</v>
      </c>
      <c r="GJ556">
        <v>0</v>
      </c>
      <c r="GK556">
        <v>4.83612925</v>
      </c>
      <c r="GL556">
        <v>-0.2710861913696107</v>
      </c>
      <c r="GM556">
        <v>0.05226379513523197</v>
      </c>
      <c r="GN556">
        <v>0</v>
      </c>
      <c r="GO556">
        <v>0</v>
      </c>
      <c r="GP556">
        <v>3</v>
      </c>
      <c r="GQ556" t="s">
        <v>472</v>
      </c>
      <c r="GR556">
        <v>3.12817</v>
      </c>
      <c r="GS556">
        <v>2.73228</v>
      </c>
      <c r="GT556">
        <v>0.147506</v>
      </c>
      <c r="GU556">
        <v>0.155494</v>
      </c>
      <c r="GV556">
        <v>0.105663</v>
      </c>
      <c r="GW556">
        <v>0.09053799999999999</v>
      </c>
      <c r="GX556">
        <v>25513.6</v>
      </c>
      <c r="GY556">
        <v>24520.6</v>
      </c>
      <c r="GZ556">
        <v>30472.4</v>
      </c>
      <c r="HA556">
        <v>29293.2</v>
      </c>
      <c r="HB556">
        <v>37620.5</v>
      </c>
      <c r="HC556">
        <v>35058.8</v>
      </c>
      <c r="HD556">
        <v>46622.3</v>
      </c>
      <c r="HE556">
        <v>43526.3</v>
      </c>
      <c r="HF556">
        <v>1.82078</v>
      </c>
      <c r="HG556">
        <v>1.84792</v>
      </c>
      <c r="HH556">
        <v>0.113085</v>
      </c>
      <c r="HI556">
        <v>0</v>
      </c>
      <c r="HJ556">
        <v>28.1574</v>
      </c>
      <c r="HK556">
        <v>999.9</v>
      </c>
      <c r="HL556">
        <v>50.6</v>
      </c>
      <c r="HM556">
        <v>30.3</v>
      </c>
      <c r="HN556">
        <v>24.2618</v>
      </c>
      <c r="HO556">
        <v>62.8716</v>
      </c>
      <c r="HP556">
        <v>16.8349</v>
      </c>
      <c r="HQ556">
        <v>1</v>
      </c>
      <c r="HR556">
        <v>0.199418</v>
      </c>
      <c r="HS556">
        <v>0.452726</v>
      </c>
      <c r="HT556">
        <v>20.2001</v>
      </c>
      <c r="HU556">
        <v>5.22807</v>
      </c>
      <c r="HV556">
        <v>11.974</v>
      </c>
      <c r="HW556">
        <v>4.96955</v>
      </c>
      <c r="HX556">
        <v>3.2895</v>
      </c>
      <c r="HY556">
        <v>9999</v>
      </c>
      <c r="HZ556">
        <v>9999</v>
      </c>
      <c r="IA556">
        <v>9999</v>
      </c>
      <c r="IB556">
        <v>26.4</v>
      </c>
      <c r="IC556">
        <v>4.97299</v>
      </c>
      <c r="ID556">
        <v>1.87729</v>
      </c>
      <c r="IE556">
        <v>1.87535</v>
      </c>
      <c r="IF556">
        <v>1.87819</v>
      </c>
      <c r="IG556">
        <v>1.87488</v>
      </c>
      <c r="IH556">
        <v>1.87851</v>
      </c>
      <c r="II556">
        <v>1.87559</v>
      </c>
      <c r="IJ556">
        <v>1.87671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1.178</v>
      </c>
      <c r="IY556">
        <v>0.2347</v>
      </c>
      <c r="IZ556">
        <v>0.000996156149449386</v>
      </c>
      <c r="JA556">
        <v>0.001508328056841608</v>
      </c>
      <c r="JB556">
        <v>-4.279944224615399E-07</v>
      </c>
      <c r="JC556">
        <v>2.026670128534865E-10</v>
      </c>
      <c r="JD556">
        <v>-0.04486732872085866</v>
      </c>
      <c r="JE556">
        <v>-0.001179386599836408</v>
      </c>
      <c r="JF556">
        <v>0.0006983580007418804</v>
      </c>
      <c r="JG556">
        <v>-5.900263066608664E-06</v>
      </c>
      <c r="JH556">
        <v>1</v>
      </c>
      <c r="JI556">
        <v>2117</v>
      </c>
      <c r="JJ556">
        <v>1</v>
      </c>
      <c r="JK556">
        <v>26</v>
      </c>
      <c r="JL556">
        <v>197563.4</v>
      </c>
      <c r="JM556">
        <v>197563.3</v>
      </c>
      <c r="JN556">
        <v>2.21436</v>
      </c>
      <c r="JO556">
        <v>2.54639</v>
      </c>
      <c r="JP556">
        <v>1.39893</v>
      </c>
      <c r="JQ556">
        <v>2.34497</v>
      </c>
      <c r="JR556">
        <v>1.44897</v>
      </c>
      <c r="JS556">
        <v>2.49634</v>
      </c>
      <c r="JT556">
        <v>37.2181</v>
      </c>
      <c r="JU556">
        <v>23.9649</v>
      </c>
      <c r="JV556">
        <v>18</v>
      </c>
      <c r="JW556">
        <v>479.809</v>
      </c>
      <c r="JX556">
        <v>466.97</v>
      </c>
      <c r="JY556">
        <v>27.9419</v>
      </c>
      <c r="JZ556">
        <v>29.6996</v>
      </c>
      <c r="KA556">
        <v>30.0012</v>
      </c>
      <c r="KB556">
        <v>29.2717</v>
      </c>
      <c r="KC556">
        <v>29.3171</v>
      </c>
      <c r="KD556">
        <v>44.3414</v>
      </c>
      <c r="KE556">
        <v>28.7128</v>
      </c>
      <c r="KF556">
        <v>96.2396</v>
      </c>
      <c r="KG556">
        <v>27.8987</v>
      </c>
      <c r="KH556">
        <v>1008.54</v>
      </c>
      <c r="KI556">
        <v>18.6736</v>
      </c>
      <c r="KJ556">
        <v>100.749</v>
      </c>
      <c r="KK556">
        <v>100.12</v>
      </c>
    </row>
    <row r="557" spans="1:297">
      <c r="A557">
        <v>541</v>
      </c>
      <c r="B557">
        <v>1759002387.1</v>
      </c>
      <c r="C557">
        <v>15003.5</v>
      </c>
      <c r="D557" t="s">
        <v>1529</v>
      </c>
      <c r="E557" t="s">
        <v>1530</v>
      </c>
      <c r="F557">
        <v>5</v>
      </c>
      <c r="G557" t="s">
        <v>1218</v>
      </c>
      <c r="H557" t="s">
        <v>436</v>
      </c>
      <c r="I557">
        <v>1759002379.35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1012.088829007513</v>
      </c>
      <c r="AK557">
        <v>955.5555454545447</v>
      </c>
      <c r="AL557">
        <v>3.327880568764661</v>
      </c>
      <c r="AM557">
        <v>65.2440749328983</v>
      </c>
      <c r="AN557">
        <f>(AP557 - AO557 + DY557*1E3/(8.314*(EA557+273.15)) * AR557/DX557 * AQ557) * DX557/(100*DL557) * 1000/(1000 - AP557)</f>
        <v>0</v>
      </c>
      <c r="AO557">
        <v>18.7805503733837</v>
      </c>
      <c r="AP557">
        <v>23.68196909090909</v>
      </c>
      <c r="AQ557">
        <v>0.003658761887553519</v>
      </c>
      <c r="AR557">
        <v>120.1541534414907</v>
      </c>
      <c r="AS557">
        <v>1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1.91</v>
      </c>
      <c r="DM557">
        <v>0.5</v>
      </c>
      <c r="DN557" t="s">
        <v>438</v>
      </c>
      <c r="DO557">
        <v>2</v>
      </c>
      <c r="DP557" t="b">
        <v>1</v>
      </c>
      <c r="DQ557">
        <v>1759002379.35</v>
      </c>
      <c r="DR557">
        <v>909.4390000000001</v>
      </c>
      <c r="DS557">
        <v>977.4056071428571</v>
      </c>
      <c r="DT557">
        <v>23.63451428571429</v>
      </c>
      <c r="DU557">
        <v>18.79310357142857</v>
      </c>
      <c r="DV557">
        <v>908.2693214285715</v>
      </c>
      <c r="DW557">
        <v>23.40017142857143</v>
      </c>
      <c r="DX557">
        <v>500.0483571428572</v>
      </c>
      <c r="DY557">
        <v>90.40472857142856</v>
      </c>
      <c r="DZ557">
        <v>0.05447491071428572</v>
      </c>
      <c r="EA557">
        <v>29.97928571428572</v>
      </c>
      <c r="EB557">
        <v>29.99861428571429</v>
      </c>
      <c r="EC557">
        <v>999.9000000000002</v>
      </c>
      <c r="ED557">
        <v>0</v>
      </c>
      <c r="EE557">
        <v>0</v>
      </c>
      <c r="EF557">
        <v>10019.40178571429</v>
      </c>
      <c r="EG557">
        <v>0</v>
      </c>
      <c r="EH557">
        <v>12.0258</v>
      </c>
      <c r="EI557">
        <v>-67.96659285714286</v>
      </c>
      <c r="EJ557">
        <v>931.4539642857144</v>
      </c>
      <c r="EK557">
        <v>996.1257500000002</v>
      </c>
      <c r="EL557">
        <v>4.841393571428571</v>
      </c>
      <c r="EM557">
        <v>977.4056071428571</v>
      </c>
      <c r="EN557">
        <v>18.79310357142857</v>
      </c>
      <c r="EO557">
        <v>2.136670714285714</v>
      </c>
      <c r="EP557">
        <v>1.698987142857143</v>
      </c>
      <c r="EQ557">
        <v>18.49521785714285</v>
      </c>
      <c r="ER557">
        <v>14.88716428571429</v>
      </c>
      <c r="ES557">
        <v>2000.03</v>
      </c>
      <c r="ET557">
        <v>0.9799983571428571</v>
      </c>
      <c r="EU557">
        <v>0.02000165714285715</v>
      </c>
      <c r="EV557">
        <v>0</v>
      </c>
      <c r="EW557">
        <v>1113.240357142857</v>
      </c>
      <c r="EX557">
        <v>5.000560000000001</v>
      </c>
      <c r="EY557">
        <v>22523.14285714286</v>
      </c>
      <c r="EZ557">
        <v>17295.12857142857</v>
      </c>
      <c r="FA557">
        <v>42.47299999999999</v>
      </c>
      <c r="FB557">
        <v>42.75885714285715</v>
      </c>
      <c r="FC557">
        <v>42.25</v>
      </c>
      <c r="FD557">
        <v>41.75</v>
      </c>
      <c r="FE557">
        <v>43.11825</v>
      </c>
      <c r="FF557">
        <v>1955.13</v>
      </c>
      <c r="FG557">
        <v>39.9</v>
      </c>
      <c r="FH557">
        <v>0</v>
      </c>
      <c r="FI557">
        <v>1759002396.6</v>
      </c>
      <c r="FJ557">
        <v>0</v>
      </c>
      <c r="FK557">
        <v>1114.3544</v>
      </c>
      <c r="FL557">
        <v>82.67230782940747</v>
      </c>
      <c r="FM557">
        <v>1674.092310183125</v>
      </c>
      <c r="FN557">
        <v>22544.356</v>
      </c>
      <c r="FO557">
        <v>15</v>
      </c>
      <c r="FP557">
        <v>0</v>
      </c>
      <c r="FQ557" t="s">
        <v>439</v>
      </c>
      <c r="FR557">
        <v>1747148579.5</v>
      </c>
      <c r="FS557">
        <v>1747148584.5</v>
      </c>
      <c r="FT557">
        <v>0</v>
      </c>
      <c r="FU557">
        <v>0.162</v>
      </c>
      <c r="FV557">
        <v>-0.001</v>
      </c>
      <c r="FW557">
        <v>0.139</v>
      </c>
      <c r="FX557">
        <v>0.058</v>
      </c>
      <c r="FY557">
        <v>420</v>
      </c>
      <c r="FZ557">
        <v>16</v>
      </c>
      <c r="GA557">
        <v>0.19</v>
      </c>
      <c r="GB557">
        <v>0.02</v>
      </c>
      <c r="GC557">
        <v>-67.58189999999999</v>
      </c>
      <c r="GD557">
        <v>-7.727448405253013</v>
      </c>
      <c r="GE557">
        <v>0.7441510448154997</v>
      </c>
      <c r="GF557">
        <v>0</v>
      </c>
      <c r="GG557">
        <v>1108.837058823529</v>
      </c>
      <c r="GH557">
        <v>84.73888457524845</v>
      </c>
      <c r="GI557">
        <v>8.317808156356572</v>
      </c>
      <c r="GJ557">
        <v>0</v>
      </c>
      <c r="GK557">
        <v>4.825100999999999</v>
      </c>
      <c r="GL557">
        <v>0.3090706941838623</v>
      </c>
      <c r="GM557">
        <v>0.03240881537483281</v>
      </c>
      <c r="GN557">
        <v>0</v>
      </c>
      <c r="GO557">
        <v>0</v>
      </c>
      <c r="GP557">
        <v>3</v>
      </c>
      <c r="GQ557" t="s">
        <v>472</v>
      </c>
      <c r="GR557">
        <v>3.12809</v>
      </c>
      <c r="GS557">
        <v>2.73188</v>
      </c>
      <c r="GT557">
        <v>0.149348</v>
      </c>
      <c r="GU557">
        <v>0.157351</v>
      </c>
      <c r="GV557">
        <v>0.105754</v>
      </c>
      <c r="GW557">
        <v>0.0903036</v>
      </c>
      <c r="GX557">
        <v>25457.9</v>
      </c>
      <c r="GY557">
        <v>24466.3</v>
      </c>
      <c r="GZ557">
        <v>30471.7</v>
      </c>
      <c r="HA557">
        <v>29292.9</v>
      </c>
      <c r="HB557">
        <v>37616.1</v>
      </c>
      <c r="HC557">
        <v>35067.5</v>
      </c>
      <c r="HD557">
        <v>46621.6</v>
      </c>
      <c r="HE557">
        <v>43525.5</v>
      </c>
      <c r="HF557">
        <v>1.82073</v>
      </c>
      <c r="HG557">
        <v>1.84783</v>
      </c>
      <c r="HH557">
        <v>0.112295</v>
      </c>
      <c r="HI557">
        <v>0</v>
      </c>
      <c r="HJ557">
        <v>28.1581</v>
      </c>
      <c r="HK557">
        <v>999.9</v>
      </c>
      <c r="HL557">
        <v>50.6</v>
      </c>
      <c r="HM557">
        <v>30.3</v>
      </c>
      <c r="HN557">
        <v>24.2615</v>
      </c>
      <c r="HO557">
        <v>63.2616</v>
      </c>
      <c r="HP557">
        <v>16.7067</v>
      </c>
      <c r="HQ557">
        <v>1</v>
      </c>
      <c r="HR557">
        <v>0.19997</v>
      </c>
      <c r="HS557">
        <v>0.245381</v>
      </c>
      <c r="HT557">
        <v>20.2008</v>
      </c>
      <c r="HU557">
        <v>5.22777</v>
      </c>
      <c r="HV557">
        <v>11.974</v>
      </c>
      <c r="HW557">
        <v>4.9693</v>
      </c>
      <c r="HX557">
        <v>3.28948</v>
      </c>
      <c r="HY557">
        <v>9999</v>
      </c>
      <c r="HZ557">
        <v>9999</v>
      </c>
      <c r="IA557">
        <v>9999</v>
      </c>
      <c r="IB557">
        <v>26.4</v>
      </c>
      <c r="IC557">
        <v>4.97298</v>
      </c>
      <c r="ID557">
        <v>1.87729</v>
      </c>
      <c r="IE557">
        <v>1.87538</v>
      </c>
      <c r="IF557">
        <v>1.8782</v>
      </c>
      <c r="IG557">
        <v>1.8749</v>
      </c>
      <c r="IH557">
        <v>1.87851</v>
      </c>
      <c r="II557">
        <v>1.87561</v>
      </c>
      <c r="IJ557">
        <v>1.87677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1.201</v>
      </c>
      <c r="IY557">
        <v>0.2354</v>
      </c>
      <c r="IZ557">
        <v>0.000996156149449386</v>
      </c>
      <c r="JA557">
        <v>0.001508328056841608</v>
      </c>
      <c r="JB557">
        <v>-4.279944224615399E-07</v>
      </c>
      <c r="JC557">
        <v>2.026670128534865E-10</v>
      </c>
      <c r="JD557">
        <v>-0.04486732872085866</v>
      </c>
      <c r="JE557">
        <v>-0.001179386599836408</v>
      </c>
      <c r="JF557">
        <v>0.0006983580007418804</v>
      </c>
      <c r="JG557">
        <v>-5.900263066608664E-06</v>
      </c>
      <c r="JH557">
        <v>1</v>
      </c>
      <c r="JI557">
        <v>2117</v>
      </c>
      <c r="JJ557">
        <v>1</v>
      </c>
      <c r="JK557">
        <v>26</v>
      </c>
      <c r="JL557">
        <v>197563.5</v>
      </c>
      <c r="JM557">
        <v>197563.4</v>
      </c>
      <c r="JN557">
        <v>2.24609</v>
      </c>
      <c r="JO557">
        <v>2.54517</v>
      </c>
      <c r="JP557">
        <v>1.39893</v>
      </c>
      <c r="JQ557">
        <v>2.34497</v>
      </c>
      <c r="JR557">
        <v>1.44897</v>
      </c>
      <c r="JS557">
        <v>2.46582</v>
      </c>
      <c r="JT557">
        <v>37.2181</v>
      </c>
      <c r="JU557">
        <v>23.9649</v>
      </c>
      <c r="JV557">
        <v>18</v>
      </c>
      <c r="JW557">
        <v>479.815</v>
      </c>
      <c r="JX557">
        <v>466.94</v>
      </c>
      <c r="JY557">
        <v>27.8871</v>
      </c>
      <c r="JZ557">
        <v>29.7053</v>
      </c>
      <c r="KA557">
        <v>30.0006</v>
      </c>
      <c r="KB557">
        <v>29.2768</v>
      </c>
      <c r="KC557">
        <v>29.3215</v>
      </c>
      <c r="KD557">
        <v>45.0096</v>
      </c>
      <c r="KE557">
        <v>29.0018</v>
      </c>
      <c r="KF557">
        <v>95.8369</v>
      </c>
      <c r="KG557">
        <v>27.896</v>
      </c>
      <c r="KH557">
        <v>1021.92</v>
      </c>
      <c r="KI557">
        <v>18.6071</v>
      </c>
      <c r="KJ557">
        <v>100.747</v>
      </c>
      <c r="KK557">
        <v>100.118</v>
      </c>
    </row>
    <row r="558" spans="1:297">
      <c r="A558">
        <v>542</v>
      </c>
      <c r="B558">
        <v>1759002391.6</v>
      </c>
      <c r="C558">
        <v>15008</v>
      </c>
      <c r="D558" t="s">
        <v>1531</v>
      </c>
      <c r="E558" t="s">
        <v>1532</v>
      </c>
      <c r="F558">
        <v>5</v>
      </c>
      <c r="G558" t="s">
        <v>1218</v>
      </c>
      <c r="H558" t="s">
        <v>436</v>
      </c>
      <c r="I558">
        <v>1759002383.778571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1027.468900720255</v>
      </c>
      <c r="AK558">
        <v>970.5074787878784</v>
      </c>
      <c r="AL558">
        <v>3.323589644878754</v>
      </c>
      <c r="AM558">
        <v>65.2440749328983</v>
      </c>
      <c r="AN558">
        <f>(AP558 - AO558 + DY558*1E3/(8.314*(EA558+273.15)) * AR558/DX558 * AQ558) * DX558/(100*DL558) * 1000/(1000 - AP558)</f>
        <v>0</v>
      </c>
      <c r="AO558">
        <v>18.65018326429574</v>
      </c>
      <c r="AP558">
        <v>23.66503575757576</v>
      </c>
      <c r="AQ558">
        <v>-0.006333915175022346</v>
      </c>
      <c r="AR558">
        <v>120.1541534414907</v>
      </c>
      <c r="AS558">
        <v>1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1.91</v>
      </c>
      <c r="DM558">
        <v>0.5</v>
      </c>
      <c r="DN558" t="s">
        <v>438</v>
      </c>
      <c r="DO558">
        <v>2</v>
      </c>
      <c r="DP558" t="b">
        <v>1</v>
      </c>
      <c r="DQ558">
        <v>1759002383.778571</v>
      </c>
      <c r="DR558">
        <v>923.7695714285716</v>
      </c>
      <c r="DS558">
        <v>992.3224285714286</v>
      </c>
      <c r="DT558">
        <v>23.6584</v>
      </c>
      <c r="DU558">
        <v>18.76107142857143</v>
      </c>
      <c r="DV558">
        <v>922.5821785714286</v>
      </c>
      <c r="DW558">
        <v>23.42355714285714</v>
      </c>
      <c r="DX558">
        <v>500.0148571428571</v>
      </c>
      <c r="DY558">
        <v>90.40370357142857</v>
      </c>
      <c r="DZ558">
        <v>0.054494325</v>
      </c>
      <c r="EA558">
        <v>29.98123928571428</v>
      </c>
      <c r="EB558">
        <v>29.99853928571428</v>
      </c>
      <c r="EC558">
        <v>999.9000000000002</v>
      </c>
      <c r="ED558">
        <v>0</v>
      </c>
      <c r="EE558">
        <v>0</v>
      </c>
      <c r="EF558">
        <v>10000.44714285714</v>
      </c>
      <c r="EG558">
        <v>0</v>
      </c>
      <c r="EH558">
        <v>12.02599642857143</v>
      </c>
      <c r="EI558">
        <v>-68.55307142857143</v>
      </c>
      <c r="EJ558">
        <v>946.1543214285715</v>
      </c>
      <c r="EK558">
        <v>1011.295285714286</v>
      </c>
      <c r="EL558">
        <v>4.897327142857144</v>
      </c>
      <c r="EM558">
        <v>992.3224285714286</v>
      </c>
      <c r="EN558">
        <v>18.76107142857143</v>
      </c>
      <c r="EO558">
        <v>2.138806428571428</v>
      </c>
      <c r="EP558">
        <v>1.696071071428571</v>
      </c>
      <c r="EQ558">
        <v>18.51117857142858</v>
      </c>
      <c r="ER558">
        <v>14.86044285714286</v>
      </c>
      <c r="ES558">
        <v>2000.031785714285</v>
      </c>
      <c r="ET558">
        <v>0.9799982500000001</v>
      </c>
      <c r="EU558">
        <v>0.02000176428571429</v>
      </c>
      <c r="EV558">
        <v>0</v>
      </c>
      <c r="EW558">
        <v>1119.3325</v>
      </c>
      <c r="EX558">
        <v>5.000560000000001</v>
      </c>
      <c r="EY558">
        <v>22644.81428571429</v>
      </c>
      <c r="EZ558">
        <v>17295.13928571429</v>
      </c>
      <c r="FA558">
        <v>42.47975</v>
      </c>
      <c r="FB558">
        <v>42.75442857142857</v>
      </c>
      <c r="FC558">
        <v>42.25</v>
      </c>
      <c r="FD558">
        <v>41.75</v>
      </c>
      <c r="FE558">
        <v>43.12275</v>
      </c>
      <c r="FF558">
        <v>1955.13</v>
      </c>
      <c r="FG558">
        <v>39.9</v>
      </c>
      <c r="FH558">
        <v>0</v>
      </c>
      <c r="FI558">
        <v>1759002401.4</v>
      </c>
      <c r="FJ558">
        <v>0</v>
      </c>
      <c r="FK558">
        <v>1120.9136</v>
      </c>
      <c r="FL558">
        <v>80.03923064605279</v>
      </c>
      <c r="FM558">
        <v>1608.40768981047</v>
      </c>
      <c r="FN558">
        <v>22675.932</v>
      </c>
      <c r="FO558">
        <v>15</v>
      </c>
      <c r="FP558">
        <v>0</v>
      </c>
      <c r="FQ558" t="s">
        <v>439</v>
      </c>
      <c r="FR558">
        <v>1747148579.5</v>
      </c>
      <c r="FS558">
        <v>1747148584.5</v>
      </c>
      <c r="FT558">
        <v>0</v>
      </c>
      <c r="FU558">
        <v>0.162</v>
      </c>
      <c r="FV558">
        <v>-0.001</v>
      </c>
      <c r="FW558">
        <v>0.139</v>
      </c>
      <c r="FX558">
        <v>0.058</v>
      </c>
      <c r="FY558">
        <v>420</v>
      </c>
      <c r="FZ558">
        <v>16</v>
      </c>
      <c r="GA558">
        <v>0.19</v>
      </c>
      <c r="GB558">
        <v>0.02</v>
      </c>
      <c r="GC558">
        <v>-68.23229499999999</v>
      </c>
      <c r="GD558">
        <v>-7.877741088179885</v>
      </c>
      <c r="GE558">
        <v>0.7594325443875841</v>
      </c>
      <c r="GF558">
        <v>0</v>
      </c>
      <c r="GG558">
        <v>1115.525</v>
      </c>
      <c r="GH558">
        <v>82.7158136356273</v>
      </c>
      <c r="GI558">
        <v>8.120122517910819</v>
      </c>
      <c r="GJ558">
        <v>0</v>
      </c>
      <c r="GK558">
        <v>4.874704749999999</v>
      </c>
      <c r="GL558">
        <v>0.6999603377110662</v>
      </c>
      <c r="GM558">
        <v>0.07284649916047792</v>
      </c>
      <c r="GN558">
        <v>0</v>
      </c>
      <c r="GO558">
        <v>0</v>
      </c>
      <c r="GP558">
        <v>3</v>
      </c>
      <c r="GQ558" t="s">
        <v>472</v>
      </c>
      <c r="GR558">
        <v>3.12796</v>
      </c>
      <c r="GS558">
        <v>2.73216</v>
      </c>
      <c r="GT558">
        <v>0.150849</v>
      </c>
      <c r="GU558">
        <v>0.158851</v>
      </c>
      <c r="GV558">
        <v>0.105687</v>
      </c>
      <c r="GW558">
        <v>0.0899538</v>
      </c>
      <c r="GX558">
        <v>25412.7</v>
      </c>
      <c r="GY558">
        <v>24422.8</v>
      </c>
      <c r="GZ558">
        <v>30471.5</v>
      </c>
      <c r="HA558">
        <v>29292.9</v>
      </c>
      <c r="HB558">
        <v>37618.9</v>
      </c>
      <c r="HC558">
        <v>35081.4</v>
      </c>
      <c r="HD558">
        <v>46621.3</v>
      </c>
      <c r="HE558">
        <v>43525.8</v>
      </c>
      <c r="HF558">
        <v>1.8204</v>
      </c>
      <c r="HG558">
        <v>1.84783</v>
      </c>
      <c r="HH558">
        <v>0.112578</v>
      </c>
      <c r="HI558">
        <v>0</v>
      </c>
      <c r="HJ558">
        <v>28.1593</v>
      </c>
      <c r="HK558">
        <v>999.9</v>
      </c>
      <c r="HL558">
        <v>50.5</v>
      </c>
      <c r="HM558">
        <v>30.3</v>
      </c>
      <c r="HN558">
        <v>24.2125</v>
      </c>
      <c r="HO558">
        <v>63.0416</v>
      </c>
      <c r="HP558">
        <v>16.8109</v>
      </c>
      <c r="HQ558">
        <v>1</v>
      </c>
      <c r="HR558">
        <v>0.199731</v>
      </c>
      <c r="HS558">
        <v>0.167328</v>
      </c>
      <c r="HT558">
        <v>20.2007</v>
      </c>
      <c r="HU558">
        <v>5.22717</v>
      </c>
      <c r="HV558">
        <v>11.974</v>
      </c>
      <c r="HW558">
        <v>4.96935</v>
      </c>
      <c r="HX558">
        <v>3.28948</v>
      </c>
      <c r="HY558">
        <v>9999</v>
      </c>
      <c r="HZ558">
        <v>9999</v>
      </c>
      <c r="IA558">
        <v>9999</v>
      </c>
      <c r="IB558">
        <v>26.4</v>
      </c>
      <c r="IC558">
        <v>4.97298</v>
      </c>
      <c r="ID558">
        <v>1.87729</v>
      </c>
      <c r="IE558">
        <v>1.87535</v>
      </c>
      <c r="IF558">
        <v>1.8782</v>
      </c>
      <c r="IG558">
        <v>1.87488</v>
      </c>
      <c r="IH558">
        <v>1.87851</v>
      </c>
      <c r="II558">
        <v>1.8756</v>
      </c>
      <c r="IJ558">
        <v>1.87676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1.219</v>
      </c>
      <c r="IY558">
        <v>0.2349</v>
      </c>
      <c r="IZ558">
        <v>0.000996156149449386</v>
      </c>
      <c r="JA558">
        <v>0.001508328056841608</v>
      </c>
      <c r="JB558">
        <v>-4.279944224615399E-07</v>
      </c>
      <c r="JC558">
        <v>2.026670128534865E-10</v>
      </c>
      <c r="JD558">
        <v>-0.04486732872085866</v>
      </c>
      <c r="JE558">
        <v>-0.001179386599836408</v>
      </c>
      <c r="JF558">
        <v>0.0006983580007418804</v>
      </c>
      <c r="JG558">
        <v>-5.900263066608664E-06</v>
      </c>
      <c r="JH558">
        <v>1</v>
      </c>
      <c r="JI558">
        <v>2117</v>
      </c>
      <c r="JJ558">
        <v>1</v>
      </c>
      <c r="JK558">
        <v>26</v>
      </c>
      <c r="JL558">
        <v>197563.5</v>
      </c>
      <c r="JM558">
        <v>197563.5</v>
      </c>
      <c r="JN558">
        <v>2.27417</v>
      </c>
      <c r="JO558">
        <v>2.53296</v>
      </c>
      <c r="JP558">
        <v>1.39893</v>
      </c>
      <c r="JQ558">
        <v>2.34497</v>
      </c>
      <c r="JR558">
        <v>1.44897</v>
      </c>
      <c r="JS558">
        <v>2.53296</v>
      </c>
      <c r="JT558">
        <v>37.242</v>
      </c>
      <c r="JU558">
        <v>23.9737</v>
      </c>
      <c r="JV558">
        <v>18</v>
      </c>
      <c r="JW558">
        <v>479.664</v>
      </c>
      <c r="JX558">
        <v>466.97</v>
      </c>
      <c r="JY558">
        <v>27.8806</v>
      </c>
      <c r="JZ558">
        <v>29.7091</v>
      </c>
      <c r="KA558">
        <v>30.0002</v>
      </c>
      <c r="KB558">
        <v>29.2811</v>
      </c>
      <c r="KC558">
        <v>29.3253</v>
      </c>
      <c r="KD558">
        <v>45.5214</v>
      </c>
      <c r="KE558">
        <v>29.0018</v>
      </c>
      <c r="KF558">
        <v>95.8369</v>
      </c>
      <c r="KG558">
        <v>27.8974</v>
      </c>
      <c r="KH558">
        <v>1041.95</v>
      </c>
      <c r="KI558">
        <v>18.5908</v>
      </c>
      <c r="KJ558">
        <v>100.746</v>
      </c>
      <c r="KK558">
        <v>100.118</v>
      </c>
    </row>
    <row r="559" spans="1:297">
      <c r="A559">
        <v>543</v>
      </c>
      <c r="B559">
        <v>1759002397.1</v>
      </c>
      <c r="C559">
        <v>15013.5</v>
      </c>
      <c r="D559" t="s">
        <v>1533</v>
      </c>
      <c r="E559" t="s">
        <v>1534</v>
      </c>
      <c r="F559">
        <v>5</v>
      </c>
      <c r="G559" t="s">
        <v>1218</v>
      </c>
      <c r="H559" t="s">
        <v>436</v>
      </c>
      <c r="I559">
        <v>1759002389.35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1045.948597405048</v>
      </c>
      <c r="AK559">
        <v>988.5525515151513</v>
      </c>
      <c r="AL559">
        <v>3.255177146411291</v>
      </c>
      <c r="AM559">
        <v>65.2440749328983</v>
      </c>
      <c r="AN559">
        <f>(AP559 - AO559 + DY559*1E3/(8.314*(EA559+273.15)) * AR559/DX559 * AQ559) * DX559/(100*DL559) * 1000/(1000 - AP559)</f>
        <v>0</v>
      </c>
      <c r="AO559">
        <v>18.63387911772112</v>
      </c>
      <c r="AP559">
        <v>23.63962060606059</v>
      </c>
      <c r="AQ559">
        <v>-0.0009925414649990557</v>
      </c>
      <c r="AR559">
        <v>120.1541534414907</v>
      </c>
      <c r="AS559">
        <v>1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1.91</v>
      </c>
      <c r="DM559">
        <v>0.5</v>
      </c>
      <c r="DN559" t="s">
        <v>438</v>
      </c>
      <c r="DO559">
        <v>2</v>
      </c>
      <c r="DP559" t="b">
        <v>1</v>
      </c>
      <c r="DQ559">
        <v>1759002389.35</v>
      </c>
      <c r="DR559">
        <v>941.8235714285713</v>
      </c>
      <c r="DS559">
        <v>1010.98725</v>
      </c>
      <c r="DT559">
        <v>23.66305000000001</v>
      </c>
      <c r="DU559">
        <v>18.70222142857143</v>
      </c>
      <c r="DV559">
        <v>940.6137500000001</v>
      </c>
      <c r="DW559">
        <v>23.42811428571428</v>
      </c>
      <c r="DX559">
        <v>499.9855714285714</v>
      </c>
      <c r="DY559">
        <v>90.40302857142856</v>
      </c>
      <c r="DZ559">
        <v>0.054446025</v>
      </c>
      <c r="EA559">
        <v>29.98360357142857</v>
      </c>
      <c r="EB559">
        <v>29.99041071428571</v>
      </c>
      <c r="EC559">
        <v>999.9000000000002</v>
      </c>
      <c r="ED559">
        <v>0</v>
      </c>
      <c r="EE559">
        <v>0</v>
      </c>
      <c r="EF559">
        <v>9989.81857142857</v>
      </c>
      <c r="EG559">
        <v>0</v>
      </c>
      <c r="EH559">
        <v>12.30135714285714</v>
      </c>
      <c r="EI559">
        <v>-69.16411428571429</v>
      </c>
      <c r="EJ559">
        <v>964.6498571428573</v>
      </c>
      <c r="EK559">
        <v>1030.255</v>
      </c>
      <c r="EL559">
        <v>4.960835000000001</v>
      </c>
      <c r="EM559">
        <v>1010.98725</v>
      </c>
      <c r="EN559">
        <v>18.70222142857143</v>
      </c>
      <c r="EO559">
        <v>2.139210357142857</v>
      </c>
      <c r="EP559">
        <v>1.690736785714286</v>
      </c>
      <c r="EQ559">
        <v>18.51419642857143</v>
      </c>
      <c r="ER559">
        <v>14.81153928571429</v>
      </c>
      <c r="ES559">
        <v>2000.0175</v>
      </c>
      <c r="ET559">
        <v>0.9799979285714286</v>
      </c>
      <c r="EU559">
        <v>0.02000209642857143</v>
      </c>
      <c r="EV559">
        <v>0</v>
      </c>
      <c r="EW559">
        <v>1126.720714285714</v>
      </c>
      <c r="EX559">
        <v>5.000560000000001</v>
      </c>
      <c r="EY559">
        <v>22793.2</v>
      </c>
      <c r="EZ559">
        <v>17295.01785714286</v>
      </c>
      <c r="FA559">
        <v>42.48875</v>
      </c>
      <c r="FB559">
        <v>42.75885714285715</v>
      </c>
      <c r="FC559">
        <v>42.25</v>
      </c>
      <c r="FD559">
        <v>41.75</v>
      </c>
      <c r="FE559">
        <v>43.125</v>
      </c>
      <c r="FF559">
        <v>1955.112142857143</v>
      </c>
      <c r="FG559">
        <v>39.9</v>
      </c>
      <c r="FH559">
        <v>0</v>
      </c>
      <c r="FI559">
        <v>1759002406.2</v>
      </c>
      <c r="FJ559">
        <v>0</v>
      </c>
      <c r="FK559">
        <v>1127.184</v>
      </c>
      <c r="FL559">
        <v>77.56769230090498</v>
      </c>
      <c r="FM559">
        <v>1555.707692402981</v>
      </c>
      <c r="FN559">
        <v>22802.444</v>
      </c>
      <c r="FO559">
        <v>15</v>
      </c>
      <c r="FP559">
        <v>0</v>
      </c>
      <c r="FQ559" t="s">
        <v>439</v>
      </c>
      <c r="FR559">
        <v>1747148579.5</v>
      </c>
      <c r="FS559">
        <v>1747148584.5</v>
      </c>
      <c r="FT559">
        <v>0</v>
      </c>
      <c r="FU559">
        <v>0.162</v>
      </c>
      <c r="FV559">
        <v>-0.001</v>
      </c>
      <c r="FW559">
        <v>0.139</v>
      </c>
      <c r="FX559">
        <v>0.058</v>
      </c>
      <c r="FY559">
        <v>420</v>
      </c>
      <c r="FZ559">
        <v>16</v>
      </c>
      <c r="GA559">
        <v>0.19</v>
      </c>
      <c r="GB559">
        <v>0.02</v>
      </c>
      <c r="GC559">
        <v>-68.83740975609756</v>
      </c>
      <c r="GD559">
        <v>-6.782253658536495</v>
      </c>
      <c r="GE559">
        <v>0.6769850464194545</v>
      </c>
      <c r="GF559">
        <v>0</v>
      </c>
      <c r="GG559">
        <v>1122.811764705882</v>
      </c>
      <c r="GH559">
        <v>79.12635603345785</v>
      </c>
      <c r="GI559">
        <v>7.767932373315396</v>
      </c>
      <c r="GJ559">
        <v>0</v>
      </c>
      <c r="GK559">
        <v>4.928159268292684</v>
      </c>
      <c r="GL559">
        <v>0.7539156794425144</v>
      </c>
      <c r="GM559">
        <v>0.07921369699835713</v>
      </c>
      <c r="GN559">
        <v>0</v>
      </c>
      <c r="GO559">
        <v>0</v>
      </c>
      <c r="GP559">
        <v>3</v>
      </c>
      <c r="GQ559" t="s">
        <v>472</v>
      </c>
      <c r="GR559">
        <v>3.12783</v>
      </c>
      <c r="GS559">
        <v>2.73224</v>
      </c>
      <c r="GT559">
        <v>0.152644</v>
      </c>
      <c r="GU559">
        <v>0.160654</v>
      </c>
      <c r="GV559">
        <v>0.10562</v>
      </c>
      <c r="GW559">
        <v>0.08994969999999999</v>
      </c>
      <c r="GX559">
        <v>25358.4</v>
      </c>
      <c r="GY559">
        <v>24370.3</v>
      </c>
      <c r="GZ559">
        <v>30470.9</v>
      </c>
      <c r="HA559">
        <v>29292.9</v>
      </c>
      <c r="HB559">
        <v>37621.1</v>
      </c>
      <c r="HC559">
        <v>35081.6</v>
      </c>
      <c r="HD559">
        <v>46620.4</v>
      </c>
      <c r="HE559">
        <v>43525.8</v>
      </c>
      <c r="HF559">
        <v>1.82008</v>
      </c>
      <c r="HG559">
        <v>1.8479</v>
      </c>
      <c r="HH559">
        <v>0.11155</v>
      </c>
      <c r="HI559">
        <v>0</v>
      </c>
      <c r="HJ559">
        <v>28.1605</v>
      </c>
      <c r="HK559">
        <v>999.9</v>
      </c>
      <c r="HL559">
        <v>50.5</v>
      </c>
      <c r="HM559">
        <v>30.3</v>
      </c>
      <c r="HN559">
        <v>24.212</v>
      </c>
      <c r="HO559">
        <v>63.1316</v>
      </c>
      <c r="HP559">
        <v>16.9351</v>
      </c>
      <c r="HQ559">
        <v>1</v>
      </c>
      <c r="HR559">
        <v>0.199672</v>
      </c>
      <c r="HS559">
        <v>0.09730659999999999</v>
      </c>
      <c r="HT559">
        <v>20.2007</v>
      </c>
      <c r="HU559">
        <v>5.22807</v>
      </c>
      <c r="HV559">
        <v>11.974</v>
      </c>
      <c r="HW559">
        <v>4.9697</v>
      </c>
      <c r="HX559">
        <v>3.28963</v>
      </c>
      <c r="HY559">
        <v>9999</v>
      </c>
      <c r="HZ559">
        <v>9999</v>
      </c>
      <c r="IA559">
        <v>9999</v>
      </c>
      <c r="IB559">
        <v>26.4</v>
      </c>
      <c r="IC559">
        <v>4.97296</v>
      </c>
      <c r="ID559">
        <v>1.87729</v>
      </c>
      <c r="IE559">
        <v>1.87542</v>
      </c>
      <c r="IF559">
        <v>1.8782</v>
      </c>
      <c r="IG559">
        <v>1.87493</v>
      </c>
      <c r="IH559">
        <v>1.87851</v>
      </c>
      <c r="II559">
        <v>1.87561</v>
      </c>
      <c r="IJ559">
        <v>1.8768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1.24</v>
      </c>
      <c r="IY559">
        <v>0.2344</v>
      </c>
      <c r="IZ559">
        <v>0.000996156149449386</v>
      </c>
      <c r="JA559">
        <v>0.001508328056841608</v>
      </c>
      <c r="JB559">
        <v>-4.279944224615399E-07</v>
      </c>
      <c r="JC559">
        <v>2.026670128534865E-10</v>
      </c>
      <c r="JD559">
        <v>-0.04486732872085866</v>
      </c>
      <c r="JE559">
        <v>-0.001179386599836408</v>
      </c>
      <c r="JF559">
        <v>0.0006983580007418804</v>
      </c>
      <c r="JG559">
        <v>-5.900263066608664E-06</v>
      </c>
      <c r="JH559">
        <v>1</v>
      </c>
      <c r="JI559">
        <v>2117</v>
      </c>
      <c r="JJ559">
        <v>1</v>
      </c>
      <c r="JK559">
        <v>26</v>
      </c>
      <c r="JL559">
        <v>197563.6</v>
      </c>
      <c r="JM559">
        <v>197563.5</v>
      </c>
      <c r="JN559">
        <v>2.30469</v>
      </c>
      <c r="JO559">
        <v>2.53296</v>
      </c>
      <c r="JP559">
        <v>1.39893</v>
      </c>
      <c r="JQ559">
        <v>2.34497</v>
      </c>
      <c r="JR559">
        <v>1.44897</v>
      </c>
      <c r="JS559">
        <v>2.6001</v>
      </c>
      <c r="JT559">
        <v>37.242</v>
      </c>
      <c r="JU559">
        <v>23.9649</v>
      </c>
      <c r="JV559">
        <v>18</v>
      </c>
      <c r="JW559">
        <v>479.516</v>
      </c>
      <c r="JX559">
        <v>467.056</v>
      </c>
      <c r="JY559">
        <v>27.8861</v>
      </c>
      <c r="JZ559">
        <v>29.7139</v>
      </c>
      <c r="KA559">
        <v>30.0001</v>
      </c>
      <c r="KB559">
        <v>29.2859</v>
      </c>
      <c r="KC559">
        <v>29.33</v>
      </c>
      <c r="KD559">
        <v>46.1953</v>
      </c>
      <c r="KE559">
        <v>29.0018</v>
      </c>
      <c r="KF559">
        <v>95.8369</v>
      </c>
      <c r="KG559">
        <v>27.9108</v>
      </c>
      <c r="KH559">
        <v>1055.4</v>
      </c>
      <c r="KI559">
        <v>18.5572</v>
      </c>
      <c r="KJ559">
        <v>100.744</v>
      </c>
      <c r="KK559">
        <v>100.118</v>
      </c>
    </row>
    <row r="560" spans="1:297">
      <c r="A560">
        <v>544</v>
      </c>
      <c r="B560">
        <v>1759002402.1</v>
      </c>
      <c r="C560">
        <v>15018.5</v>
      </c>
      <c r="D560" t="s">
        <v>1535</v>
      </c>
      <c r="E560" t="s">
        <v>1536</v>
      </c>
      <c r="F560">
        <v>5</v>
      </c>
      <c r="G560" t="s">
        <v>1218</v>
      </c>
      <c r="H560" t="s">
        <v>436</v>
      </c>
      <c r="I560">
        <v>1759002394.618518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1062.984228144337</v>
      </c>
      <c r="AK560">
        <v>1005.158024242423</v>
      </c>
      <c r="AL560">
        <v>3.32583910815036</v>
      </c>
      <c r="AM560">
        <v>65.2440749328983</v>
      </c>
      <c r="AN560">
        <f>(AP560 - AO560 + DY560*1E3/(8.314*(EA560+273.15)) * AR560/DX560 * AQ560) * DX560/(100*DL560) * 1000/(1000 - AP560)</f>
        <v>0</v>
      </c>
      <c r="AO560">
        <v>18.64087523025389</v>
      </c>
      <c r="AP560">
        <v>23.63892181818183</v>
      </c>
      <c r="AQ560">
        <v>0.0001113837228250088</v>
      </c>
      <c r="AR560">
        <v>120.1541534414907</v>
      </c>
      <c r="AS560">
        <v>1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1.91</v>
      </c>
      <c r="DM560">
        <v>0.5</v>
      </c>
      <c r="DN560" t="s">
        <v>438</v>
      </c>
      <c r="DO560">
        <v>2</v>
      </c>
      <c r="DP560" t="b">
        <v>1</v>
      </c>
      <c r="DQ560">
        <v>1759002394.618518</v>
      </c>
      <c r="DR560">
        <v>958.8485925925926</v>
      </c>
      <c r="DS560">
        <v>1028.587037037037</v>
      </c>
      <c r="DT560">
        <v>23.65201481481481</v>
      </c>
      <c r="DU560">
        <v>18.64722962962963</v>
      </c>
      <c r="DV560">
        <v>957.6175925925927</v>
      </c>
      <c r="DW560">
        <v>23.41730740740741</v>
      </c>
      <c r="DX560">
        <v>499.9328888888889</v>
      </c>
      <c r="DY560">
        <v>90.40379999999999</v>
      </c>
      <c r="DZ560">
        <v>0.05464843703703703</v>
      </c>
      <c r="EA560">
        <v>29.98017777777778</v>
      </c>
      <c r="EB560">
        <v>29.98382222222222</v>
      </c>
      <c r="EC560">
        <v>999.9000000000001</v>
      </c>
      <c r="ED560">
        <v>0</v>
      </c>
      <c r="EE560">
        <v>0</v>
      </c>
      <c r="EF560">
        <v>9982.565555555557</v>
      </c>
      <c r="EG560">
        <v>0</v>
      </c>
      <c r="EH560">
        <v>12.64043703703704</v>
      </c>
      <c r="EI560">
        <v>-69.73892592592593</v>
      </c>
      <c r="EJ560">
        <v>982.0762592592592</v>
      </c>
      <c r="EK560">
        <v>1048.132222222222</v>
      </c>
      <c r="EL560">
        <v>5.004794074074074</v>
      </c>
      <c r="EM560">
        <v>1028.587037037037</v>
      </c>
      <c r="EN560">
        <v>18.64722962962963</v>
      </c>
      <c r="EO560">
        <v>2.138231851851852</v>
      </c>
      <c r="EP560">
        <v>1.68578</v>
      </c>
      <c r="EQ560">
        <v>18.50688518518519</v>
      </c>
      <c r="ER560">
        <v>14.76609259259259</v>
      </c>
      <c r="ES560">
        <v>2000.024814814815</v>
      </c>
      <c r="ET560">
        <v>0.9799978888888887</v>
      </c>
      <c r="EU560">
        <v>0.02000213703703704</v>
      </c>
      <c r="EV560">
        <v>0</v>
      </c>
      <c r="EW560">
        <v>1133.459259259259</v>
      </c>
      <c r="EX560">
        <v>5.000560000000001</v>
      </c>
      <c r="EY560">
        <v>22927.42592592593</v>
      </c>
      <c r="EZ560">
        <v>17295.08518518518</v>
      </c>
      <c r="FA560">
        <v>42.49066666666667</v>
      </c>
      <c r="FB560">
        <v>42.76148148148148</v>
      </c>
      <c r="FC560">
        <v>42.25459259259259</v>
      </c>
      <c r="FD560">
        <v>41.75918518518518</v>
      </c>
      <c r="FE560">
        <v>43.125</v>
      </c>
      <c r="FF560">
        <v>1955.116296296296</v>
      </c>
      <c r="FG560">
        <v>39.9</v>
      </c>
      <c r="FH560">
        <v>0</v>
      </c>
      <c r="FI560">
        <v>1759002411.6</v>
      </c>
      <c r="FJ560">
        <v>0</v>
      </c>
      <c r="FK560">
        <v>1133.630384615385</v>
      </c>
      <c r="FL560">
        <v>73.24410256323276</v>
      </c>
      <c r="FM560">
        <v>1484.41025653188</v>
      </c>
      <c r="FN560">
        <v>22930.99230769231</v>
      </c>
      <c r="FO560">
        <v>15</v>
      </c>
      <c r="FP560">
        <v>0</v>
      </c>
      <c r="FQ560" t="s">
        <v>439</v>
      </c>
      <c r="FR560">
        <v>1747148579.5</v>
      </c>
      <c r="FS560">
        <v>1747148584.5</v>
      </c>
      <c r="FT560">
        <v>0</v>
      </c>
      <c r="FU560">
        <v>0.162</v>
      </c>
      <c r="FV560">
        <v>-0.001</v>
      </c>
      <c r="FW560">
        <v>0.139</v>
      </c>
      <c r="FX560">
        <v>0.058</v>
      </c>
      <c r="FY560">
        <v>420</v>
      </c>
      <c r="FZ560">
        <v>16</v>
      </c>
      <c r="GA560">
        <v>0.19</v>
      </c>
      <c r="GB560">
        <v>0.02</v>
      </c>
      <c r="GC560">
        <v>-69.40879268292683</v>
      </c>
      <c r="GD560">
        <v>-6.378301045296303</v>
      </c>
      <c r="GE560">
        <v>0.6356646540318925</v>
      </c>
      <c r="GF560">
        <v>0</v>
      </c>
      <c r="GG560">
        <v>1129.793529411765</v>
      </c>
      <c r="GH560">
        <v>75.87043544310151</v>
      </c>
      <c r="GI560">
        <v>7.448377194890857</v>
      </c>
      <c r="GJ560">
        <v>0</v>
      </c>
      <c r="GK560">
        <v>4.968529512195122</v>
      </c>
      <c r="GL560">
        <v>0.4783720557491326</v>
      </c>
      <c r="GM560">
        <v>0.0609790759775771</v>
      </c>
      <c r="GN560">
        <v>0</v>
      </c>
      <c r="GO560">
        <v>0</v>
      </c>
      <c r="GP560">
        <v>3</v>
      </c>
      <c r="GQ560" t="s">
        <v>472</v>
      </c>
      <c r="GR560">
        <v>3.12808</v>
      </c>
      <c r="GS560">
        <v>2.73281</v>
      </c>
      <c r="GT560">
        <v>0.154287</v>
      </c>
      <c r="GU560">
        <v>0.162295</v>
      </c>
      <c r="GV560">
        <v>0.105628</v>
      </c>
      <c r="GW560">
        <v>0.0899792</v>
      </c>
      <c r="GX560">
        <v>25309.2</v>
      </c>
      <c r="GY560">
        <v>24322.4</v>
      </c>
      <c r="GZ560">
        <v>30470.9</v>
      </c>
      <c r="HA560">
        <v>29292.6</v>
      </c>
      <c r="HB560">
        <v>37620.9</v>
      </c>
      <c r="HC560">
        <v>35080.4</v>
      </c>
      <c r="HD560">
        <v>46620.4</v>
      </c>
      <c r="HE560">
        <v>43525.5</v>
      </c>
      <c r="HF560">
        <v>1.82038</v>
      </c>
      <c r="HG560">
        <v>1.8475</v>
      </c>
      <c r="HH560">
        <v>0.110894</v>
      </c>
      <c r="HI560">
        <v>0</v>
      </c>
      <c r="HJ560">
        <v>28.1585</v>
      </c>
      <c r="HK560">
        <v>999.9</v>
      </c>
      <c r="HL560">
        <v>50.4</v>
      </c>
      <c r="HM560">
        <v>30.4</v>
      </c>
      <c r="HN560">
        <v>24.3039</v>
      </c>
      <c r="HO560">
        <v>63.0516</v>
      </c>
      <c r="HP560">
        <v>16.8229</v>
      </c>
      <c r="HQ560">
        <v>1</v>
      </c>
      <c r="HR560">
        <v>0.199748</v>
      </c>
      <c r="HS560">
        <v>0.045226</v>
      </c>
      <c r="HT560">
        <v>20.2009</v>
      </c>
      <c r="HU560">
        <v>5.22822</v>
      </c>
      <c r="HV560">
        <v>11.974</v>
      </c>
      <c r="HW560">
        <v>4.96935</v>
      </c>
      <c r="HX560">
        <v>3.28955</v>
      </c>
      <c r="HY560">
        <v>9999</v>
      </c>
      <c r="HZ560">
        <v>9999</v>
      </c>
      <c r="IA560">
        <v>9999</v>
      </c>
      <c r="IB560">
        <v>26.4</v>
      </c>
      <c r="IC560">
        <v>4.97296</v>
      </c>
      <c r="ID560">
        <v>1.87729</v>
      </c>
      <c r="IE560">
        <v>1.87544</v>
      </c>
      <c r="IF560">
        <v>1.87821</v>
      </c>
      <c r="IG560">
        <v>1.87495</v>
      </c>
      <c r="IH560">
        <v>1.87853</v>
      </c>
      <c r="II560">
        <v>1.87561</v>
      </c>
      <c r="IJ560">
        <v>1.8768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1.261</v>
      </c>
      <c r="IY560">
        <v>0.2345</v>
      </c>
      <c r="IZ560">
        <v>0.000996156149449386</v>
      </c>
      <c r="JA560">
        <v>0.001508328056841608</v>
      </c>
      <c r="JB560">
        <v>-4.279944224615399E-07</v>
      </c>
      <c r="JC560">
        <v>2.026670128534865E-10</v>
      </c>
      <c r="JD560">
        <v>-0.04486732872085866</v>
      </c>
      <c r="JE560">
        <v>-0.001179386599836408</v>
      </c>
      <c r="JF560">
        <v>0.0006983580007418804</v>
      </c>
      <c r="JG560">
        <v>-5.900263066608664E-06</v>
      </c>
      <c r="JH560">
        <v>1</v>
      </c>
      <c r="JI560">
        <v>2117</v>
      </c>
      <c r="JJ560">
        <v>1</v>
      </c>
      <c r="JK560">
        <v>26</v>
      </c>
      <c r="JL560">
        <v>197563.7</v>
      </c>
      <c r="JM560">
        <v>197563.6</v>
      </c>
      <c r="JN560">
        <v>2.33276</v>
      </c>
      <c r="JO560">
        <v>2.53418</v>
      </c>
      <c r="JP560">
        <v>1.39893</v>
      </c>
      <c r="JQ560">
        <v>2.34497</v>
      </c>
      <c r="JR560">
        <v>1.44897</v>
      </c>
      <c r="JS560">
        <v>2.60498</v>
      </c>
      <c r="JT560">
        <v>37.2181</v>
      </c>
      <c r="JU560">
        <v>23.9737</v>
      </c>
      <c r="JV560">
        <v>18</v>
      </c>
      <c r="JW560">
        <v>479.707</v>
      </c>
      <c r="JX560">
        <v>466.826</v>
      </c>
      <c r="JY560">
        <v>27.9033</v>
      </c>
      <c r="JZ560">
        <v>29.7181</v>
      </c>
      <c r="KA560">
        <v>30.0002</v>
      </c>
      <c r="KB560">
        <v>29.29</v>
      </c>
      <c r="KC560">
        <v>29.3341</v>
      </c>
      <c r="KD560">
        <v>46.8203</v>
      </c>
      <c r="KE560">
        <v>29.2785</v>
      </c>
      <c r="KF560">
        <v>95.8369</v>
      </c>
      <c r="KG560">
        <v>27.9279</v>
      </c>
      <c r="KH560">
        <v>1075.43</v>
      </c>
      <c r="KI560">
        <v>18.5196</v>
      </c>
      <c r="KJ560">
        <v>100.744</v>
      </c>
      <c r="KK560">
        <v>100.118</v>
      </c>
    </row>
    <row r="561" spans="1:297">
      <c r="A561">
        <v>545</v>
      </c>
      <c r="B561">
        <v>1759002407.1</v>
      </c>
      <c r="C561">
        <v>15023.5</v>
      </c>
      <c r="D561" t="s">
        <v>1537</v>
      </c>
      <c r="E561" t="s">
        <v>1538</v>
      </c>
      <c r="F561">
        <v>5</v>
      </c>
      <c r="G561" t="s">
        <v>1218</v>
      </c>
      <c r="H561" t="s">
        <v>436</v>
      </c>
      <c r="I561">
        <v>1759002399.332142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1080.298563426265</v>
      </c>
      <c r="AK561">
        <v>1021.966</v>
      </c>
      <c r="AL561">
        <v>3.36358304406841</v>
      </c>
      <c r="AM561">
        <v>65.2440749328983</v>
      </c>
      <c r="AN561">
        <f>(AP561 - AO561 + DY561*1E3/(8.314*(EA561+273.15)) * AR561/DX561 * AQ561) * DX561/(100*DL561) * 1000/(1000 - AP561)</f>
        <v>0</v>
      </c>
      <c r="AO561">
        <v>18.63793808394654</v>
      </c>
      <c r="AP561">
        <v>23.65769333333333</v>
      </c>
      <c r="AQ561">
        <v>0.0004911396956930626</v>
      </c>
      <c r="AR561">
        <v>120.1541534414907</v>
      </c>
      <c r="AS561">
        <v>1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1.91</v>
      </c>
      <c r="DM561">
        <v>0.5</v>
      </c>
      <c r="DN561" t="s">
        <v>438</v>
      </c>
      <c r="DO561">
        <v>2</v>
      </c>
      <c r="DP561" t="b">
        <v>1</v>
      </c>
      <c r="DQ561">
        <v>1759002399.332142</v>
      </c>
      <c r="DR561">
        <v>974.1165357142858</v>
      </c>
      <c r="DS561">
        <v>1044.372142857143</v>
      </c>
      <c r="DT561">
        <v>23.64474642857143</v>
      </c>
      <c r="DU561">
        <v>18.63756071428571</v>
      </c>
      <c r="DV561">
        <v>972.8665</v>
      </c>
      <c r="DW561">
        <v>23.41018928571429</v>
      </c>
      <c r="DX561">
        <v>499.9972857142857</v>
      </c>
      <c r="DY561">
        <v>90.40464642857144</v>
      </c>
      <c r="DZ561">
        <v>0.054670025</v>
      </c>
      <c r="EA561">
        <v>29.97941428571428</v>
      </c>
      <c r="EB561">
        <v>29.97476428571428</v>
      </c>
      <c r="EC561">
        <v>999.9000000000002</v>
      </c>
      <c r="ED561">
        <v>0</v>
      </c>
      <c r="EE561">
        <v>0</v>
      </c>
      <c r="EF561">
        <v>9995.219642857144</v>
      </c>
      <c r="EG561">
        <v>0</v>
      </c>
      <c r="EH561">
        <v>12.61942142857143</v>
      </c>
      <c r="EI561">
        <v>-70.25595</v>
      </c>
      <c r="EJ561">
        <v>997.7072857142858</v>
      </c>
      <c r="EK561">
        <v>1064.206428571429</v>
      </c>
      <c r="EL561">
        <v>5.007184642857142</v>
      </c>
      <c r="EM561">
        <v>1044.372142857143</v>
      </c>
      <c r="EN561">
        <v>18.63756071428571</v>
      </c>
      <c r="EO561">
        <v>2.137594285714286</v>
      </c>
      <c r="EP561">
        <v>1.684922500000001</v>
      </c>
      <c r="EQ561">
        <v>18.50212857142857</v>
      </c>
      <c r="ER561">
        <v>14.75820357142857</v>
      </c>
      <c r="ES561">
        <v>2000.0225</v>
      </c>
      <c r="ET561">
        <v>0.9799978214285713</v>
      </c>
      <c r="EU561">
        <v>0.02000221071428572</v>
      </c>
      <c r="EV561">
        <v>0</v>
      </c>
      <c r="EW561">
        <v>1139.053928571429</v>
      </c>
      <c r="EX561">
        <v>5.000560000000001</v>
      </c>
      <c r="EY561">
        <v>23040.25357142857</v>
      </c>
      <c r="EZ561">
        <v>17295.07142857143</v>
      </c>
      <c r="FA561">
        <v>42.4955</v>
      </c>
      <c r="FB561">
        <v>42.78099999999998</v>
      </c>
      <c r="FC561">
        <v>42.25442857142857</v>
      </c>
      <c r="FD561">
        <v>41.76771428571428</v>
      </c>
      <c r="FE561">
        <v>43.125</v>
      </c>
      <c r="FF561">
        <v>1955.112857142857</v>
      </c>
      <c r="FG561">
        <v>39.9</v>
      </c>
      <c r="FH561">
        <v>0</v>
      </c>
      <c r="FI561">
        <v>1759002416.4</v>
      </c>
      <c r="FJ561">
        <v>0</v>
      </c>
      <c r="FK561">
        <v>1139.356923076923</v>
      </c>
      <c r="FL561">
        <v>70.49777777634586</v>
      </c>
      <c r="FM561">
        <v>1401.193162442236</v>
      </c>
      <c r="FN561">
        <v>23046.58846153846</v>
      </c>
      <c r="FO561">
        <v>15</v>
      </c>
      <c r="FP561">
        <v>0</v>
      </c>
      <c r="FQ561" t="s">
        <v>439</v>
      </c>
      <c r="FR561">
        <v>1747148579.5</v>
      </c>
      <c r="FS561">
        <v>1747148584.5</v>
      </c>
      <c r="FT561">
        <v>0</v>
      </c>
      <c r="FU561">
        <v>0.162</v>
      </c>
      <c r="FV561">
        <v>-0.001</v>
      </c>
      <c r="FW561">
        <v>0.139</v>
      </c>
      <c r="FX561">
        <v>0.058</v>
      </c>
      <c r="FY561">
        <v>420</v>
      </c>
      <c r="FZ561">
        <v>16</v>
      </c>
      <c r="GA561">
        <v>0.19</v>
      </c>
      <c r="GB561">
        <v>0.02</v>
      </c>
      <c r="GC561">
        <v>-69.87160243902439</v>
      </c>
      <c r="GD561">
        <v>-6.632473170731717</v>
      </c>
      <c r="GE561">
        <v>0.6626497454281576</v>
      </c>
      <c r="GF561">
        <v>0</v>
      </c>
      <c r="GG561">
        <v>1134.245588235294</v>
      </c>
      <c r="GH561">
        <v>73.45805961885975</v>
      </c>
      <c r="GI561">
        <v>7.2129822465658</v>
      </c>
      <c r="GJ561">
        <v>0</v>
      </c>
      <c r="GK561">
        <v>4.997145609756098</v>
      </c>
      <c r="GL561">
        <v>0.1367354006968632</v>
      </c>
      <c r="GM561">
        <v>0.02932414239269786</v>
      </c>
      <c r="GN561">
        <v>0</v>
      </c>
      <c r="GO561">
        <v>0</v>
      </c>
      <c r="GP561">
        <v>3</v>
      </c>
      <c r="GQ561" t="s">
        <v>472</v>
      </c>
      <c r="GR561">
        <v>3.12807</v>
      </c>
      <c r="GS561">
        <v>2.73233</v>
      </c>
      <c r="GT561">
        <v>0.15592</v>
      </c>
      <c r="GU561">
        <v>0.163935</v>
      </c>
      <c r="GV561">
        <v>0.105678</v>
      </c>
      <c r="GW561">
        <v>0.0899456</v>
      </c>
      <c r="GX561">
        <v>25260.1</v>
      </c>
      <c r="GY561">
        <v>24274.8</v>
      </c>
      <c r="GZ561">
        <v>30470.7</v>
      </c>
      <c r="HA561">
        <v>29292.7</v>
      </c>
      <c r="HB561">
        <v>37618.7</v>
      </c>
      <c r="HC561">
        <v>35081.9</v>
      </c>
      <c r="HD561">
        <v>46620.1</v>
      </c>
      <c r="HE561">
        <v>43525.6</v>
      </c>
      <c r="HF561">
        <v>1.82068</v>
      </c>
      <c r="HG561">
        <v>1.84767</v>
      </c>
      <c r="HH561">
        <v>0.110999</v>
      </c>
      <c r="HI561">
        <v>0</v>
      </c>
      <c r="HJ561">
        <v>28.1573</v>
      </c>
      <c r="HK561">
        <v>999.9</v>
      </c>
      <c r="HL561">
        <v>50.4</v>
      </c>
      <c r="HM561">
        <v>30.4</v>
      </c>
      <c r="HN561">
        <v>24.3028</v>
      </c>
      <c r="HO561">
        <v>63.0016</v>
      </c>
      <c r="HP561">
        <v>16.7308</v>
      </c>
      <c r="HQ561">
        <v>1</v>
      </c>
      <c r="HR561">
        <v>0.200084</v>
      </c>
      <c r="HS561">
        <v>0.00489924</v>
      </c>
      <c r="HT561">
        <v>20.2011</v>
      </c>
      <c r="HU561">
        <v>5.22762</v>
      </c>
      <c r="HV561">
        <v>11.974</v>
      </c>
      <c r="HW561">
        <v>4.96915</v>
      </c>
      <c r="HX561">
        <v>3.28948</v>
      </c>
      <c r="HY561">
        <v>9999</v>
      </c>
      <c r="HZ561">
        <v>9999</v>
      </c>
      <c r="IA561">
        <v>9999</v>
      </c>
      <c r="IB561">
        <v>26.4</v>
      </c>
      <c r="IC561">
        <v>4.97295</v>
      </c>
      <c r="ID561">
        <v>1.87732</v>
      </c>
      <c r="IE561">
        <v>1.87545</v>
      </c>
      <c r="IF561">
        <v>1.87821</v>
      </c>
      <c r="IG561">
        <v>1.87495</v>
      </c>
      <c r="IH561">
        <v>1.87852</v>
      </c>
      <c r="II561">
        <v>1.87561</v>
      </c>
      <c r="IJ561">
        <v>1.8768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1.282</v>
      </c>
      <c r="IY561">
        <v>0.2348</v>
      </c>
      <c r="IZ561">
        <v>0.000996156149449386</v>
      </c>
      <c r="JA561">
        <v>0.001508328056841608</v>
      </c>
      <c r="JB561">
        <v>-4.279944224615399E-07</v>
      </c>
      <c r="JC561">
        <v>2.026670128534865E-10</v>
      </c>
      <c r="JD561">
        <v>-0.04486732872085866</v>
      </c>
      <c r="JE561">
        <v>-0.001179386599836408</v>
      </c>
      <c r="JF561">
        <v>0.0006983580007418804</v>
      </c>
      <c r="JG561">
        <v>-5.900263066608664E-06</v>
      </c>
      <c r="JH561">
        <v>1</v>
      </c>
      <c r="JI561">
        <v>2117</v>
      </c>
      <c r="JJ561">
        <v>1</v>
      </c>
      <c r="JK561">
        <v>26</v>
      </c>
      <c r="JL561">
        <v>197563.8</v>
      </c>
      <c r="JM561">
        <v>197563.7</v>
      </c>
      <c r="JN561">
        <v>2.3645</v>
      </c>
      <c r="JO561">
        <v>2.54395</v>
      </c>
      <c r="JP561">
        <v>1.39893</v>
      </c>
      <c r="JQ561">
        <v>2.34497</v>
      </c>
      <c r="JR561">
        <v>1.44897</v>
      </c>
      <c r="JS561">
        <v>2.59766</v>
      </c>
      <c r="JT561">
        <v>37.242</v>
      </c>
      <c r="JU561">
        <v>23.9649</v>
      </c>
      <c r="JV561">
        <v>18</v>
      </c>
      <c r="JW561">
        <v>479.899</v>
      </c>
      <c r="JX561">
        <v>466.979</v>
      </c>
      <c r="JY561">
        <v>27.9239</v>
      </c>
      <c r="JZ561">
        <v>29.7233</v>
      </c>
      <c r="KA561">
        <v>30.0001</v>
      </c>
      <c r="KB561">
        <v>29.294</v>
      </c>
      <c r="KC561">
        <v>29.3391</v>
      </c>
      <c r="KD561">
        <v>47.368</v>
      </c>
      <c r="KE561">
        <v>29.8818</v>
      </c>
      <c r="KF561">
        <v>95.8369</v>
      </c>
      <c r="KG561">
        <v>27.9489</v>
      </c>
      <c r="KH561">
        <v>1088.79</v>
      </c>
      <c r="KI561">
        <v>18.4677</v>
      </c>
      <c r="KJ561">
        <v>100.744</v>
      </c>
      <c r="KK561">
        <v>100.118</v>
      </c>
    </row>
    <row r="562" spans="1:297">
      <c r="A562">
        <v>546</v>
      </c>
      <c r="B562">
        <v>1759002412.1</v>
      </c>
      <c r="C562">
        <v>15028.5</v>
      </c>
      <c r="D562" t="s">
        <v>1539</v>
      </c>
      <c r="E562" t="s">
        <v>1540</v>
      </c>
      <c r="F562">
        <v>5</v>
      </c>
      <c r="G562" t="s">
        <v>1218</v>
      </c>
      <c r="H562" t="s">
        <v>436</v>
      </c>
      <c r="I562">
        <v>1759002404.6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1097.260195068085</v>
      </c>
      <c r="AK562">
        <v>1038.639212121213</v>
      </c>
      <c r="AL562">
        <v>3.31644286602855</v>
      </c>
      <c r="AM562">
        <v>65.2440749328983</v>
      </c>
      <c r="AN562">
        <f>(AP562 - AO562 + DY562*1E3/(8.314*(EA562+273.15)) * AR562/DX562 * AQ562) * DX562/(100*DL562) * 1000/(1000 - AP562)</f>
        <v>0</v>
      </c>
      <c r="AO562">
        <v>18.6050746891651</v>
      </c>
      <c r="AP562">
        <v>23.66482545454545</v>
      </c>
      <c r="AQ562">
        <v>0.0002626327978567298</v>
      </c>
      <c r="AR562">
        <v>120.1541534414907</v>
      </c>
      <c r="AS562">
        <v>1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1.91</v>
      </c>
      <c r="DM562">
        <v>0.5</v>
      </c>
      <c r="DN562" t="s">
        <v>438</v>
      </c>
      <c r="DO562">
        <v>2</v>
      </c>
      <c r="DP562" t="b">
        <v>1</v>
      </c>
      <c r="DQ562">
        <v>1759002404.6</v>
      </c>
      <c r="DR562">
        <v>991.2397037037036</v>
      </c>
      <c r="DS562">
        <v>1062.066296296297</v>
      </c>
      <c r="DT562">
        <v>23.64964814814815</v>
      </c>
      <c r="DU562">
        <v>18.6316037037037</v>
      </c>
      <c r="DV562">
        <v>989.968037037037</v>
      </c>
      <c r="DW562">
        <v>23.41498888888889</v>
      </c>
      <c r="DX562">
        <v>499.9782222222221</v>
      </c>
      <c r="DY562">
        <v>90.40587037037034</v>
      </c>
      <c r="DZ562">
        <v>0.05482039259259258</v>
      </c>
      <c r="EA562">
        <v>29.97517407407408</v>
      </c>
      <c r="EB562">
        <v>29.9687074074074</v>
      </c>
      <c r="EC562">
        <v>999.9000000000001</v>
      </c>
      <c r="ED562">
        <v>0</v>
      </c>
      <c r="EE562">
        <v>0</v>
      </c>
      <c r="EF562">
        <v>9991.57</v>
      </c>
      <c r="EG562">
        <v>0</v>
      </c>
      <c r="EH562">
        <v>12.35584814814815</v>
      </c>
      <c r="EI562">
        <v>-70.82738518518518</v>
      </c>
      <c r="EJ562">
        <v>1015.249925925926</v>
      </c>
      <c r="EK562">
        <v>1082.23037037037</v>
      </c>
      <c r="EL562">
        <v>5.018042592592592</v>
      </c>
      <c r="EM562">
        <v>1062.066296296297</v>
      </c>
      <c r="EN562">
        <v>18.6316037037037</v>
      </c>
      <c r="EO562">
        <v>2.138066296296296</v>
      </c>
      <c r="EP562">
        <v>1.684406296296296</v>
      </c>
      <c r="EQ562">
        <v>18.50565185185185</v>
      </c>
      <c r="ER562">
        <v>14.75346666666667</v>
      </c>
      <c r="ES562">
        <v>2000.014074074074</v>
      </c>
      <c r="ET562">
        <v>0.9799976666666665</v>
      </c>
      <c r="EU562">
        <v>0.02000237037037037</v>
      </c>
      <c r="EV562">
        <v>0</v>
      </c>
      <c r="EW562">
        <v>1145.073703703704</v>
      </c>
      <c r="EX562">
        <v>5.000560000000001</v>
      </c>
      <c r="EY562">
        <v>23159.75925925926</v>
      </c>
      <c r="EZ562">
        <v>17294.98518518519</v>
      </c>
      <c r="FA562">
        <v>42.5</v>
      </c>
      <c r="FB562">
        <v>42.79362962962961</v>
      </c>
      <c r="FC562">
        <v>42.25459259259259</v>
      </c>
      <c r="FD562">
        <v>41.78444444444443</v>
      </c>
      <c r="FE562">
        <v>43.125</v>
      </c>
      <c r="FF562">
        <v>1955.104444444444</v>
      </c>
      <c r="FG562">
        <v>39.90296296296296</v>
      </c>
      <c r="FH562">
        <v>0</v>
      </c>
      <c r="FI562">
        <v>1759002421.2</v>
      </c>
      <c r="FJ562">
        <v>0</v>
      </c>
      <c r="FK562">
        <v>1144.86</v>
      </c>
      <c r="FL562">
        <v>66.45606841885332</v>
      </c>
      <c r="FM562">
        <v>1333.439317296489</v>
      </c>
      <c r="FN562">
        <v>23156.01153846153</v>
      </c>
      <c r="FO562">
        <v>15</v>
      </c>
      <c r="FP562">
        <v>0</v>
      </c>
      <c r="FQ562" t="s">
        <v>439</v>
      </c>
      <c r="FR562">
        <v>1747148579.5</v>
      </c>
      <c r="FS562">
        <v>1747148584.5</v>
      </c>
      <c r="FT562">
        <v>0</v>
      </c>
      <c r="FU562">
        <v>0.162</v>
      </c>
      <c r="FV562">
        <v>-0.001</v>
      </c>
      <c r="FW562">
        <v>0.139</v>
      </c>
      <c r="FX562">
        <v>0.058</v>
      </c>
      <c r="FY562">
        <v>420</v>
      </c>
      <c r="FZ562">
        <v>16</v>
      </c>
      <c r="GA562">
        <v>0.19</v>
      </c>
      <c r="GB562">
        <v>0.02</v>
      </c>
      <c r="GC562">
        <v>-70.47624634146342</v>
      </c>
      <c r="GD562">
        <v>-6.62859721254368</v>
      </c>
      <c r="GE562">
        <v>0.6619363310689732</v>
      </c>
      <c r="GF562">
        <v>0</v>
      </c>
      <c r="GG562">
        <v>1141.369411764706</v>
      </c>
      <c r="GH562">
        <v>68.9362872701614</v>
      </c>
      <c r="GI562">
        <v>6.767958655300848</v>
      </c>
      <c r="GJ562">
        <v>0</v>
      </c>
      <c r="GK562">
        <v>5.015787560975609</v>
      </c>
      <c r="GL562">
        <v>0.1146988850174384</v>
      </c>
      <c r="GM562">
        <v>0.01884744516302179</v>
      </c>
      <c r="GN562">
        <v>0</v>
      </c>
      <c r="GO562">
        <v>0</v>
      </c>
      <c r="GP562">
        <v>3</v>
      </c>
      <c r="GQ562" t="s">
        <v>472</v>
      </c>
      <c r="GR562">
        <v>3.1279</v>
      </c>
      <c r="GS562">
        <v>2.73255</v>
      </c>
      <c r="GT562">
        <v>0.157528</v>
      </c>
      <c r="GU562">
        <v>0.165546</v>
      </c>
      <c r="GV562">
        <v>0.105703</v>
      </c>
      <c r="GW562">
        <v>0.0897433</v>
      </c>
      <c r="GX562">
        <v>25211.6</v>
      </c>
      <c r="GY562">
        <v>24227.5</v>
      </c>
      <c r="GZ562">
        <v>30470.2</v>
      </c>
      <c r="HA562">
        <v>29292.1</v>
      </c>
      <c r="HB562">
        <v>37617.4</v>
      </c>
      <c r="HC562">
        <v>35088.9</v>
      </c>
      <c r="HD562">
        <v>46619.7</v>
      </c>
      <c r="HE562">
        <v>43524.4</v>
      </c>
      <c r="HF562">
        <v>1.82027</v>
      </c>
      <c r="HG562">
        <v>1.8474</v>
      </c>
      <c r="HH562">
        <v>0.110999</v>
      </c>
      <c r="HI562">
        <v>0</v>
      </c>
      <c r="HJ562">
        <v>28.1543</v>
      </c>
      <c r="HK562">
        <v>999.9</v>
      </c>
      <c r="HL562">
        <v>50.4</v>
      </c>
      <c r="HM562">
        <v>30.4</v>
      </c>
      <c r="HN562">
        <v>24.3035</v>
      </c>
      <c r="HO562">
        <v>63.4616</v>
      </c>
      <c r="HP562">
        <v>16.7067</v>
      </c>
      <c r="HQ562">
        <v>1</v>
      </c>
      <c r="HR562">
        <v>0.200224</v>
      </c>
      <c r="HS562">
        <v>-0.0198747</v>
      </c>
      <c r="HT562">
        <v>20.201</v>
      </c>
      <c r="HU562">
        <v>5.22747</v>
      </c>
      <c r="HV562">
        <v>11.974</v>
      </c>
      <c r="HW562">
        <v>4.9693</v>
      </c>
      <c r="HX562">
        <v>3.28945</v>
      </c>
      <c r="HY562">
        <v>9999</v>
      </c>
      <c r="HZ562">
        <v>9999</v>
      </c>
      <c r="IA562">
        <v>9999</v>
      </c>
      <c r="IB562">
        <v>26.4</v>
      </c>
      <c r="IC562">
        <v>4.97295</v>
      </c>
      <c r="ID562">
        <v>1.87729</v>
      </c>
      <c r="IE562">
        <v>1.87539</v>
      </c>
      <c r="IF562">
        <v>1.8782</v>
      </c>
      <c r="IG562">
        <v>1.87488</v>
      </c>
      <c r="IH562">
        <v>1.87851</v>
      </c>
      <c r="II562">
        <v>1.87561</v>
      </c>
      <c r="IJ562">
        <v>1.87676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1.31</v>
      </c>
      <c r="IY562">
        <v>0.235</v>
      </c>
      <c r="IZ562">
        <v>0.000996156149449386</v>
      </c>
      <c r="JA562">
        <v>0.001508328056841608</v>
      </c>
      <c r="JB562">
        <v>-4.279944224615399E-07</v>
      </c>
      <c r="JC562">
        <v>2.026670128534865E-10</v>
      </c>
      <c r="JD562">
        <v>-0.04486732872085866</v>
      </c>
      <c r="JE562">
        <v>-0.001179386599836408</v>
      </c>
      <c r="JF562">
        <v>0.0006983580007418804</v>
      </c>
      <c r="JG562">
        <v>-5.900263066608664E-06</v>
      </c>
      <c r="JH562">
        <v>1</v>
      </c>
      <c r="JI562">
        <v>2117</v>
      </c>
      <c r="JJ562">
        <v>1</v>
      </c>
      <c r="JK562">
        <v>26</v>
      </c>
      <c r="JL562">
        <v>197563.9</v>
      </c>
      <c r="JM562">
        <v>197563.8</v>
      </c>
      <c r="JN562">
        <v>2.39136</v>
      </c>
      <c r="JO562">
        <v>2.54517</v>
      </c>
      <c r="JP562">
        <v>1.39893</v>
      </c>
      <c r="JQ562">
        <v>2.34497</v>
      </c>
      <c r="JR562">
        <v>1.44897</v>
      </c>
      <c r="JS562">
        <v>2.5769</v>
      </c>
      <c r="JT562">
        <v>37.242</v>
      </c>
      <c r="JU562">
        <v>23.9649</v>
      </c>
      <c r="JV562">
        <v>18</v>
      </c>
      <c r="JW562">
        <v>479.707</v>
      </c>
      <c r="JX562">
        <v>466.833</v>
      </c>
      <c r="JY562">
        <v>27.9492</v>
      </c>
      <c r="JZ562">
        <v>29.7274</v>
      </c>
      <c r="KA562">
        <v>30.0002</v>
      </c>
      <c r="KB562">
        <v>29.2985</v>
      </c>
      <c r="KC562">
        <v>29.3433</v>
      </c>
      <c r="KD562">
        <v>47.9812</v>
      </c>
      <c r="KE562">
        <v>30.1558</v>
      </c>
      <c r="KF562">
        <v>95.4623</v>
      </c>
      <c r="KG562">
        <v>27.9751</v>
      </c>
      <c r="KH562">
        <v>1108.82</v>
      </c>
      <c r="KI562">
        <v>18.419</v>
      </c>
      <c r="KJ562">
        <v>100.742</v>
      </c>
      <c r="KK562">
        <v>100.115</v>
      </c>
    </row>
    <row r="563" spans="1:297">
      <c r="A563">
        <v>547</v>
      </c>
      <c r="B563">
        <v>1759002417.1</v>
      </c>
      <c r="C563">
        <v>15033.5</v>
      </c>
      <c r="D563" t="s">
        <v>1541</v>
      </c>
      <c r="E563" t="s">
        <v>1542</v>
      </c>
      <c r="F563">
        <v>5</v>
      </c>
      <c r="G563" t="s">
        <v>1218</v>
      </c>
      <c r="H563" t="s">
        <v>436</v>
      </c>
      <c r="I563">
        <v>1759002409.314285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1114.384195387527</v>
      </c>
      <c r="AK563">
        <v>1055.301454545454</v>
      </c>
      <c r="AL563">
        <v>3.349663133066146</v>
      </c>
      <c r="AM563">
        <v>65.2440749328983</v>
      </c>
      <c r="AN563">
        <f>(AP563 - AO563 + DY563*1E3/(8.314*(EA563+273.15)) * AR563/DX563 * AQ563) * DX563/(100*DL563) * 1000/(1000 - AP563)</f>
        <v>0</v>
      </c>
      <c r="AO563">
        <v>18.49711180936137</v>
      </c>
      <c r="AP563">
        <v>23.64624363636364</v>
      </c>
      <c r="AQ563">
        <v>-0.006663653121637272</v>
      </c>
      <c r="AR563">
        <v>120.1541534414907</v>
      </c>
      <c r="AS563">
        <v>1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1.91</v>
      </c>
      <c r="DM563">
        <v>0.5</v>
      </c>
      <c r="DN563" t="s">
        <v>438</v>
      </c>
      <c r="DO563">
        <v>2</v>
      </c>
      <c r="DP563" t="b">
        <v>1</v>
      </c>
      <c r="DQ563">
        <v>1759002409.314285</v>
      </c>
      <c r="DR563">
        <v>1006.606142857143</v>
      </c>
      <c r="DS563">
        <v>1077.951428571429</v>
      </c>
      <c r="DT563">
        <v>23.65591428571429</v>
      </c>
      <c r="DU563">
        <v>18.59340714285714</v>
      </c>
      <c r="DV563">
        <v>1005.31525</v>
      </c>
      <c r="DW563">
        <v>23.42112857142857</v>
      </c>
      <c r="DX563">
        <v>499.9717142857143</v>
      </c>
      <c r="DY563">
        <v>90.40567142857142</v>
      </c>
      <c r="DZ563">
        <v>0.05491196071428572</v>
      </c>
      <c r="EA563">
        <v>29.97221428571428</v>
      </c>
      <c r="EB563">
        <v>29.96523928571429</v>
      </c>
      <c r="EC563">
        <v>999.9000000000002</v>
      </c>
      <c r="ED563">
        <v>0</v>
      </c>
      <c r="EE563">
        <v>0</v>
      </c>
      <c r="EF563">
        <v>9986.179285714285</v>
      </c>
      <c r="EG563">
        <v>0</v>
      </c>
      <c r="EH563">
        <v>12.03968571428571</v>
      </c>
      <c r="EI563">
        <v>-71.34638571428572</v>
      </c>
      <c r="EJ563">
        <v>1030.995</v>
      </c>
      <c r="EK563">
        <v>1098.373928571429</v>
      </c>
      <c r="EL563">
        <v>5.062499642857142</v>
      </c>
      <c r="EM563">
        <v>1077.951428571429</v>
      </c>
      <c r="EN563">
        <v>18.59340714285714</v>
      </c>
      <c r="EO563">
        <v>2.138627857142857</v>
      </c>
      <c r="EP563">
        <v>1.680949285714286</v>
      </c>
      <c r="EQ563">
        <v>18.50984642857143</v>
      </c>
      <c r="ER563">
        <v>14.72156071428571</v>
      </c>
      <c r="ES563">
        <v>1999.965</v>
      </c>
      <c r="ET563">
        <v>0.9799970714285714</v>
      </c>
      <c r="EU563">
        <v>0.02000298214285714</v>
      </c>
      <c r="EV563">
        <v>0</v>
      </c>
      <c r="EW563">
        <v>1150.071785714286</v>
      </c>
      <c r="EX563">
        <v>5.000560000000001</v>
      </c>
      <c r="EY563">
        <v>23260.66071428572</v>
      </c>
      <c r="EZ563">
        <v>17294.55714285715</v>
      </c>
      <c r="FA563">
        <v>42.5</v>
      </c>
      <c r="FB563">
        <v>42.80757142857141</v>
      </c>
      <c r="FC563">
        <v>42.25885714285714</v>
      </c>
      <c r="FD563">
        <v>41.78985714285712</v>
      </c>
      <c r="FE563">
        <v>43.125</v>
      </c>
      <c r="FF563">
        <v>1955.055</v>
      </c>
      <c r="FG563">
        <v>39.90607142857143</v>
      </c>
      <c r="FH563">
        <v>0</v>
      </c>
      <c r="FI563">
        <v>1759002426.6</v>
      </c>
      <c r="FJ563">
        <v>0</v>
      </c>
      <c r="FK563">
        <v>1150.9348</v>
      </c>
      <c r="FL563">
        <v>61.45076932305422</v>
      </c>
      <c r="FM563">
        <v>1255.607694454692</v>
      </c>
      <c r="FN563">
        <v>23278.724</v>
      </c>
      <c r="FO563">
        <v>15</v>
      </c>
      <c r="FP563">
        <v>0</v>
      </c>
      <c r="FQ563" t="s">
        <v>439</v>
      </c>
      <c r="FR563">
        <v>1747148579.5</v>
      </c>
      <c r="FS563">
        <v>1747148584.5</v>
      </c>
      <c r="FT563">
        <v>0</v>
      </c>
      <c r="FU563">
        <v>0.162</v>
      </c>
      <c r="FV563">
        <v>-0.001</v>
      </c>
      <c r="FW563">
        <v>0.139</v>
      </c>
      <c r="FX563">
        <v>0.058</v>
      </c>
      <c r="FY563">
        <v>420</v>
      </c>
      <c r="FZ563">
        <v>16</v>
      </c>
      <c r="GA563">
        <v>0.19</v>
      </c>
      <c r="GB563">
        <v>0.02</v>
      </c>
      <c r="GC563">
        <v>-71.02345</v>
      </c>
      <c r="GD563">
        <v>-6.404807504690121</v>
      </c>
      <c r="GE563">
        <v>0.6233867591632014</v>
      </c>
      <c r="GF563">
        <v>0</v>
      </c>
      <c r="GG563">
        <v>1146.726470588235</v>
      </c>
      <c r="GH563">
        <v>64.79113821573515</v>
      </c>
      <c r="GI563">
        <v>6.362368169142921</v>
      </c>
      <c r="GJ563">
        <v>0</v>
      </c>
      <c r="GK563">
        <v>5.042573999999999</v>
      </c>
      <c r="GL563">
        <v>0.4886228893057971</v>
      </c>
      <c r="GM563">
        <v>0.05277392328603213</v>
      </c>
      <c r="GN563">
        <v>0</v>
      </c>
      <c r="GO563">
        <v>0</v>
      </c>
      <c r="GP563">
        <v>3</v>
      </c>
      <c r="GQ563" t="s">
        <v>472</v>
      </c>
      <c r="GR563">
        <v>3.12805</v>
      </c>
      <c r="GS563">
        <v>2.73292</v>
      </c>
      <c r="GT563">
        <v>0.159132</v>
      </c>
      <c r="GU563">
        <v>0.167138</v>
      </c>
      <c r="GV563">
        <v>0.105632</v>
      </c>
      <c r="GW563">
        <v>0.0894221</v>
      </c>
      <c r="GX563">
        <v>25163.1</v>
      </c>
      <c r="GY563">
        <v>24181.3</v>
      </c>
      <c r="GZ563">
        <v>30469.7</v>
      </c>
      <c r="HA563">
        <v>29292.3</v>
      </c>
      <c r="HB563">
        <v>37619.9</v>
      </c>
      <c r="HC563">
        <v>35101.6</v>
      </c>
      <c r="HD563">
        <v>46618.9</v>
      </c>
      <c r="HE563">
        <v>43524.6</v>
      </c>
      <c r="HF563">
        <v>1.8206</v>
      </c>
      <c r="HG563">
        <v>1.84743</v>
      </c>
      <c r="HH563">
        <v>0.110894</v>
      </c>
      <c r="HI563">
        <v>0</v>
      </c>
      <c r="HJ563">
        <v>28.1501</v>
      </c>
      <c r="HK563">
        <v>999.9</v>
      </c>
      <c r="HL563">
        <v>50.3</v>
      </c>
      <c r="HM563">
        <v>30.4</v>
      </c>
      <c r="HN563">
        <v>24.255</v>
      </c>
      <c r="HO563">
        <v>63.4716</v>
      </c>
      <c r="HP563">
        <v>16.7348</v>
      </c>
      <c r="HQ563">
        <v>1</v>
      </c>
      <c r="HR563">
        <v>0.20048</v>
      </c>
      <c r="HS563">
        <v>-0.0484096</v>
      </c>
      <c r="HT563">
        <v>20.2008</v>
      </c>
      <c r="HU563">
        <v>5.22762</v>
      </c>
      <c r="HV563">
        <v>11.974</v>
      </c>
      <c r="HW563">
        <v>4.96945</v>
      </c>
      <c r="HX563">
        <v>3.2895</v>
      </c>
      <c r="HY563">
        <v>9999</v>
      </c>
      <c r="HZ563">
        <v>9999</v>
      </c>
      <c r="IA563">
        <v>9999</v>
      </c>
      <c r="IB563">
        <v>26.4</v>
      </c>
      <c r="IC563">
        <v>4.97297</v>
      </c>
      <c r="ID563">
        <v>1.87729</v>
      </c>
      <c r="IE563">
        <v>1.87542</v>
      </c>
      <c r="IF563">
        <v>1.8782</v>
      </c>
      <c r="IG563">
        <v>1.87495</v>
      </c>
      <c r="IH563">
        <v>1.87851</v>
      </c>
      <c r="II563">
        <v>1.87561</v>
      </c>
      <c r="IJ563">
        <v>1.87681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1.32</v>
      </c>
      <c r="IY563">
        <v>0.2345</v>
      </c>
      <c r="IZ563">
        <v>0.000996156149449386</v>
      </c>
      <c r="JA563">
        <v>0.001508328056841608</v>
      </c>
      <c r="JB563">
        <v>-4.279944224615399E-07</v>
      </c>
      <c r="JC563">
        <v>2.026670128534865E-10</v>
      </c>
      <c r="JD563">
        <v>-0.04486732872085866</v>
      </c>
      <c r="JE563">
        <v>-0.001179386599836408</v>
      </c>
      <c r="JF563">
        <v>0.0006983580007418804</v>
      </c>
      <c r="JG563">
        <v>-5.900263066608664E-06</v>
      </c>
      <c r="JH563">
        <v>1</v>
      </c>
      <c r="JI563">
        <v>2117</v>
      </c>
      <c r="JJ563">
        <v>1</v>
      </c>
      <c r="JK563">
        <v>26</v>
      </c>
      <c r="JL563">
        <v>197564</v>
      </c>
      <c r="JM563">
        <v>197563.9</v>
      </c>
      <c r="JN563">
        <v>2.42188</v>
      </c>
      <c r="JO563">
        <v>2.54395</v>
      </c>
      <c r="JP563">
        <v>1.39893</v>
      </c>
      <c r="JQ563">
        <v>2.34497</v>
      </c>
      <c r="JR563">
        <v>1.44897</v>
      </c>
      <c r="JS563">
        <v>2.51465</v>
      </c>
      <c r="JT563">
        <v>37.242</v>
      </c>
      <c r="JU563">
        <v>23.9562</v>
      </c>
      <c r="JV563">
        <v>18</v>
      </c>
      <c r="JW563">
        <v>479.912</v>
      </c>
      <c r="JX563">
        <v>466.875</v>
      </c>
      <c r="JY563">
        <v>27.9764</v>
      </c>
      <c r="JZ563">
        <v>29.7318</v>
      </c>
      <c r="KA563">
        <v>30.0004</v>
      </c>
      <c r="KB563">
        <v>29.3026</v>
      </c>
      <c r="KC563">
        <v>29.3466</v>
      </c>
      <c r="KD563">
        <v>48.531</v>
      </c>
      <c r="KE563">
        <v>30.1558</v>
      </c>
      <c r="KF563">
        <v>95.4623</v>
      </c>
      <c r="KG563">
        <v>28.0005</v>
      </c>
      <c r="KH563">
        <v>1122.18</v>
      </c>
      <c r="KI563">
        <v>18.409</v>
      </c>
      <c r="KJ563">
        <v>100.741</v>
      </c>
      <c r="KK563">
        <v>100.116</v>
      </c>
    </row>
    <row r="564" spans="1:297">
      <c r="A564">
        <v>548</v>
      </c>
      <c r="B564">
        <v>1759002422.1</v>
      </c>
      <c r="C564">
        <v>15038.5</v>
      </c>
      <c r="D564" t="s">
        <v>1543</v>
      </c>
      <c r="E564" t="s">
        <v>1544</v>
      </c>
      <c r="F564">
        <v>5</v>
      </c>
      <c r="G564" t="s">
        <v>1218</v>
      </c>
      <c r="H564" t="s">
        <v>436</v>
      </c>
      <c r="I564">
        <v>1759002414.6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1131.150255607458</v>
      </c>
      <c r="AK564">
        <v>1071.842909090909</v>
      </c>
      <c r="AL564">
        <v>3.29607067200814</v>
      </c>
      <c r="AM564">
        <v>65.2440749328983</v>
      </c>
      <c r="AN564">
        <f>(AP564 - AO564 + DY564*1E3/(8.314*(EA564+273.15)) * AR564/DX564 * AQ564) * DX564/(100*DL564) * 1000/(1000 - AP564)</f>
        <v>0</v>
      </c>
      <c r="AO564">
        <v>18.47664518288651</v>
      </c>
      <c r="AP564">
        <v>23.62270484848483</v>
      </c>
      <c r="AQ564">
        <v>-0.002132553836767316</v>
      </c>
      <c r="AR564">
        <v>120.1541534414907</v>
      </c>
      <c r="AS564">
        <v>1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1.91</v>
      </c>
      <c r="DM564">
        <v>0.5</v>
      </c>
      <c r="DN564" t="s">
        <v>438</v>
      </c>
      <c r="DO564">
        <v>2</v>
      </c>
      <c r="DP564" t="b">
        <v>1</v>
      </c>
      <c r="DQ564">
        <v>1759002414.6</v>
      </c>
      <c r="DR564">
        <v>1023.828148148148</v>
      </c>
      <c r="DS564">
        <v>1095.628518518518</v>
      </c>
      <c r="DT564">
        <v>23.64988518518518</v>
      </c>
      <c r="DU564">
        <v>18.53746296296296</v>
      </c>
      <c r="DV564">
        <v>1022.515777777778</v>
      </c>
      <c r="DW564">
        <v>23.41522592592593</v>
      </c>
      <c r="DX564">
        <v>499.9261851851851</v>
      </c>
      <c r="DY564">
        <v>90.40530740740739</v>
      </c>
      <c r="DZ564">
        <v>0.05506373703703703</v>
      </c>
      <c r="EA564">
        <v>29.96899259259259</v>
      </c>
      <c r="EB564">
        <v>29.96098888888889</v>
      </c>
      <c r="EC564">
        <v>999.9000000000001</v>
      </c>
      <c r="ED564">
        <v>0</v>
      </c>
      <c r="EE564">
        <v>0</v>
      </c>
      <c r="EF564">
        <v>9989.306296296298</v>
      </c>
      <c r="EG564">
        <v>0</v>
      </c>
      <c r="EH564">
        <v>12.0258</v>
      </c>
      <c r="EI564">
        <v>-71.80131111111112</v>
      </c>
      <c r="EJ564">
        <v>1048.627037037037</v>
      </c>
      <c r="EK564">
        <v>1116.321111111111</v>
      </c>
      <c r="EL564">
        <v>5.112414444444444</v>
      </c>
      <c r="EM564">
        <v>1095.628518518518</v>
      </c>
      <c r="EN564">
        <v>18.53746296296296</v>
      </c>
      <c r="EO564">
        <v>2.138074074074074</v>
      </c>
      <c r="EP564">
        <v>1.675884074074074</v>
      </c>
      <c r="EQ564">
        <v>18.50571111111111</v>
      </c>
      <c r="ER564">
        <v>14.67478518518518</v>
      </c>
      <c r="ES564">
        <v>1999.968518518519</v>
      </c>
      <c r="ET564">
        <v>0.979997</v>
      </c>
      <c r="EU564">
        <v>0.02000305555555556</v>
      </c>
      <c r="EV564">
        <v>0</v>
      </c>
      <c r="EW564">
        <v>1155.366666666667</v>
      </c>
      <c r="EX564">
        <v>5.000560000000001</v>
      </c>
      <c r="EY564">
        <v>23368.41111111111</v>
      </c>
      <c r="EZ564">
        <v>17294.58518518518</v>
      </c>
      <c r="FA564">
        <v>42.5</v>
      </c>
      <c r="FB564">
        <v>42.80740740740739</v>
      </c>
      <c r="FC564">
        <v>42.26837037037038</v>
      </c>
      <c r="FD564">
        <v>41.8028148148148</v>
      </c>
      <c r="FE564">
        <v>43.125</v>
      </c>
      <c r="FF564">
        <v>1955.058518518518</v>
      </c>
      <c r="FG564">
        <v>39.90962962962963</v>
      </c>
      <c r="FH564">
        <v>0</v>
      </c>
      <c r="FI564">
        <v>1759002431.4</v>
      </c>
      <c r="FJ564">
        <v>0</v>
      </c>
      <c r="FK564">
        <v>1155.706</v>
      </c>
      <c r="FL564">
        <v>57.2423076108726</v>
      </c>
      <c r="FM564">
        <v>1175.67692146902</v>
      </c>
      <c r="FN564">
        <v>23375.656</v>
      </c>
      <c r="FO564">
        <v>15</v>
      </c>
      <c r="FP564">
        <v>0</v>
      </c>
      <c r="FQ564" t="s">
        <v>439</v>
      </c>
      <c r="FR564">
        <v>1747148579.5</v>
      </c>
      <c r="FS564">
        <v>1747148584.5</v>
      </c>
      <c r="FT564">
        <v>0</v>
      </c>
      <c r="FU564">
        <v>0.162</v>
      </c>
      <c r="FV564">
        <v>-0.001</v>
      </c>
      <c r="FW564">
        <v>0.139</v>
      </c>
      <c r="FX564">
        <v>0.058</v>
      </c>
      <c r="FY564">
        <v>420</v>
      </c>
      <c r="FZ564">
        <v>16</v>
      </c>
      <c r="GA564">
        <v>0.19</v>
      </c>
      <c r="GB564">
        <v>0.02</v>
      </c>
      <c r="GC564">
        <v>-71.53517073170731</v>
      </c>
      <c r="GD564">
        <v>-5.587879442508621</v>
      </c>
      <c r="GE564">
        <v>0.5612886237430499</v>
      </c>
      <c r="GF564">
        <v>0</v>
      </c>
      <c r="GG564">
        <v>1152.327647058823</v>
      </c>
      <c r="GH564">
        <v>60.44125287001679</v>
      </c>
      <c r="GI564">
        <v>5.940757556576487</v>
      </c>
      <c r="GJ564">
        <v>0</v>
      </c>
      <c r="GK564">
        <v>5.082983170731707</v>
      </c>
      <c r="GL564">
        <v>0.6130547038327425</v>
      </c>
      <c r="GM564">
        <v>0.06351358135686995</v>
      </c>
      <c r="GN564">
        <v>0</v>
      </c>
      <c r="GO564">
        <v>0</v>
      </c>
      <c r="GP564">
        <v>3</v>
      </c>
      <c r="GQ564" t="s">
        <v>472</v>
      </c>
      <c r="GR564">
        <v>3.12811</v>
      </c>
      <c r="GS564">
        <v>2.73308</v>
      </c>
      <c r="GT564">
        <v>0.160703</v>
      </c>
      <c r="GU564">
        <v>0.168717</v>
      </c>
      <c r="GV564">
        <v>0.105564</v>
      </c>
      <c r="GW564">
        <v>0.0894047</v>
      </c>
      <c r="GX564">
        <v>25115.2</v>
      </c>
      <c r="GY564">
        <v>24135.9</v>
      </c>
      <c r="GZ564">
        <v>30468.7</v>
      </c>
      <c r="HA564">
        <v>29292.8</v>
      </c>
      <c r="HB564">
        <v>37621.8</v>
      </c>
      <c r="HC564">
        <v>35103.2</v>
      </c>
      <c r="HD564">
        <v>46617.5</v>
      </c>
      <c r="HE564">
        <v>43525.5</v>
      </c>
      <c r="HF564">
        <v>1.82047</v>
      </c>
      <c r="HG564">
        <v>1.84708</v>
      </c>
      <c r="HH564">
        <v>0.111334</v>
      </c>
      <c r="HI564">
        <v>0</v>
      </c>
      <c r="HJ564">
        <v>28.1463</v>
      </c>
      <c r="HK564">
        <v>999.9</v>
      </c>
      <c r="HL564">
        <v>50.3</v>
      </c>
      <c r="HM564">
        <v>30.4</v>
      </c>
      <c r="HN564">
        <v>24.2578</v>
      </c>
      <c r="HO564">
        <v>62.6716</v>
      </c>
      <c r="HP564">
        <v>16.7989</v>
      </c>
      <c r="HQ564">
        <v>1</v>
      </c>
      <c r="HR564">
        <v>0.201019</v>
      </c>
      <c r="HS564">
        <v>-0.0657407</v>
      </c>
      <c r="HT564">
        <v>20.2009</v>
      </c>
      <c r="HU564">
        <v>5.22747</v>
      </c>
      <c r="HV564">
        <v>11.974</v>
      </c>
      <c r="HW564">
        <v>4.9695</v>
      </c>
      <c r="HX564">
        <v>3.28958</v>
      </c>
      <c r="HY564">
        <v>9999</v>
      </c>
      <c r="HZ564">
        <v>9999</v>
      </c>
      <c r="IA564">
        <v>9999</v>
      </c>
      <c r="IB564">
        <v>26.4</v>
      </c>
      <c r="IC564">
        <v>4.97298</v>
      </c>
      <c r="ID564">
        <v>1.87729</v>
      </c>
      <c r="IE564">
        <v>1.87536</v>
      </c>
      <c r="IF564">
        <v>1.8782</v>
      </c>
      <c r="IG564">
        <v>1.87487</v>
      </c>
      <c r="IH564">
        <v>1.87851</v>
      </c>
      <c r="II564">
        <v>1.87561</v>
      </c>
      <c r="IJ564">
        <v>1.87673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1.34</v>
      </c>
      <c r="IY564">
        <v>0.234</v>
      </c>
      <c r="IZ564">
        <v>0.000996156149449386</v>
      </c>
      <c r="JA564">
        <v>0.001508328056841608</v>
      </c>
      <c r="JB564">
        <v>-4.279944224615399E-07</v>
      </c>
      <c r="JC564">
        <v>2.026670128534865E-10</v>
      </c>
      <c r="JD564">
        <v>-0.04486732872085866</v>
      </c>
      <c r="JE564">
        <v>-0.001179386599836408</v>
      </c>
      <c r="JF564">
        <v>0.0006983580007418804</v>
      </c>
      <c r="JG564">
        <v>-5.900263066608664E-06</v>
      </c>
      <c r="JH564">
        <v>1</v>
      </c>
      <c r="JI564">
        <v>2117</v>
      </c>
      <c r="JJ564">
        <v>1</v>
      </c>
      <c r="JK564">
        <v>26</v>
      </c>
      <c r="JL564">
        <v>197564</v>
      </c>
      <c r="JM564">
        <v>197564</v>
      </c>
      <c r="JN564">
        <v>2.44995</v>
      </c>
      <c r="JO564">
        <v>2.54395</v>
      </c>
      <c r="JP564">
        <v>1.39893</v>
      </c>
      <c r="JQ564">
        <v>2.34375</v>
      </c>
      <c r="JR564">
        <v>1.44897</v>
      </c>
      <c r="JS564">
        <v>2.47314</v>
      </c>
      <c r="JT564">
        <v>37.242</v>
      </c>
      <c r="JU564">
        <v>23.9562</v>
      </c>
      <c r="JV564">
        <v>18</v>
      </c>
      <c r="JW564">
        <v>479.87</v>
      </c>
      <c r="JX564">
        <v>466.68</v>
      </c>
      <c r="JY564">
        <v>28.0044</v>
      </c>
      <c r="JZ564">
        <v>29.7361</v>
      </c>
      <c r="KA564">
        <v>30.0005</v>
      </c>
      <c r="KB564">
        <v>29.3067</v>
      </c>
      <c r="KC564">
        <v>29.3508</v>
      </c>
      <c r="KD564">
        <v>49.0607</v>
      </c>
      <c r="KE564">
        <v>30.1558</v>
      </c>
      <c r="KF564">
        <v>95.4623</v>
      </c>
      <c r="KG564">
        <v>28.0301</v>
      </c>
      <c r="KH564">
        <v>1142.22</v>
      </c>
      <c r="KI564">
        <v>18.3883</v>
      </c>
      <c r="KJ564">
        <v>100.738</v>
      </c>
      <c r="KK564">
        <v>100.118</v>
      </c>
    </row>
    <row r="565" spans="1:297">
      <c r="A565">
        <v>549</v>
      </c>
      <c r="B565">
        <v>1759002427.1</v>
      </c>
      <c r="C565">
        <v>15043.5</v>
      </c>
      <c r="D565" t="s">
        <v>1545</v>
      </c>
      <c r="E565" t="s">
        <v>1546</v>
      </c>
      <c r="F565">
        <v>5</v>
      </c>
      <c r="G565" t="s">
        <v>1218</v>
      </c>
      <c r="H565" t="s">
        <v>436</v>
      </c>
      <c r="I565">
        <v>1759002419.314285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1148.399501366916</v>
      </c>
      <c r="AK565">
        <v>1088.561878787879</v>
      </c>
      <c r="AL565">
        <v>3.341265011113476</v>
      </c>
      <c r="AM565">
        <v>65.2440749328983</v>
      </c>
      <c r="AN565">
        <f>(AP565 - AO565 + DY565*1E3/(8.314*(EA565+273.15)) * AR565/DX565 * AQ565) * DX565/(100*DL565) * 1000/(1000 - AP565)</f>
        <v>0</v>
      </c>
      <c r="AO565">
        <v>18.46400822027609</v>
      </c>
      <c r="AP565">
        <v>23.62317393939394</v>
      </c>
      <c r="AQ565">
        <v>5.506913866946078E-05</v>
      </c>
      <c r="AR565">
        <v>120.1541534414907</v>
      </c>
      <c r="AS565">
        <v>1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1.91</v>
      </c>
      <c r="DM565">
        <v>0.5</v>
      </c>
      <c r="DN565" t="s">
        <v>438</v>
      </c>
      <c r="DO565">
        <v>2</v>
      </c>
      <c r="DP565" t="b">
        <v>1</v>
      </c>
      <c r="DQ565">
        <v>1759002419.314285</v>
      </c>
      <c r="DR565">
        <v>1039.141785714286</v>
      </c>
      <c r="DS565">
        <v>1111.396428571428</v>
      </c>
      <c r="DT565">
        <v>23.63833928571429</v>
      </c>
      <c r="DU565">
        <v>18.49221071428571</v>
      </c>
      <c r="DV565">
        <v>1037.810357142857</v>
      </c>
      <c r="DW565">
        <v>23.40391785714286</v>
      </c>
      <c r="DX565">
        <v>499.9956071428571</v>
      </c>
      <c r="DY565">
        <v>90.40495714285714</v>
      </c>
      <c r="DZ565">
        <v>0.05501087142857143</v>
      </c>
      <c r="EA565">
        <v>29.96935357142857</v>
      </c>
      <c r="EB565">
        <v>29.95626785714285</v>
      </c>
      <c r="EC565">
        <v>999.9000000000002</v>
      </c>
      <c r="ED565">
        <v>0</v>
      </c>
      <c r="EE565">
        <v>0</v>
      </c>
      <c r="EF565">
        <v>9996.853571428572</v>
      </c>
      <c r="EG565">
        <v>0</v>
      </c>
      <c r="EH565">
        <v>12.0258</v>
      </c>
      <c r="EI565">
        <v>-72.25468214285715</v>
      </c>
      <c r="EJ565">
        <v>1064.3</v>
      </c>
      <c r="EK565">
        <v>1132.333928571428</v>
      </c>
      <c r="EL565">
        <v>5.146120000000001</v>
      </c>
      <c r="EM565">
        <v>1111.396428571428</v>
      </c>
      <c r="EN565">
        <v>18.49221071428571</v>
      </c>
      <c r="EO565">
        <v>2.137021785714286</v>
      </c>
      <c r="EP565">
        <v>1.6717875</v>
      </c>
      <c r="EQ565">
        <v>18.49785714285715</v>
      </c>
      <c r="ER565">
        <v>14.63690357142857</v>
      </c>
      <c r="ES565">
        <v>1999.971785714286</v>
      </c>
      <c r="ET565">
        <v>0.9799969642857143</v>
      </c>
      <c r="EU565">
        <v>0.02000309642857143</v>
      </c>
      <c r="EV565">
        <v>0</v>
      </c>
      <c r="EW565">
        <v>1159.721071428572</v>
      </c>
      <c r="EX565">
        <v>5.000560000000001</v>
      </c>
      <c r="EY565">
        <v>23457.525</v>
      </c>
      <c r="EZ565">
        <v>17294.61785714286</v>
      </c>
      <c r="FA565">
        <v>42.5</v>
      </c>
      <c r="FB565">
        <v>42.81199999999998</v>
      </c>
      <c r="FC565">
        <v>42.2787857142857</v>
      </c>
      <c r="FD565">
        <v>41.80314285714285</v>
      </c>
      <c r="FE565">
        <v>43.125</v>
      </c>
      <c r="FF565">
        <v>1955.061785714286</v>
      </c>
      <c r="FG565">
        <v>39.91</v>
      </c>
      <c r="FH565">
        <v>0</v>
      </c>
      <c r="FI565">
        <v>1759002436.2</v>
      </c>
      <c r="FJ565">
        <v>0</v>
      </c>
      <c r="FK565">
        <v>1160.1364</v>
      </c>
      <c r="FL565">
        <v>53.83076924483169</v>
      </c>
      <c r="FM565">
        <v>1092.792307743712</v>
      </c>
      <c r="FN565">
        <v>23466.232</v>
      </c>
      <c r="FO565">
        <v>15</v>
      </c>
      <c r="FP565">
        <v>0</v>
      </c>
      <c r="FQ565" t="s">
        <v>439</v>
      </c>
      <c r="FR565">
        <v>1747148579.5</v>
      </c>
      <c r="FS565">
        <v>1747148584.5</v>
      </c>
      <c r="FT565">
        <v>0</v>
      </c>
      <c r="FU565">
        <v>0.162</v>
      </c>
      <c r="FV565">
        <v>-0.001</v>
      </c>
      <c r="FW565">
        <v>0.139</v>
      </c>
      <c r="FX565">
        <v>0.058</v>
      </c>
      <c r="FY565">
        <v>420</v>
      </c>
      <c r="FZ565">
        <v>16</v>
      </c>
      <c r="GA565">
        <v>0.19</v>
      </c>
      <c r="GB565">
        <v>0.02</v>
      </c>
      <c r="GC565">
        <v>-71.91366829268293</v>
      </c>
      <c r="GD565">
        <v>-5.666853658536748</v>
      </c>
      <c r="GE565">
        <v>0.568451440935779</v>
      </c>
      <c r="GF565">
        <v>0</v>
      </c>
      <c r="GG565">
        <v>1156.446176470588</v>
      </c>
      <c r="GH565">
        <v>56.60244461515397</v>
      </c>
      <c r="GI565">
        <v>5.561498959340046</v>
      </c>
      <c r="GJ565">
        <v>0</v>
      </c>
      <c r="GK565">
        <v>5.110844634146342</v>
      </c>
      <c r="GL565">
        <v>0.4659094076654993</v>
      </c>
      <c r="GM565">
        <v>0.05332311140801903</v>
      </c>
      <c r="GN565">
        <v>0</v>
      </c>
      <c r="GO565">
        <v>0</v>
      </c>
      <c r="GP565">
        <v>3</v>
      </c>
      <c r="GQ565" t="s">
        <v>472</v>
      </c>
      <c r="GR565">
        <v>3.12785</v>
      </c>
      <c r="GS565">
        <v>2.73246</v>
      </c>
      <c r="GT565">
        <v>0.162275</v>
      </c>
      <c r="GU565">
        <v>0.170225</v>
      </c>
      <c r="GV565">
        <v>0.105565</v>
      </c>
      <c r="GW565">
        <v>0.0892623</v>
      </c>
      <c r="GX565">
        <v>25068</v>
      </c>
      <c r="GY565">
        <v>24091.9</v>
      </c>
      <c r="GZ565">
        <v>30468.5</v>
      </c>
      <c r="HA565">
        <v>29292.6</v>
      </c>
      <c r="HB565">
        <v>37621.7</v>
      </c>
      <c r="HC565">
        <v>35108.9</v>
      </c>
      <c r="HD565">
        <v>46617.3</v>
      </c>
      <c r="HE565">
        <v>43525.6</v>
      </c>
      <c r="HF565">
        <v>1.82052</v>
      </c>
      <c r="HG565">
        <v>1.84708</v>
      </c>
      <c r="HH565">
        <v>0.110492</v>
      </c>
      <c r="HI565">
        <v>0</v>
      </c>
      <c r="HJ565">
        <v>28.1423</v>
      </c>
      <c r="HK565">
        <v>999.9</v>
      </c>
      <c r="HL565">
        <v>50.3</v>
      </c>
      <c r="HM565">
        <v>30.4</v>
      </c>
      <c r="HN565">
        <v>24.2553</v>
      </c>
      <c r="HO565">
        <v>63.2516</v>
      </c>
      <c r="HP565">
        <v>16.891</v>
      </c>
      <c r="HQ565">
        <v>1</v>
      </c>
      <c r="HR565">
        <v>0.201197</v>
      </c>
      <c r="HS565">
        <v>-0.0964052</v>
      </c>
      <c r="HT565">
        <v>20.2008</v>
      </c>
      <c r="HU565">
        <v>5.22747</v>
      </c>
      <c r="HV565">
        <v>11.974</v>
      </c>
      <c r="HW565">
        <v>4.9689</v>
      </c>
      <c r="HX565">
        <v>3.28953</v>
      </c>
      <c r="HY565">
        <v>9999</v>
      </c>
      <c r="HZ565">
        <v>9999</v>
      </c>
      <c r="IA565">
        <v>9999</v>
      </c>
      <c r="IB565">
        <v>26.4</v>
      </c>
      <c r="IC565">
        <v>4.97297</v>
      </c>
      <c r="ID565">
        <v>1.87729</v>
      </c>
      <c r="IE565">
        <v>1.87543</v>
      </c>
      <c r="IF565">
        <v>1.8782</v>
      </c>
      <c r="IG565">
        <v>1.87491</v>
      </c>
      <c r="IH565">
        <v>1.87851</v>
      </c>
      <c r="II565">
        <v>1.87561</v>
      </c>
      <c r="IJ565">
        <v>1.87678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1.36</v>
      </c>
      <c r="IY565">
        <v>0.2341</v>
      </c>
      <c r="IZ565">
        <v>0.000996156149449386</v>
      </c>
      <c r="JA565">
        <v>0.001508328056841608</v>
      </c>
      <c r="JB565">
        <v>-4.279944224615399E-07</v>
      </c>
      <c r="JC565">
        <v>2.026670128534865E-10</v>
      </c>
      <c r="JD565">
        <v>-0.04486732872085866</v>
      </c>
      <c r="JE565">
        <v>-0.001179386599836408</v>
      </c>
      <c r="JF565">
        <v>0.0006983580007418804</v>
      </c>
      <c r="JG565">
        <v>-5.900263066608664E-06</v>
      </c>
      <c r="JH565">
        <v>1</v>
      </c>
      <c r="JI565">
        <v>2117</v>
      </c>
      <c r="JJ565">
        <v>1</v>
      </c>
      <c r="JK565">
        <v>26</v>
      </c>
      <c r="JL565">
        <v>197564.1</v>
      </c>
      <c r="JM565">
        <v>197564</v>
      </c>
      <c r="JN565">
        <v>2.47681</v>
      </c>
      <c r="JO565">
        <v>2.53906</v>
      </c>
      <c r="JP565">
        <v>1.39893</v>
      </c>
      <c r="JQ565">
        <v>2.34497</v>
      </c>
      <c r="JR565">
        <v>1.44897</v>
      </c>
      <c r="JS565">
        <v>2.49023</v>
      </c>
      <c r="JT565">
        <v>37.2659</v>
      </c>
      <c r="JU565">
        <v>23.9562</v>
      </c>
      <c r="JV565">
        <v>18</v>
      </c>
      <c r="JW565">
        <v>479.926</v>
      </c>
      <c r="JX565">
        <v>466.715</v>
      </c>
      <c r="JY565">
        <v>28.0342</v>
      </c>
      <c r="JZ565">
        <v>29.7402</v>
      </c>
      <c r="KA565">
        <v>30.0004</v>
      </c>
      <c r="KB565">
        <v>29.3111</v>
      </c>
      <c r="KC565">
        <v>29.3552</v>
      </c>
      <c r="KD565">
        <v>49.63</v>
      </c>
      <c r="KE565">
        <v>30.4487</v>
      </c>
      <c r="KF565">
        <v>95.4623</v>
      </c>
      <c r="KG565">
        <v>28.065</v>
      </c>
      <c r="KH565">
        <v>1155.59</v>
      </c>
      <c r="KI565">
        <v>18.3609</v>
      </c>
      <c r="KJ565">
        <v>100.737</v>
      </c>
      <c r="KK565">
        <v>100.118</v>
      </c>
    </row>
    <row r="566" spans="1:297">
      <c r="A566">
        <v>550</v>
      </c>
      <c r="B566">
        <v>1759002432.1</v>
      </c>
      <c r="C566">
        <v>15048.5</v>
      </c>
      <c r="D566" t="s">
        <v>1547</v>
      </c>
      <c r="E566" t="s">
        <v>1548</v>
      </c>
      <c r="F566">
        <v>5</v>
      </c>
      <c r="G566" t="s">
        <v>1218</v>
      </c>
      <c r="H566" t="s">
        <v>436</v>
      </c>
      <c r="I566">
        <v>1759002424.6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1164.053713954663</v>
      </c>
      <c r="AK566">
        <v>1104.703030303031</v>
      </c>
      <c r="AL566">
        <v>3.215373368914707</v>
      </c>
      <c r="AM566">
        <v>65.2440749328983</v>
      </c>
      <c r="AN566">
        <f>(AP566 - AO566 + DY566*1E3/(8.314*(EA566+273.15)) * AR566/DX566 * AQ566) * DX566/(100*DL566) * 1000/(1000 - AP566)</f>
        <v>0</v>
      </c>
      <c r="AO566">
        <v>18.39136328228193</v>
      </c>
      <c r="AP566">
        <v>23.61255393939392</v>
      </c>
      <c r="AQ566">
        <v>-0.0004664875802258221</v>
      </c>
      <c r="AR566">
        <v>120.1541534414907</v>
      </c>
      <c r="AS566">
        <v>1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1.91</v>
      </c>
      <c r="DM566">
        <v>0.5</v>
      </c>
      <c r="DN566" t="s">
        <v>438</v>
      </c>
      <c r="DO566">
        <v>2</v>
      </c>
      <c r="DP566" t="b">
        <v>1</v>
      </c>
      <c r="DQ566">
        <v>1759002424.6</v>
      </c>
      <c r="DR566">
        <v>1056.261481481481</v>
      </c>
      <c r="DS566">
        <v>1128.633703703704</v>
      </c>
      <c r="DT566">
        <v>23.6239037037037</v>
      </c>
      <c r="DU566">
        <v>18.44944814814815</v>
      </c>
      <c r="DV566">
        <v>1054.907777777778</v>
      </c>
      <c r="DW566">
        <v>23.38979259259259</v>
      </c>
      <c r="DX566">
        <v>500.012037037037</v>
      </c>
      <c r="DY566">
        <v>90.40425555555555</v>
      </c>
      <c r="DZ566">
        <v>0.05503429999999999</v>
      </c>
      <c r="EA566">
        <v>29.9739037037037</v>
      </c>
      <c r="EB566">
        <v>29.95074444444445</v>
      </c>
      <c r="EC566">
        <v>999.9000000000001</v>
      </c>
      <c r="ED566">
        <v>0</v>
      </c>
      <c r="EE566">
        <v>0</v>
      </c>
      <c r="EF566">
        <v>10003.36111111111</v>
      </c>
      <c r="EG566">
        <v>0</v>
      </c>
      <c r="EH566">
        <v>12.0258</v>
      </c>
      <c r="EI566">
        <v>-72.37171851851852</v>
      </c>
      <c r="EJ566">
        <v>1081.818148148148</v>
      </c>
      <c r="EK566">
        <v>1149.845555555555</v>
      </c>
      <c r="EL566">
        <v>5.174458888888889</v>
      </c>
      <c r="EM566">
        <v>1128.633703703704</v>
      </c>
      <c r="EN566">
        <v>18.44944814814815</v>
      </c>
      <c r="EO566">
        <v>2.135700740740741</v>
      </c>
      <c r="EP566">
        <v>1.667908148148148</v>
      </c>
      <c r="EQ566">
        <v>18.48798888888889</v>
      </c>
      <c r="ER566">
        <v>14.60091111111111</v>
      </c>
      <c r="ES566">
        <v>2000.012962962963</v>
      </c>
      <c r="ET566">
        <v>0.9799973333333333</v>
      </c>
      <c r="EU566">
        <v>0.02000271481481482</v>
      </c>
      <c r="EV566">
        <v>0</v>
      </c>
      <c r="EW566">
        <v>1164.307407407407</v>
      </c>
      <c r="EX566">
        <v>5.000560000000001</v>
      </c>
      <c r="EY566">
        <v>23551.63703703704</v>
      </c>
      <c r="EZ566">
        <v>17294.97037037037</v>
      </c>
      <c r="FA566">
        <v>42.5</v>
      </c>
      <c r="FB566">
        <v>42.81199999999998</v>
      </c>
      <c r="FC566">
        <v>42.28674074074073</v>
      </c>
      <c r="FD566">
        <v>41.8028148148148</v>
      </c>
      <c r="FE566">
        <v>43.13418518518518</v>
      </c>
      <c r="FF566">
        <v>1955.102962962963</v>
      </c>
      <c r="FG566">
        <v>39.91</v>
      </c>
      <c r="FH566">
        <v>0</v>
      </c>
      <c r="FI566">
        <v>1759002441.6</v>
      </c>
      <c r="FJ566">
        <v>0</v>
      </c>
      <c r="FK566">
        <v>1164.508846153846</v>
      </c>
      <c r="FL566">
        <v>50.11042737367374</v>
      </c>
      <c r="FM566">
        <v>1008.252991546061</v>
      </c>
      <c r="FN566">
        <v>23555.66923076923</v>
      </c>
      <c r="FO566">
        <v>15</v>
      </c>
      <c r="FP566">
        <v>0</v>
      </c>
      <c r="FQ566" t="s">
        <v>439</v>
      </c>
      <c r="FR566">
        <v>1747148579.5</v>
      </c>
      <c r="FS566">
        <v>1747148584.5</v>
      </c>
      <c r="FT566">
        <v>0</v>
      </c>
      <c r="FU566">
        <v>0.162</v>
      </c>
      <c r="FV566">
        <v>-0.001</v>
      </c>
      <c r="FW566">
        <v>0.139</v>
      </c>
      <c r="FX566">
        <v>0.058</v>
      </c>
      <c r="FY566">
        <v>420</v>
      </c>
      <c r="FZ566">
        <v>16</v>
      </c>
      <c r="GA566">
        <v>0.19</v>
      </c>
      <c r="GB566">
        <v>0.02</v>
      </c>
      <c r="GC566">
        <v>-72.23567804878049</v>
      </c>
      <c r="GD566">
        <v>-1.939662020905783</v>
      </c>
      <c r="GE566">
        <v>0.3176496977706012</v>
      </c>
      <c r="GF566">
        <v>0</v>
      </c>
      <c r="GG566">
        <v>1161.898823529412</v>
      </c>
      <c r="GH566">
        <v>52.20015279211044</v>
      </c>
      <c r="GI566">
        <v>5.129307237197242</v>
      </c>
      <c r="GJ566">
        <v>0</v>
      </c>
      <c r="GK566">
        <v>5.161754390243903</v>
      </c>
      <c r="GL566">
        <v>0.3042125435540086</v>
      </c>
      <c r="GM566">
        <v>0.0354806052859512</v>
      </c>
      <c r="GN566">
        <v>0</v>
      </c>
      <c r="GO566">
        <v>0</v>
      </c>
      <c r="GP566">
        <v>3</v>
      </c>
      <c r="GQ566" t="s">
        <v>472</v>
      </c>
      <c r="GR566">
        <v>3.12805</v>
      </c>
      <c r="GS566">
        <v>2.73313</v>
      </c>
      <c r="GT566">
        <v>0.163778</v>
      </c>
      <c r="GU566">
        <v>0.171692</v>
      </c>
      <c r="GV566">
        <v>0.105529</v>
      </c>
      <c r="GW566">
        <v>0.08911189999999999</v>
      </c>
      <c r="GX566">
        <v>25022.8</v>
      </c>
      <c r="GY566">
        <v>24049</v>
      </c>
      <c r="GZ566">
        <v>30468.4</v>
      </c>
      <c r="HA566">
        <v>29292.3</v>
      </c>
      <c r="HB566">
        <v>37623.3</v>
      </c>
      <c r="HC566">
        <v>35114.6</v>
      </c>
      <c r="HD566">
        <v>46617.1</v>
      </c>
      <c r="HE566">
        <v>43525.3</v>
      </c>
      <c r="HF566">
        <v>1.8209</v>
      </c>
      <c r="HG566">
        <v>1.84675</v>
      </c>
      <c r="HH566">
        <v>0.111096</v>
      </c>
      <c r="HI566">
        <v>0</v>
      </c>
      <c r="HJ566">
        <v>28.1381</v>
      </c>
      <c r="HK566">
        <v>999.9</v>
      </c>
      <c r="HL566">
        <v>50.3</v>
      </c>
      <c r="HM566">
        <v>30.4</v>
      </c>
      <c r="HN566">
        <v>24.2566</v>
      </c>
      <c r="HO566">
        <v>62.8716</v>
      </c>
      <c r="HP566">
        <v>16.9391</v>
      </c>
      <c r="HQ566">
        <v>1</v>
      </c>
      <c r="HR566">
        <v>0.201827</v>
      </c>
      <c r="HS566">
        <v>-0.136413</v>
      </c>
      <c r="HT566">
        <v>20.2007</v>
      </c>
      <c r="HU566">
        <v>5.22717</v>
      </c>
      <c r="HV566">
        <v>11.974</v>
      </c>
      <c r="HW566">
        <v>4.96955</v>
      </c>
      <c r="HX566">
        <v>3.28955</v>
      </c>
      <c r="HY566">
        <v>9999</v>
      </c>
      <c r="HZ566">
        <v>9999</v>
      </c>
      <c r="IA566">
        <v>9999</v>
      </c>
      <c r="IB566">
        <v>26.4</v>
      </c>
      <c r="IC566">
        <v>4.97297</v>
      </c>
      <c r="ID566">
        <v>1.8773</v>
      </c>
      <c r="IE566">
        <v>1.87543</v>
      </c>
      <c r="IF566">
        <v>1.8782</v>
      </c>
      <c r="IG566">
        <v>1.87493</v>
      </c>
      <c r="IH566">
        <v>1.87851</v>
      </c>
      <c r="II566">
        <v>1.87561</v>
      </c>
      <c r="IJ566">
        <v>1.87679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1.38</v>
      </c>
      <c r="IY566">
        <v>0.2339</v>
      </c>
      <c r="IZ566">
        <v>0.000996156149449386</v>
      </c>
      <c r="JA566">
        <v>0.001508328056841608</v>
      </c>
      <c r="JB566">
        <v>-4.279944224615399E-07</v>
      </c>
      <c r="JC566">
        <v>2.026670128534865E-10</v>
      </c>
      <c r="JD566">
        <v>-0.04486732872085866</v>
      </c>
      <c r="JE566">
        <v>-0.001179386599836408</v>
      </c>
      <c r="JF566">
        <v>0.0006983580007418804</v>
      </c>
      <c r="JG566">
        <v>-5.900263066608664E-06</v>
      </c>
      <c r="JH566">
        <v>1</v>
      </c>
      <c r="JI566">
        <v>2117</v>
      </c>
      <c r="JJ566">
        <v>1</v>
      </c>
      <c r="JK566">
        <v>26</v>
      </c>
      <c r="JL566">
        <v>197564.2</v>
      </c>
      <c r="JM566">
        <v>197564.1</v>
      </c>
      <c r="JN566">
        <v>2.50366</v>
      </c>
      <c r="JO566">
        <v>2.52686</v>
      </c>
      <c r="JP566">
        <v>1.39893</v>
      </c>
      <c r="JQ566">
        <v>2.34375</v>
      </c>
      <c r="JR566">
        <v>1.44897</v>
      </c>
      <c r="JS566">
        <v>2.52563</v>
      </c>
      <c r="JT566">
        <v>37.2659</v>
      </c>
      <c r="JU566">
        <v>23.9649</v>
      </c>
      <c r="JV566">
        <v>18</v>
      </c>
      <c r="JW566">
        <v>480.157</v>
      </c>
      <c r="JX566">
        <v>466.534</v>
      </c>
      <c r="JY566">
        <v>28.0685</v>
      </c>
      <c r="JZ566">
        <v>29.7438</v>
      </c>
      <c r="KA566">
        <v>30.0005</v>
      </c>
      <c r="KB566">
        <v>29.3149</v>
      </c>
      <c r="KC566">
        <v>29.3593</v>
      </c>
      <c r="KD566">
        <v>50.1689</v>
      </c>
      <c r="KE566">
        <v>30.4487</v>
      </c>
      <c r="KF566">
        <v>95.084</v>
      </c>
      <c r="KG566">
        <v>28.1025</v>
      </c>
      <c r="KH566">
        <v>1175.77</v>
      </c>
      <c r="KI566">
        <v>18.341</v>
      </c>
      <c r="KJ566">
        <v>100.737</v>
      </c>
      <c r="KK566">
        <v>100.117</v>
      </c>
    </row>
    <row r="567" spans="1:297">
      <c r="A567">
        <v>551</v>
      </c>
      <c r="B567">
        <v>1759002437.1</v>
      </c>
      <c r="C567">
        <v>15053.5</v>
      </c>
      <c r="D567" t="s">
        <v>1549</v>
      </c>
      <c r="E567" t="s">
        <v>1550</v>
      </c>
      <c r="F567">
        <v>5</v>
      </c>
      <c r="G567" t="s">
        <v>1218</v>
      </c>
      <c r="H567" t="s">
        <v>436</v>
      </c>
      <c r="I567">
        <v>1759002429.314285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1180.696363349566</v>
      </c>
      <c r="AK567">
        <v>1120.804848484849</v>
      </c>
      <c r="AL567">
        <v>3.234435816663068</v>
      </c>
      <c r="AM567">
        <v>65.2440749328983</v>
      </c>
      <c r="AN567">
        <f>(AP567 - AO567 + DY567*1E3/(8.314*(EA567+273.15)) * AR567/DX567 * AQ567) * DX567/(100*DL567) * 1000/(1000 - AP567)</f>
        <v>0</v>
      </c>
      <c r="AO567">
        <v>18.3883558138566</v>
      </c>
      <c r="AP567">
        <v>23.61022242424242</v>
      </c>
      <c r="AQ567">
        <v>6.533575865624008E-05</v>
      </c>
      <c r="AR567">
        <v>120.1541534414907</v>
      </c>
      <c r="AS567">
        <v>1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1.91</v>
      </c>
      <c r="DM567">
        <v>0.5</v>
      </c>
      <c r="DN567" t="s">
        <v>438</v>
      </c>
      <c r="DO567">
        <v>2</v>
      </c>
      <c r="DP567" t="b">
        <v>1</v>
      </c>
      <c r="DQ567">
        <v>1759002429.314285</v>
      </c>
      <c r="DR567">
        <v>1071.316428571429</v>
      </c>
      <c r="DS567">
        <v>1143.940714285714</v>
      </c>
      <c r="DT567">
        <v>23.61700357142857</v>
      </c>
      <c r="DU567">
        <v>18.42219642857143</v>
      </c>
      <c r="DV567">
        <v>1069.942857142857</v>
      </c>
      <c r="DW567">
        <v>23.38304285714286</v>
      </c>
      <c r="DX567">
        <v>500.0521428571429</v>
      </c>
      <c r="DY567">
        <v>90.40382857142856</v>
      </c>
      <c r="DZ567">
        <v>0.05503973571428571</v>
      </c>
      <c r="EA567">
        <v>29.97726071428572</v>
      </c>
      <c r="EB567">
        <v>29.94781071428571</v>
      </c>
      <c r="EC567">
        <v>999.9000000000002</v>
      </c>
      <c r="ED567">
        <v>0</v>
      </c>
      <c r="EE567">
        <v>0</v>
      </c>
      <c r="EF567">
        <v>9996.854642857143</v>
      </c>
      <c r="EG567">
        <v>0</v>
      </c>
      <c r="EH567">
        <v>12.0258</v>
      </c>
      <c r="EI567">
        <v>-72.62375357142857</v>
      </c>
      <c r="EJ567">
        <v>1097.230357142857</v>
      </c>
      <c r="EK567">
        <v>1165.408214285714</v>
      </c>
      <c r="EL567">
        <v>5.194809285714286</v>
      </c>
      <c r="EM567">
        <v>1143.940714285714</v>
      </c>
      <c r="EN567">
        <v>18.42219642857143</v>
      </c>
      <c r="EO567">
        <v>2.135066785714286</v>
      </c>
      <c r="EP567">
        <v>1.665437857142857</v>
      </c>
      <c r="EQ567">
        <v>18.48324642857143</v>
      </c>
      <c r="ER567">
        <v>14.57795</v>
      </c>
      <c r="ES567">
        <v>2000.002857142857</v>
      </c>
      <c r="ET567">
        <v>0.9799971785714285</v>
      </c>
      <c r="EU567">
        <v>0.02000287142857143</v>
      </c>
      <c r="EV567">
        <v>0</v>
      </c>
      <c r="EW567">
        <v>1168.113928571428</v>
      </c>
      <c r="EX567">
        <v>5.000560000000001</v>
      </c>
      <c r="EY567">
        <v>23627.27499999999</v>
      </c>
      <c r="EZ567">
        <v>17294.88214285715</v>
      </c>
      <c r="FA567">
        <v>42.5</v>
      </c>
      <c r="FB567">
        <v>42.81199999999998</v>
      </c>
      <c r="FC567">
        <v>42.29207142857142</v>
      </c>
      <c r="FD567">
        <v>41.80314285714284</v>
      </c>
      <c r="FE567">
        <v>43.13385714285715</v>
      </c>
      <c r="FF567">
        <v>1955.092857142858</v>
      </c>
      <c r="FG567">
        <v>39.91</v>
      </c>
      <c r="FH567">
        <v>0</v>
      </c>
      <c r="FI567">
        <v>1759002446.4</v>
      </c>
      <c r="FJ567">
        <v>0</v>
      </c>
      <c r="FK567">
        <v>1168.373076923077</v>
      </c>
      <c r="FL567">
        <v>45.93777778524324</v>
      </c>
      <c r="FM567">
        <v>918.3623930860293</v>
      </c>
      <c r="FN567">
        <v>23632.38076923077</v>
      </c>
      <c r="FO567">
        <v>15</v>
      </c>
      <c r="FP567">
        <v>0</v>
      </c>
      <c r="FQ567" t="s">
        <v>439</v>
      </c>
      <c r="FR567">
        <v>1747148579.5</v>
      </c>
      <c r="FS567">
        <v>1747148584.5</v>
      </c>
      <c r="FT567">
        <v>0</v>
      </c>
      <c r="FU567">
        <v>0.162</v>
      </c>
      <c r="FV567">
        <v>-0.001</v>
      </c>
      <c r="FW567">
        <v>0.139</v>
      </c>
      <c r="FX567">
        <v>0.058</v>
      </c>
      <c r="FY567">
        <v>420</v>
      </c>
      <c r="FZ567">
        <v>16</v>
      </c>
      <c r="GA567">
        <v>0.19</v>
      </c>
      <c r="GB567">
        <v>0.02</v>
      </c>
      <c r="GC567">
        <v>-72.477295</v>
      </c>
      <c r="GD567">
        <v>-2.063842401500744</v>
      </c>
      <c r="GE567">
        <v>0.3393390103937355</v>
      </c>
      <c r="GF567">
        <v>0</v>
      </c>
      <c r="GG567">
        <v>1165.415882352941</v>
      </c>
      <c r="GH567">
        <v>49.18747138093011</v>
      </c>
      <c r="GI567">
        <v>4.835619747157598</v>
      </c>
      <c r="GJ567">
        <v>0</v>
      </c>
      <c r="GK567">
        <v>5.183487749999999</v>
      </c>
      <c r="GL567">
        <v>0.2942504690431507</v>
      </c>
      <c r="GM567">
        <v>0.03282618044240754</v>
      </c>
      <c r="GN567">
        <v>0</v>
      </c>
      <c r="GO567">
        <v>0</v>
      </c>
      <c r="GP567">
        <v>3</v>
      </c>
      <c r="GQ567" t="s">
        <v>472</v>
      </c>
      <c r="GR567">
        <v>3.12801</v>
      </c>
      <c r="GS567">
        <v>2.7327</v>
      </c>
      <c r="GT567">
        <v>0.165274</v>
      </c>
      <c r="GU567">
        <v>0.173231</v>
      </c>
      <c r="GV567">
        <v>0.105522</v>
      </c>
      <c r="GW567">
        <v>0.0890918</v>
      </c>
      <c r="GX567">
        <v>24978.1</v>
      </c>
      <c r="GY567">
        <v>24004.1</v>
      </c>
      <c r="GZ567">
        <v>30468.5</v>
      </c>
      <c r="HA567">
        <v>29292.1</v>
      </c>
      <c r="HB567">
        <v>37623.9</v>
      </c>
      <c r="HC567">
        <v>35115.4</v>
      </c>
      <c r="HD567">
        <v>46617.4</v>
      </c>
      <c r="HE567">
        <v>43525.1</v>
      </c>
      <c r="HF567">
        <v>1.82075</v>
      </c>
      <c r="HG567">
        <v>1.84683</v>
      </c>
      <c r="HH567">
        <v>0.111453</v>
      </c>
      <c r="HI567">
        <v>0</v>
      </c>
      <c r="HJ567">
        <v>28.1351</v>
      </c>
      <c r="HK567">
        <v>999.9</v>
      </c>
      <c r="HL567">
        <v>50.3</v>
      </c>
      <c r="HM567">
        <v>30.4</v>
      </c>
      <c r="HN567">
        <v>24.2564</v>
      </c>
      <c r="HO567">
        <v>63.1216</v>
      </c>
      <c r="HP567">
        <v>16.9391</v>
      </c>
      <c r="HQ567">
        <v>1</v>
      </c>
      <c r="HR567">
        <v>0.202106</v>
      </c>
      <c r="HS567">
        <v>-0.166887</v>
      </c>
      <c r="HT567">
        <v>20.2007</v>
      </c>
      <c r="HU567">
        <v>5.22717</v>
      </c>
      <c r="HV567">
        <v>11.974</v>
      </c>
      <c r="HW567">
        <v>4.9696</v>
      </c>
      <c r="HX567">
        <v>3.28948</v>
      </c>
      <c r="HY567">
        <v>9999</v>
      </c>
      <c r="HZ567">
        <v>9999</v>
      </c>
      <c r="IA567">
        <v>9999</v>
      </c>
      <c r="IB567">
        <v>26.4</v>
      </c>
      <c r="IC567">
        <v>4.97298</v>
      </c>
      <c r="ID567">
        <v>1.87729</v>
      </c>
      <c r="IE567">
        <v>1.87543</v>
      </c>
      <c r="IF567">
        <v>1.8782</v>
      </c>
      <c r="IG567">
        <v>1.87492</v>
      </c>
      <c r="IH567">
        <v>1.87852</v>
      </c>
      <c r="II567">
        <v>1.8756</v>
      </c>
      <c r="IJ567">
        <v>1.87676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1.41</v>
      </c>
      <c r="IY567">
        <v>0.2338</v>
      </c>
      <c r="IZ567">
        <v>0.000996156149449386</v>
      </c>
      <c r="JA567">
        <v>0.001508328056841608</v>
      </c>
      <c r="JB567">
        <v>-4.279944224615399E-07</v>
      </c>
      <c r="JC567">
        <v>2.026670128534865E-10</v>
      </c>
      <c r="JD567">
        <v>-0.04486732872085866</v>
      </c>
      <c r="JE567">
        <v>-0.001179386599836408</v>
      </c>
      <c r="JF567">
        <v>0.0006983580007418804</v>
      </c>
      <c r="JG567">
        <v>-5.900263066608664E-06</v>
      </c>
      <c r="JH567">
        <v>1</v>
      </c>
      <c r="JI567">
        <v>2117</v>
      </c>
      <c r="JJ567">
        <v>1</v>
      </c>
      <c r="JK567">
        <v>26</v>
      </c>
      <c r="JL567">
        <v>197564.3</v>
      </c>
      <c r="JM567">
        <v>197564.2</v>
      </c>
      <c r="JN567">
        <v>2.5354</v>
      </c>
      <c r="JO567">
        <v>2.52686</v>
      </c>
      <c r="JP567">
        <v>1.39893</v>
      </c>
      <c r="JQ567">
        <v>2.34497</v>
      </c>
      <c r="JR567">
        <v>1.44897</v>
      </c>
      <c r="JS567">
        <v>2.55249</v>
      </c>
      <c r="JT567">
        <v>37.2659</v>
      </c>
      <c r="JU567">
        <v>23.9649</v>
      </c>
      <c r="JV567">
        <v>18</v>
      </c>
      <c r="JW567">
        <v>480.098</v>
      </c>
      <c r="JX567">
        <v>466.616</v>
      </c>
      <c r="JY567">
        <v>28.107</v>
      </c>
      <c r="JZ567">
        <v>29.7479</v>
      </c>
      <c r="KA567">
        <v>30.0005</v>
      </c>
      <c r="KB567">
        <v>29.3187</v>
      </c>
      <c r="KC567">
        <v>29.3634</v>
      </c>
      <c r="KD567">
        <v>50.7905</v>
      </c>
      <c r="KE567">
        <v>30.4487</v>
      </c>
      <c r="KF567">
        <v>95.084</v>
      </c>
      <c r="KG567">
        <v>28.139</v>
      </c>
      <c r="KH567">
        <v>1189.32</v>
      </c>
      <c r="KI567">
        <v>18.3169</v>
      </c>
      <c r="KJ567">
        <v>100.737</v>
      </c>
      <c r="KK567">
        <v>100.116</v>
      </c>
    </row>
    <row r="568" spans="1:297">
      <c r="A568">
        <v>552</v>
      </c>
      <c r="B568">
        <v>1759002442.1</v>
      </c>
      <c r="C568">
        <v>15058.5</v>
      </c>
      <c r="D568" t="s">
        <v>1551</v>
      </c>
      <c r="E568" t="s">
        <v>1552</v>
      </c>
      <c r="F568">
        <v>5</v>
      </c>
      <c r="G568" t="s">
        <v>1218</v>
      </c>
      <c r="H568" t="s">
        <v>436</v>
      </c>
      <c r="I568">
        <v>1759002434.6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1197.894796401747</v>
      </c>
      <c r="AK568">
        <v>1137.266545454545</v>
      </c>
      <c r="AL568">
        <v>3.295886924786761</v>
      </c>
      <c r="AM568">
        <v>65.2440749328983</v>
      </c>
      <c r="AN568">
        <f>(AP568 - AO568 + DY568*1E3/(8.314*(EA568+273.15)) * AR568/DX568 * AQ568) * DX568/(100*DL568) * 1000/(1000 - AP568)</f>
        <v>0</v>
      </c>
      <c r="AO568">
        <v>18.38946619155194</v>
      </c>
      <c r="AP568">
        <v>23.61864484848485</v>
      </c>
      <c r="AQ568">
        <v>0.0002313658920376916</v>
      </c>
      <c r="AR568">
        <v>120.1541534414907</v>
      </c>
      <c r="AS568">
        <v>1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1.91</v>
      </c>
      <c r="DM568">
        <v>0.5</v>
      </c>
      <c r="DN568" t="s">
        <v>438</v>
      </c>
      <c r="DO568">
        <v>2</v>
      </c>
      <c r="DP568" t="b">
        <v>1</v>
      </c>
      <c r="DQ568">
        <v>1759002434.6</v>
      </c>
      <c r="DR568">
        <v>1088.114444444445</v>
      </c>
      <c r="DS568">
        <v>1161.15037037037</v>
      </c>
      <c r="DT568">
        <v>23.61375185185185</v>
      </c>
      <c r="DU568">
        <v>18.39312592592593</v>
      </c>
      <c r="DV568">
        <v>1086.718518518519</v>
      </c>
      <c r="DW568">
        <v>23.37986296296296</v>
      </c>
      <c r="DX568">
        <v>500.0267037037037</v>
      </c>
      <c r="DY568">
        <v>90.4030111111111</v>
      </c>
      <c r="DZ568">
        <v>0.0550689037037037</v>
      </c>
      <c r="EA568">
        <v>29.9812925925926</v>
      </c>
      <c r="EB568">
        <v>29.95193333333333</v>
      </c>
      <c r="EC568">
        <v>999.9000000000001</v>
      </c>
      <c r="ED568">
        <v>0</v>
      </c>
      <c r="EE568">
        <v>0</v>
      </c>
      <c r="EF568">
        <v>9996.622222222224</v>
      </c>
      <c r="EG568">
        <v>0</v>
      </c>
      <c r="EH568">
        <v>12.0258</v>
      </c>
      <c r="EI568">
        <v>-73.03606296296297</v>
      </c>
      <c r="EJ568">
        <v>1114.43037037037</v>
      </c>
      <c r="EK568">
        <v>1182.906666666667</v>
      </c>
      <c r="EL568">
        <v>5.220624074074074</v>
      </c>
      <c r="EM568">
        <v>1161.15037037037</v>
      </c>
      <c r="EN568">
        <v>18.39312592592593</v>
      </c>
      <c r="EO568">
        <v>2.134754074074074</v>
      </c>
      <c r="EP568">
        <v>1.662794074074074</v>
      </c>
      <c r="EQ568">
        <v>18.4808962962963</v>
      </c>
      <c r="ER568">
        <v>14.55338148148148</v>
      </c>
      <c r="ES568">
        <v>1999.988888888889</v>
      </c>
      <c r="ET568">
        <v>0.979997</v>
      </c>
      <c r="EU568">
        <v>0.02000305555555555</v>
      </c>
      <c r="EV568">
        <v>0</v>
      </c>
      <c r="EW568">
        <v>1171.998148148148</v>
      </c>
      <c r="EX568">
        <v>5.000560000000001</v>
      </c>
      <c r="EY568">
        <v>23704.68518518518</v>
      </c>
      <c r="EZ568">
        <v>17294.75925925926</v>
      </c>
      <c r="FA568">
        <v>42.50229629629629</v>
      </c>
      <c r="FB568">
        <v>42.81199999999998</v>
      </c>
      <c r="FC568">
        <v>42.29822222222221</v>
      </c>
      <c r="FD568">
        <v>41.8074074074074</v>
      </c>
      <c r="FE568">
        <v>43.15025925925925</v>
      </c>
      <c r="FF568">
        <v>1955.078888888889</v>
      </c>
      <c r="FG568">
        <v>39.91</v>
      </c>
      <c r="FH568">
        <v>0</v>
      </c>
      <c r="FI568">
        <v>1759002451.2</v>
      </c>
      <c r="FJ568">
        <v>0</v>
      </c>
      <c r="FK568">
        <v>1171.881923076923</v>
      </c>
      <c r="FL568">
        <v>41.57367524552554</v>
      </c>
      <c r="FM568">
        <v>821.0666672810999</v>
      </c>
      <c r="FN568">
        <v>23702.5</v>
      </c>
      <c r="FO568">
        <v>15</v>
      </c>
      <c r="FP568">
        <v>0</v>
      </c>
      <c r="FQ568" t="s">
        <v>439</v>
      </c>
      <c r="FR568">
        <v>1747148579.5</v>
      </c>
      <c r="FS568">
        <v>1747148584.5</v>
      </c>
      <c r="FT568">
        <v>0</v>
      </c>
      <c r="FU568">
        <v>0.162</v>
      </c>
      <c r="FV568">
        <v>-0.001</v>
      </c>
      <c r="FW568">
        <v>0.139</v>
      </c>
      <c r="FX568">
        <v>0.058</v>
      </c>
      <c r="FY568">
        <v>420</v>
      </c>
      <c r="FZ568">
        <v>16</v>
      </c>
      <c r="GA568">
        <v>0.19</v>
      </c>
      <c r="GB568">
        <v>0.02</v>
      </c>
      <c r="GC568">
        <v>-72.91594146341464</v>
      </c>
      <c r="GD568">
        <v>-4.921751916376281</v>
      </c>
      <c r="GE568">
        <v>0.6270311782716124</v>
      </c>
      <c r="GF568">
        <v>0</v>
      </c>
      <c r="GG568">
        <v>1169.627352941176</v>
      </c>
      <c r="GH568">
        <v>44.18533233791611</v>
      </c>
      <c r="GI568">
        <v>4.342559091557406</v>
      </c>
      <c r="GJ568">
        <v>0</v>
      </c>
      <c r="GK568">
        <v>5.201278536585366</v>
      </c>
      <c r="GL568">
        <v>0.2706386759581895</v>
      </c>
      <c r="GM568">
        <v>0.03148246368710106</v>
      </c>
      <c r="GN568">
        <v>0</v>
      </c>
      <c r="GO568">
        <v>0</v>
      </c>
      <c r="GP568">
        <v>3</v>
      </c>
      <c r="GQ568" t="s">
        <v>472</v>
      </c>
      <c r="GR568">
        <v>3.12805</v>
      </c>
      <c r="GS568">
        <v>2.73261</v>
      </c>
      <c r="GT568">
        <v>0.166795</v>
      </c>
      <c r="GU568">
        <v>0.174794</v>
      </c>
      <c r="GV568">
        <v>0.105556</v>
      </c>
      <c r="GW568">
        <v>0.08910360000000001</v>
      </c>
      <c r="GX568">
        <v>24932.4</v>
      </c>
      <c r="GY568">
        <v>23958.7</v>
      </c>
      <c r="GZ568">
        <v>30468.4</v>
      </c>
      <c r="HA568">
        <v>29292.2</v>
      </c>
      <c r="HB568">
        <v>37622.4</v>
      </c>
      <c r="HC568">
        <v>35115.2</v>
      </c>
      <c r="HD568">
        <v>46617.2</v>
      </c>
      <c r="HE568">
        <v>43525.4</v>
      </c>
      <c r="HF568">
        <v>1.82073</v>
      </c>
      <c r="HG568">
        <v>1.84658</v>
      </c>
      <c r="HH568">
        <v>0.112414</v>
      </c>
      <c r="HI568">
        <v>0</v>
      </c>
      <c r="HJ568">
        <v>28.1327</v>
      </c>
      <c r="HK568">
        <v>999.9</v>
      </c>
      <c r="HL568">
        <v>50.3</v>
      </c>
      <c r="HM568">
        <v>30.4</v>
      </c>
      <c r="HN568">
        <v>24.2531</v>
      </c>
      <c r="HO568">
        <v>63.2816</v>
      </c>
      <c r="HP568">
        <v>16.9071</v>
      </c>
      <c r="HQ568">
        <v>1</v>
      </c>
      <c r="HR568">
        <v>0.202345</v>
      </c>
      <c r="HS568">
        <v>-0.177279</v>
      </c>
      <c r="HT568">
        <v>20.2008</v>
      </c>
      <c r="HU568">
        <v>5.22807</v>
      </c>
      <c r="HV568">
        <v>11.974</v>
      </c>
      <c r="HW568">
        <v>4.9698</v>
      </c>
      <c r="HX568">
        <v>3.28973</v>
      </c>
      <c r="HY568">
        <v>9999</v>
      </c>
      <c r="HZ568">
        <v>9999</v>
      </c>
      <c r="IA568">
        <v>9999</v>
      </c>
      <c r="IB568">
        <v>26.4</v>
      </c>
      <c r="IC568">
        <v>4.97298</v>
      </c>
      <c r="ID568">
        <v>1.8773</v>
      </c>
      <c r="IE568">
        <v>1.87542</v>
      </c>
      <c r="IF568">
        <v>1.8782</v>
      </c>
      <c r="IG568">
        <v>1.87493</v>
      </c>
      <c r="IH568">
        <v>1.87851</v>
      </c>
      <c r="II568">
        <v>1.8756</v>
      </c>
      <c r="IJ568">
        <v>1.87675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1.43</v>
      </c>
      <c r="IY568">
        <v>0.234</v>
      </c>
      <c r="IZ568">
        <v>0.000996156149449386</v>
      </c>
      <c r="JA568">
        <v>0.001508328056841608</v>
      </c>
      <c r="JB568">
        <v>-4.279944224615399E-07</v>
      </c>
      <c r="JC568">
        <v>2.026670128534865E-10</v>
      </c>
      <c r="JD568">
        <v>-0.04486732872085866</v>
      </c>
      <c r="JE568">
        <v>-0.001179386599836408</v>
      </c>
      <c r="JF568">
        <v>0.0006983580007418804</v>
      </c>
      <c r="JG568">
        <v>-5.900263066608664E-06</v>
      </c>
      <c r="JH568">
        <v>1</v>
      </c>
      <c r="JI568">
        <v>2117</v>
      </c>
      <c r="JJ568">
        <v>1</v>
      </c>
      <c r="JK568">
        <v>26</v>
      </c>
      <c r="JL568">
        <v>197564.4</v>
      </c>
      <c r="JM568">
        <v>197564.3</v>
      </c>
      <c r="JN568">
        <v>2.56226</v>
      </c>
      <c r="JO568">
        <v>2.5293</v>
      </c>
      <c r="JP568">
        <v>1.39893</v>
      </c>
      <c r="JQ568">
        <v>2.34375</v>
      </c>
      <c r="JR568">
        <v>1.44897</v>
      </c>
      <c r="JS568">
        <v>2.58911</v>
      </c>
      <c r="JT568">
        <v>37.2659</v>
      </c>
      <c r="JU568">
        <v>23.9737</v>
      </c>
      <c r="JV568">
        <v>18</v>
      </c>
      <c r="JW568">
        <v>480.111</v>
      </c>
      <c r="JX568">
        <v>466.487</v>
      </c>
      <c r="JY568">
        <v>28.145</v>
      </c>
      <c r="JZ568">
        <v>29.7523</v>
      </c>
      <c r="KA568">
        <v>30.0004</v>
      </c>
      <c r="KB568">
        <v>29.3228</v>
      </c>
      <c r="KC568">
        <v>29.3678</v>
      </c>
      <c r="KD568">
        <v>51.3239</v>
      </c>
      <c r="KE568">
        <v>30.7384</v>
      </c>
      <c r="KF568">
        <v>95.084</v>
      </c>
      <c r="KG568">
        <v>28.1684</v>
      </c>
      <c r="KH568">
        <v>1209.36</v>
      </c>
      <c r="KI568">
        <v>18.2777</v>
      </c>
      <c r="KJ568">
        <v>100.737</v>
      </c>
      <c r="KK568">
        <v>100.117</v>
      </c>
    </row>
    <row r="569" spans="1:297">
      <c r="A569">
        <v>553</v>
      </c>
      <c r="B569">
        <v>1759002446.6</v>
      </c>
      <c r="C569">
        <v>15063</v>
      </c>
      <c r="D569" t="s">
        <v>1553</v>
      </c>
      <c r="E569" t="s">
        <v>1554</v>
      </c>
      <c r="F569">
        <v>5</v>
      </c>
      <c r="G569" t="s">
        <v>1218</v>
      </c>
      <c r="H569" t="s">
        <v>436</v>
      </c>
      <c r="I569">
        <v>1759002439.044444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1213.379132935259</v>
      </c>
      <c r="AK569">
        <v>1152.427999999999</v>
      </c>
      <c r="AL569">
        <v>3.370588927457578</v>
      </c>
      <c r="AM569">
        <v>65.2440749328983</v>
      </c>
      <c r="AN569">
        <f>(AP569 - AO569 + DY569*1E3/(8.314*(EA569+273.15)) * AR569/DX569 * AQ569) * DX569/(100*DL569) * 1000/(1000 - AP569)</f>
        <v>0</v>
      </c>
      <c r="AO569">
        <v>18.37615045060323</v>
      </c>
      <c r="AP569">
        <v>23.62866606060605</v>
      </c>
      <c r="AQ569">
        <v>0.0001278339866805977</v>
      </c>
      <c r="AR569">
        <v>120.1541534414907</v>
      </c>
      <c r="AS569">
        <v>1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1.91</v>
      </c>
      <c r="DM569">
        <v>0.5</v>
      </c>
      <c r="DN569" t="s">
        <v>438</v>
      </c>
      <c r="DO569">
        <v>2</v>
      </c>
      <c r="DP569" t="b">
        <v>1</v>
      </c>
      <c r="DQ569">
        <v>1759002439.044444</v>
      </c>
      <c r="DR569">
        <v>1102.294814814815</v>
      </c>
      <c r="DS569">
        <v>1176.011111111111</v>
      </c>
      <c r="DT569">
        <v>23.61564074074074</v>
      </c>
      <c r="DU569">
        <v>18.38674814814815</v>
      </c>
      <c r="DV569">
        <v>1100.881111111111</v>
      </c>
      <c r="DW569">
        <v>23.38170740740741</v>
      </c>
      <c r="DX569">
        <v>500.0334444444444</v>
      </c>
      <c r="DY569">
        <v>90.40352592592592</v>
      </c>
      <c r="DZ569">
        <v>0.05496808148148148</v>
      </c>
      <c r="EA569">
        <v>29.98318518518518</v>
      </c>
      <c r="EB569">
        <v>29.95841481481482</v>
      </c>
      <c r="EC569">
        <v>999.9000000000001</v>
      </c>
      <c r="ED569">
        <v>0</v>
      </c>
      <c r="EE569">
        <v>0</v>
      </c>
      <c r="EF569">
        <v>10002.42962962963</v>
      </c>
      <c r="EG569">
        <v>0</v>
      </c>
      <c r="EH569">
        <v>12.0258</v>
      </c>
      <c r="EI569">
        <v>-73.71624444444444</v>
      </c>
      <c r="EJ569">
        <v>1128.956666666667</v>
      </c>
      <c r="EK569">
        <v>1198.038148148148</v>
      </c>
      <c r="EL569">
        <v>5.228884814814815</v>
      </c>
      <c r="EM569">
        <v>1176.011111111111</v>
      </c>
      <c r="EN569">
        <v>18.38674814814815</v>
      </c>
      <c r="EO569">
        <v>2.134936666666666</v>
      </c>
      <c r="EP569">
        <v>1.662227407407407</v>
      </c>
      <c r="EQ569">
        <v>18.48225925925926</v>
      </c>
      <c r="ER569">
        <v>14.54810740740741</v>
      </c>
      <c r="ES569">
        <v>1999.961481481482</v>
      </c>
      <c r="ET569">
        <v>0.9799966666666667</v>
      </c>
      <c r="EU569">
        <v>0.0200034</v>
      </c>
      <c r="EV569">
        <v>0</v>
      </c>
      <c r="EW569">
        <v>1174.870740740741</v>
      </c>
      <c r="EX569">
        <v>5.000560000000001</v>
      </c>
      <c r="EY569">
        <v>23762.86296296296</v>
      </c>
      <c r="EZ569">
        <v>17294.52962962963</v>
      </c>
      <c r="FA569">
        <v>42.50688888888889</v>
      </c>
      <c r="FB569">
        <v>42.81199999999998</v>
      </c>
      <c r="FC569">
        <v>42.3028148148148</v>
      </c>
      <c r="FD569">
        <v>41.81199999999999</v>
      </c>
      <c r="FE569">
        <v>43.15944444444444</v>
      </c>
      <c r="FF569">
        <v>1955.051481481481</v>
      </c>
      <c r="FG569">
        <v>39.91</v>
      </c>
      <c r="FH569">
        <v>0</v>
      </c>
      <c r="FI569">
        <v>1759002456</v>
      </c>
      <c r="FJ569">
        <v>0</v>
      </c>
      <c r="FK569">
        <v>1174.975384615384</v>
      </c>
      <c r="FL569">
        <v>36.64410251839565</v>
      </c>
      <c r="FM569">
        <v>754.2974349419438</v>
      </c>
      <c r="FN569">
        <v>23765.42307692308</v>
      </c>
      <c r="FO569">
        <v>15</v>
      </c>
      <c r="FP569">
        <v>0</v>
      </c>
      <c r="FQ569" t="s">
        <v>439</v>
      </c>
      <c r="FR569">
        <v>1747148579.5</v>
      </c>
      <c r="FS569">
        <v>1747148584.5</v>
      </c>
      <c r="FT569">
        <v>0</v>
      </c>
      <c r="FU569">
        <v>0.162</v>
      </c>
      <c r="FV569">
        <v>-0.001</v>
      </c>
      <c r="FW569">
        <v>0.139</v>
      </c>
      <c r="FX569">
        <v>0.058</v>
      </c>
      <c r="FY569">
        <v>420</v>
      </c>
      <c r="FZ569">
        <v>16</v>
      </c>
      <c r="GA569">
        <v>0.19</v>
      </c>
      <c r="GB569">
        <v>0.02</v>
      </c>
      <c r="GC569">
        <v>-73.32405</v>
      </c>
      <c r="GD569">
        <v>-8.903754596622928</v>
      </c>
      <c r="GE569">
        <v>0.8757667175110043</v>
      </c>
      <c r="GF569">
        <v>0</v>
      </c>
      <c r="GG569">
        <v>1172.962941176471</v>
      </c>
      <c r="GH569">
        <v>39.46951868474314</v>
      </c>
      <c r="GI569">
        <v>3.882619286763977</v>
      </c>
      <c r="GJ569">
        <v>0</v>
      </c>
      <c r="GK569">
        <v>5.2238065</v>
      </c>
      <c r="GL569">
        <v>0.1304636397748514</v>
      </c>
      <c r="GM569">
        <v>0.01518083471848632</v>
      </c>
      <c r="GN569">
        <v>0</v>
      </c>
      <c r="GO569">
        <v>0</v>
      </c>
      <c r="GP569">
        <v>3</v>
      </c>
      <c r="GQ569" t="s">
        <v>472</v>
      </c>
      <c r="GR569">
        <v>3.128</v>
      </c>
      <c r="GS569">
        <v>2.7329</v>
      </c>
      <c r="GT569">
        <v>0.168176</v>
      </c>
      <c r="GU569">
        <v>0.176166</v>
      </c>
      <c r="GV569">
        <v>0.105584</v>
      </c>
      <c r="GW569">
        <v>0.0890087</v>
      </c>
      <c r="GX569">
        <v>24890.8</v>
      </c>
      <c r="GY569">
        <v>23918.9</v>
      </c>
      <c r="GZ569">
        <v>30468.1</v>
      </c>
      <c r="HA569">
        <v>29292.2</v>
      </c>
      <c r="HB569">
        <v>37620.8</v>
      </c>
      <c r="HC569">
        <v>35118.7</v>
      </c>
      <c r="HD569">
        <v>46616.6</v>
      </c>
      <c r="HE569">
        <v>43525</v>
      </c>
      <c r="HF569">
        <v>1.82055</v>
      </c>
      <c r="HG569">
        <v>1.84693</v>
      </c>
      <c r="HH569">
        <v>0.113055</v>
      </c>
      <c r="HI569">
        <v>0</v>
      </c>
      <c r="HJ569">
        <v>28.1306</v>
      </c>
      <c r="HK569">
        <v>999.9</v>
      </c>
      <c r="HL569">
        <v>50.2</v>
      </c>
      <c r="HM569">
        <v>30.4</v>
      </c>
      <c r="HN569">
        <v>24.2084</v>
      </c>
      <c r="HO569">
        <v>62.8516</v>
      </c>
      <c r="HP569">
        <v>16.8029</v>
      </c>
      <c r="HQ569">
        <v>1</v>
      </c>
      <c r="HR569">
        <v>0.202658</v>
      </c>
      <c r="HS569">
        <v>-0.164624</v>
      </c>
      <c r="HT569">
        <v>20.2009</v>
      </c>
      <c r="HU569">
        <v>5.22897</v>
      </c>
      <c r="HV569">
        <v>11.974</v>
      </c>
      <c r="HW569">
        <v>4.9703</v>
      </c>
      <c r="HX569">
        <v>3.2897</v>
      </c>
      <c r="HY569">
        <v>9999</v>
      </c>
      <c r="HZ569">
        <v>9999</v>
      </c>
      <c r="IA569">
        <v>9999</v>
      </c>
      <c r="IB569">
        <v>26.4</v>
      </c>
      <c r="IC569">
        <v>4.97297</v>
      </c>
      <c r="ID569">
        <v>1.87729</v>
      </c>
      <c r="IE569">
        <v>1.87542</v>
      </c>
      <c r="IF569">
        <v>1.8782</v>
      </c>
      <c r="IG569">
        <v>1.87491</v>
      </c>
      <c r="IH569">
        <v>1.87851</v>
      </c>
      <c r="II569">
        <v>1.87561</v>
      </c>
      <c r="IJ569">
        <v>1.87676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1.45</v>
      </c>
      <c r="IY569">
        <v>0.2343</v>
      </c>
      <c r="IZ569">
        <v>0.000996156149449386</v>
      </c>
      <c r="JA569">
        <v>0.001508328056841608</v>
      </c>
      <c r="JB569">
        <v>-4.279944224615399E-07</v>
      </c>
      <c r="JC569">
        <v>2.026670128534865E-10</v>
      </c>
      <c r="JD569">
        <v>-0.04486732872085866</v>
      </c>
      <c r="JE569">
        <v>-0.001179386599836408</v>
      </c>
      <c r="JF569">
        <v>0.0006983580007418804</v>
      </c>
      <c r="JG569">
        <v>-5.900263066608664E-06</v>
      </c>
      <c r="JH569">
        <v>1</v>
      </c>
      <c r="JI569">
        <v>2117</v>
      </c>
      <c r="JJ569">
        <v>1</v>
      </c>
      <c r="JK569">
        <v>26</v>
      </c>
      <c r="JL569">
        <v>197564.5</v>
      </c>
      <c r="JM569">
        <v>197564.4</v>
      </c>
      <c r="JN569">
        <v>2.58667</v>
      </c>
      <c r="JO569">
        <v>2.52808</v>
      </c>
      <c r="JP569">
        <v>1.39893</v>
      </c>
      <c r="JQ569">
        <v>2.34375</v>
      </c>
      <c r="JR569">
        <v>1.44897</v>
      </c>
      <c r="JS569">
        <v>2.6123</v>
      </c>
      <c r="JT569">
        <v>37.2659</v>
      </c>
      <c r="JU569">
        <v>23.9737</v>
      </c>
      <c r="JV569">
        <v>18</v>
      </c>
      <c r="JW569">
        <v>480.039</v>
      </c>
      <c r="JX569">
        <v>466.742</v>
      </c>
      <c r="JY569">
        <v>28.1742</v>
      </c>
      <c r="JZ569">
        <v>29.7559</v>
      </c>
      <c r="KA569">
        <v>30.0005</v>
      </c>
      <c r="KB569">
        <v>29.3266</v>
      </c>
      <c r="KC569">
        <v>29.3712</v>
      </c>
      <c r="KD569">
        <v>51.8913</v>
      </c>
      <c r="KE569">
        <v>31.0107</v>
      </c>
      <c r="KF569">
        <v>95.084</v>
      </c>
      <c r="KG569">
        <v>28.1905</v>
      </c>
      <c r="KH569">
        <v>1222.74</v>
      </c>
      <c r="KI569">
        <v>18.2474</v>
      </c>
      <c r="KJ569">
        <v>100.736</v>
      </c>
      <c r="KK569">
        <v>100.116</v>
      </c>
    </row>
    <row r="570" spans="1:297">
      <c r="A570">
        <v>554</v>
      </c>
      <c r="B570">
        <v>1759002451.6</v>
      </c>
      <c r="C570">
        <v>15068</v>
      </c>
      <c r="D570" t="s">
        <v>1555</v>
      </c>
      <c r="E570" t="s">
        <v>1556</v>
      </c>
      <c r="F570">
        <v>5</v>
      </c>
      <c r="G570" t="s">
        <v>1218</v>
      </c>
      <c r="H570" t="s">
        <v>436</v>
      </c>
      <c r="I570">
        <v>1759002444.062963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1230.385616489521</v>
      </c>
      <c r="AK570">
        <v>1169.074848484848</v>
      </c>
      <c r="AL570">
        <v>3.335674917679422</v>
      </c>
      <c r="AM570">
        <v>65.2440749328983</v>
      </c>
      <c r="AN570">
        <f>(AP570 - AO570 + DY570*1E3/(8.314*(EA570+273.15)) * AR570/DX570 * AQ570) * DX570/(100*DL570) * 1000/(1000 - AP570)</f>
        <v>0</v>
      </c>
      <c r="AO570">
        <v>18.32784227563423</v>
      </c>
      <c r="AP570">
        <v>23.6378709090909</v>
      </c>
      <c r="AQ570">
        <v>6.28143630197826E-05</v>
      </c>
      <c r="AR570">
        <v>120.1541534414907</v>
      </c>
      <c r="AS570">
        <v>1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1.91</v>
      </c>
      <c r="DM570">
        <v>0.5</v>
      </c>
      <c r="DN570" t="s">
        <v>438</v>
      </c>
      <c r="DO570">
        <v>2</v>
      </c>
      <c r="DP570" t="b">
        <v>1</v>
      </c>
      <c r="DQ570">
        <v>1759002444.062963</v>
      </c>
      <c r="DR570">
        <v>1118.516296296296</v>
      </c>
      <c r="DS570">
        <v>1192.911851851852</v>
      </c>
      <c r="DT570">
        <v>23.62423703703703</v>
      </c>
      <c r="DU570">
        <v>18.37007777777778</v>
      </c>
      <c r="DV570">
        <v>1117.081111111111</v>
      </c>
      <c r="DW570">
        <v>23.39012222222222</v>
      </c>
      <c r="DX570">
        <v>500.0154814814815</v>
      </c>
      <c r="DY570">
        <v>90.40377777777778</v>
      </c>
      <c r="DZ570">
        <v>0.05480148518518519</v>
      </c>
      <c r="EA570">
        <v>29.99141111111112</v>
      </c>
      <c r="EB570">
        <v>29.96595555555556</v>
      </c>
      <c r="EC570">
        <v>999.9000000000001</v>
      </c>
      <c r="ED570">
        <v>0</v>
      </c>
      <c r="EE570">
        <v>0</v>
      </c>
      <c r="EF570">
        <v>10007.61185185185</v>
      </c>
      <c r="EG570">
        <v>0</v>
      </c>
      <c r="EH570">
        <v>12.0258</v>
      </c>
      <c r="EI570">
        <v>-74.39532592592592</v>
      </c>
      <c r="EJ570">
        <v>1145.579259259259</v>
      </c>
      <c r="EK570">
        <v>1215.234814814815</v>
      </c>
      <c r="EL570">
        <v>5.254156666666667</v>
      </c>
      <c r="EM570">
        <v>1192.911851851852</v>
      </c>
      <c r="EN570">
        <v>18.37007777777778</v>
      </c>
      <c r="EO570">
        <v>2.13572037037037</v>
      </c>
      <c r="EP570">
        <v>1.660723703703704</v>
      </c>
      <c r="EQ570">
        <v>18.48811481481482</v>
      </c>
      <c r="ER570">
        <v>14.53409259259259</v>
      </c>
      <c r="ES570">
        <v>1999.991111111111</v>
      </c>
      <c r="ET570">
        <v>0.9799968888888889</v>
      </c>
      <c r="EU570">
        <v>0.02000317407407408</v>
      </c>
      <c r="EV570">
        <v>0</v>
      </c>
      <c r="EW570">
        <v>1177.857407407407</v>
      </c>
      <c r="EX570">
        <v>5.000560000000001</v>
      </c>
      <c r="EY570">
        <v>23823.37037037036</v>
      </c>
      <c r="EZ570">
        <v>17294.78888888888</v>
      </c>
      <c r="FA570">
        <v>42.51607407407406</v>
      </c>
      <c r="FB570">
        <v>42.81199999999998</v>
      </c>
      <c r="FC570">
        <v>42.30281481481481</v>
      </c>
      <c r="FD570">
        <v>41.81199999999999</v>
      </c>
      <c r="FE570">
        <v>43.18011111111109</v>
      </c>
      <c r="FF570">
        <v>1955.081111111111</v>
      </c>
      <c r="FG570">
        <v>39.91</v>
      </c>
      <c r="FH570">
        <v>0</v>
      </c>
      <c r="FI570">
        <v>1759002460.8</v>
      </c>
      <c r="FJ570">
        <v>0</v>
      </c>
      <c r="FK570">
        <v>1177.813461538462</v>
      </c>
      <c r="FL570">
        <v>33.35487180993437</v>
      </c>
      <c r="FM570">
        <v>683.3333337855161</v>
      </c>
      <c r="FN570">
        <v>23822.90384615385</v>
      </c>
      <c r="FO570">
        <v>15</v>
      </c>
      <c r="FP570">
        <v>0</v>
      </c>
      <c r="FQ570" t="s">
        <v>439</v>
      </c>
      <c r="FR570">
        <v>1747148579.5</v>
      </c>
      <c r="FS570">
        <v>1747148584.5</v>
      </c>
      <c r="FT570">
        <v>0</v>
      </c>
      <c r="FU570">
        <v>0.162</v>
      </c>
      <c r="FV570">
        <v>-0.001</v>
      </c>
      <c r="FW570">
        <v>0.139</v>
      </c>
      <c r="FX570">
        <v>0.058</v>
      </c>
      <c r="FY570">
        <v>420</v>
      </c>
      <c r="FZ570">
        <v>16</v>
      </c>
      <c r="GA570">
        <v>0.19</v>
      </c>
      <c r="GB570">
        <v>0.02</v>
      </c>
      <c r="GC570">
        <v>-73.87346829268293</v>
      </c>
      <c r="GD570">
        <v>-8.586771428571481</v>
      </c>
      <c r="GE570">
        <v>0.8605513460790987</v>
      </c>
      <c r="GF570">
        <v>0</v>
      </c>
      <c r="GG570">
        <v>1175.624117647059</v>
      </c>
      <c r="GH570">
        <v>36.23193278863521</v>
      </c>
      <c r="GI570">
        <v>3.565220987826899</v>
      </c>
      <c r="GJ570">
        <v>0</v>
      </c>
      <c r="GK570">
        <v>5.241263902439024</v>
      </c>
      <c r="GL570">
        <v>0.2468464808362428</v>
      </c>
      <c r="GM570">
        <v>0.02791940027293272</v>
      </c>
      <c r="GN570">
        <v>0</v>
      </c>
      <c r="GO570">
        <v>0</v>
      </c>
      <c r="GP570">
        <v>3</v>
      </c>
      <c r="GQ570" t="s">
        <v>472</v>
      </c>
      <c r="GR570">
        <v>3.12801</v>
      </c>
      <c r="GS570">
        <v>2.73243</v>
      </c>
      <c r="GT570">
        <v>0.169692</v>
      </c>
      <c r="GU570">
        <v>0.177678</v>
      </c>
      <c r="GV570">
        <v>0.105605</v>
      </c>
      <c r="GW570">
        <v>0.0887761</v>
      </c>
      <c r="GX570">
        <v>24845.1</v>
      </c>
      <c r="GY570">
        <v>23874.9</v>
      </c>
      <c r="GZ570">
        <v>30467.8</v>
      </c>
      <c r="HA570">
        <v>29292.2</v>
      </c>
      <c r="HB570">
        <v>37619.8</v>
      </c>
      <c r="HC570">
        <v>35128.1</v>
      </c>
      <c r="HD570">
        <v>46616.2</v>
      </c>
      <c r="HE570">
        <v>43525.4</v>
      </c>
      <c r="HF570">
        <v>1.82078</v>
      </c>
      <c r="HG570">
        <v>1.8466</v>
      </c>
      <c r="HH570">
        <v>0.112556</v>
      </c>
      <c r="HI570">
        <v>0</v>
      </c>
      <c r="HJ570">
        <v>28.1293</v>
      </c>
      <c r="HK570">
        <v>999.9</v>
      </c>
      <c r="HL570">
        <v>50.2</v>
      </c>
      <c r="HM570">
        <v>30.4</v>
      </c>
      <c r="HN570">
        <v>24.2053</v>
      </c>
      <c r="HO570">
        <v>63.3116</v>
      </c>
      <c r="HP570">
        <v>16.7708</v>
      </c>
      <c r="HQ570">
        <v>1</v>
      </c>
      <c r="HR570">
        <v>0.202988</v>
      </c>
      <c r="HS570">
        <v>-0.15534</v>
      </c>
      <c r="HT570">
        <v>20.2008</v>
      </c>
      <c r="HU570">
        <v>5.22762</v>
      </c>
      <c r="HV570">
        <v>11.974</v>
      </c>
      <c r="HW570">
        <v>4.96975</v>
      </c>
      <c r="HX570">
        <v>3.2896</v>
      </c>
      <c r="HY570">
        <v>9999</v>
      </c>
      <c r="HZ570">
        <v>9999</v>
      </c>
      <c r="IA570">
        <v>9999</v>
      </c>
      <c r="IB570">
        <v>26.4</v>
      </c>
      <c r="IC570">
        <v>4.973</v>
      </c>
      <c r="ID570">
        <v>1.87729</v>
      </c>
      <c r="IE570">
        <v>1.87545</v>
      </c>
      <c r="IF570">
        <v>1.8782</v>
      </c>
      <c r="IG570">
        <v>1.87492</v>
      </c>
      <c r="IH570">
        <v>1.87853</v>
      </c>
      <c r="II570">
        <v>1.87561</v>
      </c>
      <c r="IJ570">
        <v>1.87681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1.47</v>
      </c>
      <c r="IY570">
        <v>0.2344</v>
      </c>
      <c r="IZ570">
        <v>0.000996156149449386</v>
      </c>
      <c r="JA570">
        <v>0.001508328056841608</v>
      </c>
      <c r="JB570">
        <v>-4.279944224615399E-07</v>
      </c>
      <c r="JC570">
        <v>2.026670128534865E-10</v>
      </c>
      <c r="JD570">
        <v>-0.04486732872085866</v>
      </c>
      <c r="JE570">
        <v>-0.001179386599836408</v>
      </c>
      <c r="JF570">
        <v>0.0006983580007418804</v>
      </c>
      <c r="JG570">
        <v>-5.900263066608664E-06</v>
      </c>
      <c r="JH570">
        <v>1</v>
      </c>
      <c r="JI570">
        <v>2117</v>
      </c>
      <c r="JJ570">
        <v>1</v>
      </c>
      <c r="JK570">
        <v>26</v>
      </c>
      <c r="JL570">
        <v>197564.5</v>
      </c>
      <c r="JM570">
        <v>197564.5</v>
      </c>
      <c r="JN570">
        <v>2.61719</v>
      </c>
      <c r="JO570">
        <v>2.53784</v>
      </c>
      <c r="JP570">
        <v>1.39893</v>
      </c>
      <c r="JQ570">
        <v>2.34497</v>
      </c>
      <c r="JR570">
        <v>1.44897</v>
      </c>
      <c r="JS570">
        <v>2.60864</v>
      </c>
      <c r="JT570">
        <v>37.2899</v>
      </c>
      <c r="JU570">
        <v>23.9649</v>
      </c>
      <c r="JV570">
        <v>18</v>
      </c>
      <c r="JW570">
        <v>480.192</v>
      </c>
      <c r="JX570">
        <v>466.56</v>
      </c>
      <c r="JY570">
        <v>28.1967</v>
      </c>
      <c r="JZ570">
        <v>29.7597</v>
      </c>
      <c r="KA570">
        <v>30.0004</v>
      </c>
      <c r="KB570">
        <v>29.331</v>
      </c>
      <c r="KC570">
        <v>29.375</v>
      </c>
      <c r="KD570">
        <v>52.4285</v>
      </c>
      <c r="KE570">
        <v>31.0107</v>
      </c>
      <c r="KF570">
        <v>94.70869999999999</v>
      </c>
      <c r="KG570">
        <v>28.2111</v>
      </c>
      <c r="KH570">
        <v>1236.11</v>
      </c>
      <c r="KI570">
        <v>18.2143</v>
      </c>
      <c r="KJ570">
        <v>100.735</v>
      </c>
      <c r="KK570">
        <v>100.117</v>
      </c>
    </row>
    <row r="571" spans="1:297">
      <c r="A571">
        <v>555</v>
      </c>
      <c r="B571">
        <v>1759002456.6</v>
      </c>
      <c r="C571">
        <v>15073</v>
      </c>
      <c r="D571" t="s">
        <v>1557</v>
      </c>
      <c r="E571" t="s">
        <v>1558</v>
      </c>
      <c r="F571">
        <v>5</v>
      </c>
      <c r="G571" t="s">
        <v>1218</v>
      </c>
      <c r="H571" t="s">
        <v>436</v>
      </c>
      <c r="I571">
        <v>1759002449.081481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1247.252464220993</v>
      </c>
      <c r="AK571">
        <v>1185.943090909091</v>
      </c>
      <c r="AL571">
        <v>3.368129559403518</v>
      </c>
      <c r="AM571">
        <v>65.2440749328983</v>
      </c>
      <c r="AN571">
        <f>(AP571 - AO571 + DY571*1E3/(8.314*(EA571+273.15)) * AR571/DX571 * AQ571) * DX571/(100*DL571) * 1000/(1000 - AP571)</f>
        <v>0</v>
      </c>
      <c r="AO571">
        <v>18.25717184743677</v>
      </c>
      <c r="AP571">
        <v>23.61890848484847</v>
      </c>
      <c r="AQ571">
        <v>-0.0002085880868243154</v>
      </c>
      <c r="AR571">
        <v>120.1541534414907</v>
      </c>
      <c r="AS571">
        <v>1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1.91</v>
      </c>
      <c r="DM571">
        <v>0.5</v>
      </c>
      <c r="DN571" t="s">
        <v>438</v>
      </c>
      <c r="DO571">
        <v>2</v>
      </c>
      <c r="DP571" t="b">
        <v>1</v>
      </c>
      <c r="DQ571">
        <v>1759002449.081481</v>
      </c>
      <c r="DR571">
        <v>1134.903703703704</v>
      </c>
      <c r="DS571">
        <v>1209.750740740741</v>
      </c>
      <c r="DT571">
        <v>23.62905185185185</v>
      </c>
      <c r="DU571">
        <v>18.3289962962963</v>
      </c>
      <c r="DV571">
        <v>1133.447777777778</v>
      </c>
      <c r="DW571">
        <v>23.39482962962963</v>
      </c>
      <c r="DX571">
        <v>499.9895555555555</v>
      </c>
      <c r="DY571">
        <v>90.40400740740742</v>
      </c>
      <c r="DZ571">
        <v>0.054783</v>
      </c>
      <c r="EA571">
        <v>30.00053703703704</v>
      </c>
      <c r="EB571">
        <v>29.96695185185185</v>
      </c>
      <c r="EC571">
        <v>999.9000000000001</v>
      </c>
      <c r="ED571">
        <v>0</v>
      </c>
      <c r="EE571">
        <v>0</v>
      </c>
      <c r="EF571">
        <v>10009.67777777778</v>
      </c>
      <c r="EG571">
        <v>0</v>
      </c>
      <c r="EH571">
        <v>12.0258</v>
      </c>
      <c r="EI571">
        <v>-74.84675185185186</v>
      </c>
      <c r="EJ571">
        <v>1162.36962962963</v>
      </c>
      <c r="EK571">
        <v>1232.336666666667</v>
      </c>
      <c r="EL571">
        <v>5.300055185185185</v>
      </c>
      <c r="EM571">
        <v>1209.750740740741</v>
      </c>
      <c r="EN571">
        <v>18.3289962962963</v>
      </c>
      <c r="EO571">
        <v>2.13616</v>
      </c>
      <c r="EP571">
        <v>1.657013333333333</v>
      </c>
      <c r="EQ571">
        <v>18.49140370370371</v>
      </c>
      <c r="ER571">
        <v>14.49943703703704</v>
      </c>
      <c r="ES571">
        <v>2000.011111111111</v>
      </c>
      <c r="ET571">
        <v>0.979997</v>
      </c>
      <c r="EU571">
        <v>0.02000305555555556</v>
      </c>
      <c r="EV571">
        <v>0</v>
      </c>
      <c r="EW571">
        <v>1180.560740740741</v>
      </c>
      <c r="EX571">
        <v>5.000560000000001</v>
      </c>
      <c r="EY571">
        <v>23878.1037037037</v>
      </c>
      <c r="EZ571">
        <v>17294.96666666667</v>
      </c>
      <c r="FA571">
        <v>42.52066666666666</v>
      </c>
      <c r="FB571">
        <v>42.81199999999998</v>
      </c>
      <c r="FC571">
        <v>42.3074074074074</v>
      </c>
      <c r="FD571">
        <v>41.81199999999999</v>
      </c>
      <c r="FE571">
        <v>43.18699999999998</v>
      </c>
      <c r="FF571">
        <v>1955.101111111111</v>
      </c>
      <c r="FG571">
        <v>39.91</v>
      </c>
      <c r="FH571">
        <v>0</v>
      </c>
      <c r="FI571">
        <v>1759002465.6</v>
      </c>
      <c r="FJ571">
        <v>0</v>
      </c>
      <c r="FK571">
        <v>1180.401153846154</v>
      </c>
      <c r="FL571">
        <v>31.25982906196226</v>
      </c>
      <c r="FM571">
        <v>622.7623930681629</v>
      </c>
      <c r="FN571">
        <v>23875.33076923077</v>
      </c>
      <c r="FO571">
        <v>15</v>
      </c>
      <c r="FP571">
        <v>0</v>
      </c>
      <c r="FQ571" t="s">
        <v>439</v>
      </c>
      <c r="FR571">
        <v>1747148579.5</v>
      </c>
      <c r="FS571">
        <v>1747148584.5</v>
      </c>
      <c r="FT571">
        <v>0</v>
      </c>
      <c r="FU571">
        <v>0.162</v>
      </c>
      <c r="FV571">
        <v>-0.001</v>
      </c>
      <c r="FW571">
        <v>0.139</v>
      </c>
      <c r="FX571">
        <v>0.058</v>
      </c>
      <c r="FY571">
        <v>420</v>
      </c>
      <c r="FZ571">
        <v>16</v>
      </c>
      <c r="GA571">
        <v>0.19</v>
      </c>
      <c r="GB571">
        <v>0.02</v>
      </c>
      <c r="GC571">
        <v>-74.48063170731707</v>
      </c>
      <c r="GD571">
        <v>-5.928698257839777</v>
      </c>
      <c r="GE571">
        <v>0.6038530391552945</v>
      </c>
      <c r="GF571">
        <v>0</v>
      </c>
      <c r="GG571">
        <v>1178.767941176471</v>
      </c>
      <c r="GH571">
        <v>32.68189457277064</v>
      </c>
      <c r="GI571">
        <v>3.214189843410141</v>
      </c>
      <c r="GJ571">
        <v>0</v>
      </c>
      <c r="GK571">
        <v>5.274668780487805</v>
      </c>
      <c r="GL571">
        <v>0.5114655052264792</v>
      </c>
      <c r="GM571">
        <v>0.05312426372265089</v>
      </c>
      <c r="GN571">
        <v>0</v>
      </c>
      <c r="GO571">
        <v>0</v>
      </c>
      <c r="GP571">
        <v>3</v>
      </c>
      <c r="GQ571" t="s">
        <v>472</v>
      </c>
      <c r="GR571">
        <v>3.12825</v>
      </c>
      <c r="GS571">
        <v>2.73216</v>
      </c>
      <c r="GT571">
        <v>0.171201</v>
      </c>
      <c r="GU571">
        <v>0.179181</v>
      </c>
      <c r="GV571">
        <v>0.105544</v>
      </c>
      <c r="GW571">
        <v>0.0886334</v>
      </c>
      <c r="GX571">
        <v>24800.1</v>
      </c>
      <c r="GY571">
        <v>23831.2</v>
      </c>
      <c r="GZ571">
        <v>30468</v>
      </c>
      <c r="HA571">
        <v>29292.2</v>
      </c>
      <c r="HB571">
        <v>37622.7</v>
      </c>
      <c r="HC571">
        <v>35133.8</v>
      </c>
      <c r="HD571">
        <v>46616.5</v>
      </c>
      <c r="HE571">
        <v>43525.3</v>
      </c>
      <c r="HF571">
        <v>1.82087</v>
      </c>
      <c r="HG571">
        <v>1.84615</v>
      </c>
      <c r="HH571">
        <v>0.112928</v>
      </c>
      <c r="HI571">
        <v>0</v>
      </c>
      <c r="HJ571">
        <v>28.1276</v>
      </c>
      <c r="HK571">
        <v>999.9</v>
      </c>
      <c r="HL571">
        <v>50.2</v>
      </c>
      <c r="HM571">
        <v>30.4</v>
      </c>
      <c r="HN571">
        <v>24.2074</v>
      </c>
      <c r="HO571">
        <v>62.5416</v>
      </c>
      <c r="HP571">
        <v>16.6787</v>
      </c>
      <c r="HQ571">
        <v>1</v>
      </c>
      <c r="HR571">
        <v>0.203359</v>
      </c>
      <c r="HS571">
        <v>-0.147636</v>
      </c>
      <c r="HT571">
        <v>20.2008</v>
      </c>
      <c r="HU571">
        <v>5.22732</v>
      </c>
      <c r="HV571">
        <v>11.974</v>
      </c>
      <c r="HW571">
        <v>4.96945</v>
      </c>
      <c r="HX571">
        <v>3.28948</v>
      </c>
      <c r="HY571">
        <v>9999</v>
      </c>
      <c r="HZ571">
        <v>9999</v>
      </c>
      <c r="IA571">
        <v>9999</v>
      </c>
      <c r="IB571">
        <v>26.4</v>
      </c>
      <c r="IC571">
        <v>4.97297</v>
      </c>
      <c r="ID571">
        <v>1.87728</v>
      </c>
      <c r="IE571">
        <v>1.87541</v>
      </c>
      <c r="IF571">
        <v>1.8782</v>
      </c>
      <c r="IG571">
        <v>1.8749</v>
      </c>
      <c r="IH571">
        <v>1.87852</v>
      </c>
      <c r="II571">
        <v>1.87559</v>
      </c>
      <c r="IJ571">
        <v>1.87678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1.49</v>
      </c>
      <c r="IY571">
        <v>0.234</v>
      </c>
      <c r="IZ571">
        <v>0.000996156149449386</v>
      </c>
      <c r="JA571">
        <v>0.001508328056841608</v>
      </c>
      <c r="JB571">
        <v>-4.279944224615399E-07</v>
      </c>
      <c r="JC571">
        <v>2.026670128534865E-10</v>
      </c>
      <c r="JD571">
        <v>-0.04486732872085866</v>
      </c>
      <c r="JE571">
        <v>-0.001179386599836408</v>
      </c>
      <c r="JF571">
        <v>0.0006983580007418804</v>
      </c>
      <c r="JG571">
        <v>-5.900263066608664E-06</v>
      </c>
      <c r="JH571">
        <v>1</v>
      </c>
      <c r="JI571">
        <v>2117</v>
      </c>
      <c r="JJ571">
        <v>1</v>
      </c>
      <c r="JK571">
        <v>26</v>
      </c>
      <c r="JL571">
        <v>197564.6</v>
      </c>
      <c r="JM571">
        <v>197564.5</v>
      </c>
      <c r="JN571">
        <v>2.64404</v>
      </c>
      <c r="JO571">
        <v>2.5415</v>
      </c>
      <c r="JP571">
        <v>1.39893</v>
      </c>
      <c r="JQ571">
        <v>2.34497</v>
      </c>
      <c r="JR571">
        <v>1.44897</v>
      </c>
      <c r="JS571">
        <v>2.58179</v>
      </c>
      <c r="JT571">
        <v>37.2899</v>
      </c>
      <c r="JU571">
        <v>23.9649</v>
      </c>
      <c r="JV571">
        <v>18</v>
      </c>
      <c r="JW571">
        <v>480.271</v>
      </c>
      <c r="JX571">
        <v>466.297</v>
      </c>
      <c r="JY571">
        <v>28.217</v>
      </c>
      <c r="JZ571">
        <v>29.7629</v>
      </c>
      <c r="KA571">
        <v>30.0004</v>
      </c>
      <c r="KB571">
        <v>29.3348</v>
      </c>
      <c r="KC571">
        <v>29.3788</v>
      </c>
      <c r="KD571">
        <v>53.0193</v>
      </c>
      <c r="KE571">
        <v>31.0107</v>
      </c>
      <c r="KF571">
        <v>94.70869999999999</v>
      </c>
      <c r="KG571">
        <v>28.2377</v>
      </c>
      <c r="KH571">
        <v>1256.2</v>
      </c>
      <c r="KI571">
        <v>18.1923</v>
      </c>
      <c r="KJ571">
        <v>100.735</v>
      </c>
      <c r="KK571">
        <v>100.117</v>
      </c>
    </row>
    <row r="572" spans="1:297">
      <c r="A572">
        <v>556</v>
      </c>
      <c r="B572">
        <v>1759002461.6</v>
      </c>
      <c r="C572">
        <v>15078</v>
      </c>
      <c r="D572" t="s">
        <v>1559</v>
      </c>
      <c r="E572" t="s">
        <v>1560</v>
      </c>
      <c r="F572">
        <v>5</v>
      </c>
      <c r="G572" t="s">
        <v>1218</v>
      </c>
      <c r="H572" t="s">
        <v>436</v>
      </c>
      <c r="I572">
        <v>1759002454.1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1264.637288841858</v>
      </c>
      <c r="AK572">
        <v>1202.880242424242</v>
      </c>
      <c r="AL572">
        <v>3.400164904325329</v>
      </c>
      <c r="AM572">
        <v>65.2440749328983</v>
      </c>
      <c r="AN572">
        <f>(AP572 - AO572 + DY572*1E3/(8.314*(EA572+273.15)) * AR572/DX572 * AQ572) * DX572/(100*DL572) * 1000/(1000 - AP572)</f>
        <v>0</v>
      </c>
      <c r="AO572">
        <v>18.25318913448052</v>
      </c>
      <c r="AP572">
        <v>23.6139290909091</v>
      </c>
      <c r="AQ572">
        <v>-3.385677004119348E-05</v>
      </c>
      <c r="AR572">
        <v>120.1541534414907</v>
      </c>
      <c r="AS572">
        <v>1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1.91</v>
      </c>
      <c r="DM572">
        <v>0.5</v>
      </c>
      <c r="DN572" t="s">
        <v>438</v>
      </c>
      <c r="DO572">
        <v>2</v>
      </c>
      <c r="DP572" t="b">
        <v>1</v>
      </c>
      <c r="DQ572">
        <v>1759002454.1</v>
      </c>
      <c r="DR572">
        <v>1151.363703703704</v>
      </c>
      <c r="DS572">
        <v>1226.618888888889</v>
      </c>
      <c r="DT572">
        <v>23.6259962962963</v>
      </c>
      <c r="DU572">
        <v>18.28612962962963</v>
      </c>
      <c r="DV572">
        <v>1149.885925925926</v>
      </c>
      <c r="DW572">
        <v>23.39184074074074</v>
      </c>
      <c r="DX572">
        <v>500.006111111111</v>
      </c>
      <c r="DY572">
        <v>90.40299999999999</v>
      </c>
      <c r="DZ572">
        <v>0.05470416666666667</v>
      </c>
      <c r="EA572">
        <v>30.01155925925927</v>
      </c>
      <c r="EB572">
        <v>29.96821851851852</v>
      </c>
      <c r="EC572">
        <v>999.9000000000001</v>
      </c>
      <c r="ED572">
        <v>0</v>
      </c>
      <c r="EE572">
        <v>0</v>
      </c>
      <c r="EF572">
        <v>9994.239629629628</v>
      </c>
      <c r="EG572">
        <v>0</v>
      </c>
      <c r="EH572">
        <v>12.0258</v>
      </c>
      <c r="EI572">
        <v>-75.25502592592592</v>
      </c>
      <c r="EJ572">
        <v>1179.224444444445</v>
      </c>
      <c r="EK572">
        <v>1249.465555555556</v>
      </c>
      <c r="EL572">
        <v>5.339862222222223</v>
      </c>
      <c r="EM572">
        <v>1226.618888888889</v>
      </c>
      <c r="EN572">
        <v>18.28612962962963</v>
      </c>
      <c r="EO572">
        <v>2.135858888888889</v>
      </c>
      <c r="EP572">
        <v>1.65312</v>
      </c>
      <c r="EQ572">
        <v>18.48916296296296</v>
      </c>
      <c r="ER572">
        <v>14.46305555555555</v>
      </c>
      <c r="ES572">
        <v>2000.020740740741</v>
      </c>
      <c r="ET572">
        <v>0.979997</v>
      </c>
      <c r="EU572">
        <v>0.02000305555555555</v>
      </c>
      <c r="EV572">
        <v>0</v>
      </c>
      <c r="EW572">
        <v>1182.976296296296</v>
      </c>
      <c r="EX572">
        <v>5.000560000000001</v>
      </c>
      <c r="EY572">
        <v>23926.6037037037</v>
      </c>
      <c r="EZ572">
        <v>17295.04074074074</v>
      </c>
      <c r="FA572">
        <v>42.52296296296296</v>
      </c>
      <c r="FB572">
        <v>42.81199999999998</v>
      </c>
      <c r="FC572">
        <v>42.3074074074074</v>
      </c>
      <c r="FD572">
        <v>41.81199999999999</v>
      </c>
      <c r="FE572">
        <v>43.17322222222222</v>
      </c>
      <c r="FF572">
        <v>1955.110740740741</v>
      </c>
      <c r="FG572">
        <v>39.91</v>
      </c>
      <c r="FH572">
        <v>0</v>
      </c>
      <c r="FI572">
        <v>1759002471</v>
      </c>
      <c r="FJ572">
        <v>0</v>
      </c>
      <c r="FK572">
        <v>1183.138</v>
      </c>
      <c r="FL572">
        <v>26.24307688063776</v>
      </c>
      <c r="FM572">
        <v>538.0846143291105</v>
      </c>
      <c r="FN572">
        <v>23930.256</v>
      </c>
      <c r="FO572">
        <v>15</v>
      </c>
      <c r="FP572">
        <v>0</v>
      </c>
      <c r="FQ572" t="s">
        <v>439</v>
      </c>
      <c r="FR572">
        <v>1747148579.5</v>
      </c>
      <c r="FS572">
        <v>1747148584.5</v>
      </c>
      <c r="FT572">
        <v>0</v>
      </c>
      <c r="FU572">
        <v>0.162</v>
      </c>
      <c r="FV572">
        <v>-0.001</v>
      </c>
      <c r="FW572">
        <v>0.139</v>
      </c>
      <c r="FX572">
        <v>0.058</v>
      </c>
      <c r="FY572">
        <v>420</v>
      </c>
      <c r="FZ572">
        <v>16</v>
      </c>
      <c r="GA572">
        <v>0.19</v>
      </c>
      <c r="GB572">
        <v>0.02</v>
      </c>
      <c r="GC572">
        <v>-75.04243249999999</v>
      </c>
      <c r="GD572">
        <v>-4.648377861163243</v>
      </c>
      <c r="GE572">
        <v>0.4563275470468005</v>
      </c>
      <c r="GF572">
        <v>0</v>
      </c>
      <c r="GG572">
        <v>1181.491176470588</v>
      </c>
      <c r="GH572">
        <v>29.048739468784</v>
      </c>
      <c r="GI572">
        <v>2.865243819525423</v>
      </c>
      <c r="GJ572">
        <v>0</v>
      </c>
      <c r="GK572">
        <v>5.31419725</v>
      </c>
      <c r="GL572">
        <v>0.5060459662288865</v>
      </c>
      <c r="GM572">
        <v>0.05178784229853081</v>
      </c>
      <c r="GN572">
        <v>0</v>
      </c>
      <c r="GO572">
        <v>0</v>
      </c>
      <c r="GP572">
        <v>3</v>
      </c>
      <c r="GQ572" t="s">
        <v>472</v>
      </c>
      <c r="GR572">
        <v>3.12781</v>
      </c>
      <c r="GS572">
        <v>2.73266</v>
      </c>
      <c r="GT572">
        <v>0.172716</v>
      </c>
      <c r="GU572">
        <v>0.180665</v>
      </c>
      <c r="GV572">
        <v>0.105529</v>
      </c>
      <c r="GW572">
        <v>0.08863169999999999</v>
      </c>
      <c r="GX572">
        <v>24754.8</v>
      </c>
      <c r="GY572">
        <v>23788.1</v>
      </c>
      <c r="GZ572">
        <v>30468.2</v>
      </c>
      <c r="HA572">
        <v>29292.3</v>
      </c>
      <c r="HB572">
        <v>37623.4</v>
      </c>
      <c r="HC572">
        <v>35134.2</v>
      </c>
      <c r="HD572">
        <v>46616.4</v>
      </c>
      <c r="HE572">
        <v>43525.6</v>
      </c>
      <c r="HF572">
        <v>1.82025</v>
      </c>
      <c r="HG572">
        <v>1.84658</v>
      </c>
      <c r="HH572">
        <v>0.113443</v>
      </c>
      <c r="HI572">
        <v>0</v>
      </c>
      <c r="HJ572">
        <v>28.1269</v>
      </c>
      <c r="HK572">
        <v>999.9</v>
      </c>
      <c r="HL572">
        <v>50.2</v>
      </c>
      <c r="HM572">
        <v>30.4</v>
      </c>
      <c r="HN572">
        <v>24.2078</v>
      </c>
      <c r="HO572">
        <v>63.0916</v>
      </c>
      <c r="HP572">
        <v>16.7348</v>
      </c>
      <c r="HQ572">
        <v>1</v>
      </c>
      <c r="HR572">
        <v>0.203343</v>
      </c>
      <c r="HS572">
        <v>-0.175365</v>
      </c>
      <c r="HT572">
        <v>20.2007</v>
      </c>
      <c r="HU572">
        <v>5.22777</v>
      </c>
      <c r="HV572">
        <v>11.974</v>
      </c>
      <c r="HW572">
        <v>4.96975</v>
      </c>
      <c r="HX572">
        <v>3.2896</v>
      </c>
      <c r="HY572">
        <v>9999</v>
      </c>
      <c r="HZ572">
        <v>9999</v>
      </c>
      <c r="IA572">
        <v>9999</v>
      </c>
      <c r="IB572">
        <v>26.4</v>
      </c>
      <c r="IC572">
        <v>4.97298</v>
      </c>
      <c r="ID572">
        <v>1.8773</v>
      </c>
      <c r="IE572">
        <v>1.87545</v>
      </c>
      <c r="IF572">
        <v>1.87821</v>
      </c>
      <c r="IG572">
        <v>1.87498</v>
      </c>
      <c r="IH572">
        <v>1.87853</v>
      </c>
      <c r="II572">
        <v>1.87561</v>
      </c>
      <c r="IJ572">
        <v>1.87682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1.51</v>
      </c>
      <c r="IY572">
        <v>0.2339</v>
      </c>
      <c r="IZ572">
        <v>0.000996156149449386</v>
      </c>
      <c r="JA572">
        <v>0.001508328056841608</v>
      </c>
      <c r="JB572">
        <v>-4.279944224615399E-07</v>
      </c>
      <c r="JC572">
        <v>2.026670128534865E-10</v>
      </c>
      <c r="JD572">
        <v>-0.04486732872085866</v>
      </c>
      <c r="JE572">
        <v>-0.001179386599836408</v>
      </c>
      <c r="JF572">
        <v>0.0006983580007418804</v>
      </c>
      <c r="JG572">
        <v>-5.900263066608664E-06</v>
      </c>
      <c r="JH572">
        <v>1</v>
      </c>
      <c r="JI572">
        <v>2117</v>
      </c>
      <c r="JJ572">
        <v>1</v>
      </c>
      <c r="JK572">
        <v>26</v>
      </c>
      <c r="JL572">
        <v>197564.7</v>
      </c>
      <c r="JM572">
        <v>197564.6</v>
      </c>
      <c r="JN572">
        <v>2.67334</v>
      </c>
      <c r="JO572">
        <v>2.53662</v>
      </c>
      <c r="JP572">
        <v>1.39893</v>
      </c>
      <c r="JQ572">
        <v>2.34375</v>
      </c>
      <c r="JR572">
        <v>1.44897</v>
      </c>
      <c r="JS572">
        <v>2.54761</v>
      </c>
      <c r="JT572">
        <v>37.2899</v>
      </c>
      <c r="JU572">
        <v>23.9649</v>
      </c>
      <c r="JV572">
        <v>18</v>
      </c>
      <c r="JW572">
        <v>479.951</v>
      </c>
      <c r="JX572">
        <v>466.608</v>
      </c>
      <c r="JY572">
        <v>28.2397</v>
      </c>
      <c r="JZ572">
        <v>29.7674</v>
      </c>
      <c r="KA572">
        <v>30.0003</v>
      </c>
      <c r="KB572">
        <v>29.3386</v>
      </c>
      <c r="KC572">
        <v>29.3832</v>
      </c>
      <c r="KD572">
        <v>53.5538</v>
      </c>
      <c r="KE572">
        <v>31.0107</v>
      </c>
      <c r="KF572">
        <v>94.70869999999999</v>
      </c>
      <c r="KG572">
        <v>28.2572</v>
      </c>
      <c r="KH572">
        <v>1269.56</v>
      </c>
      <c r="KI572">
        <v>18.1696</v>
      </c>
      <c r="KJ572">
        <v>100.735</v>
      </c>
      <c r="KK572">
        <v>100.117</v>
      </c>
    </row>
    <row r="573" spans="1:297">
      <c r="A573">
        <v>557</v>
      </c>
      <c r="B573">
        <v>1759002466.6</v>
      </c>
      <c r="C573">
        <v>15083</v>
      </c>
      <c r="D573" t="s">
        <v>1561</v>
      </c>
      <c r="E573" t="s">
        <v>1562</v>
      </c>
      <c r="F573">
        <v>5</v>
      </c>
      <c r="G573" t="s">
        <v>1218</v>
      </c>
      <c r="H573" t="s">
        <v>436</v>
      </c>
      <c r="I573">
        <v>1759002458.814285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1281.685590781067</v>
      </c>
      <c r="AK573">
        <v>1219.593757575757</v>
      </c>
      <c r="AL573">
        <v>3.340595994658141</v>
      </c>
      <c r="AM573">
        <v>65.2440749328983</v>
      </c>
      <c r="AN573">
        <f>(AP573 - AO573 + DY573*1E3/(8.314*(EA573+273.15)) * AR573/DX573 * AQ573) * DX573/(100*DL573) * 1000/(1000 - AP573)</f>
        <v>0</v>
      </c>
      <c r="AO573">
        <v>18.24879493067359</v>
      </c>
      <c r="AP573">
        <v>23.62592424242424</v>
      </c>
      <c r="AQ573">
        <v>0.0001136027986374703</v>
      </c>
      <c r="AR573">
        <v>120.1541534414907</v>
      </c>
      <c r="AS573">
        <v>1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1.91</v>
      </c>
      <c r="DM573">
        <v>0.5</v>
      </c>
      <c r="DN573" t="s">
        <v>438</v>
      </c>
      <c r="DO573">
        <v>2</v>
      </c>
      <c r="DP573" t="b">
        <v>1</v>
      </c>
      <c r="DQ573">
        <v>1759002458.814285</v>
      </c>
      <c r="DR573">
        <v>1166.871428571429</v>
      </c>
      <c r="DS573">
        <v>1242.461428571429</v>
      </c>
      <c r="DT573">
        <v>23.62159285714285</v>
      </c>
      <c r="DU573">
        <v>18.25825714285714</v>
      </c>
      <c r="DV573">
        <v>1165.373928571428</v>
      </c>
      <c r="DW573">
        <v>23.38753214285714</v>
      </c>
      <c r="DX573">
        <v>499.9796071428572</v>
      </c>
      <c r="DY573">
        <v>90.40261785714287</v>
      </c>
      <c r="DZ573">
        <v>0.05484883214285713</v>
      </c>
      <c r="EA573">
        <v>30.01727500000001</v>
      </c>
      <c r="EB573">
        <v>29.97041071428572</v>
      </c>
      <c r="EC573">
        <v>999.9000000000002</v>
      </c>
      <c r="ED573">
        <v>0</v>
      </c>
      <c r="EE573">
        <v>0</v>
      </c>
      <c r="EF573">
        <v>9984.199642857142</v>
      </c>
      <c r="EG573">
        <v>0</v>
      </c>
      <c r="EH573">
        <v>12.0258</v>
      </c>
      <c r="EI573">
        <v>-75.58942142857143</v>
      </c>
      <c r="EJ573">
        <v>1195.103214285714</v>
      </c>
      <c r="EK573">
        <v>1265.5675</v>
      </c>
      <c r="EL573">
        <v>5.363335714285713</v>
      </c>
      <c r="EM573">
        <v>1242.461428571429</v>
      </c>
      <c r="EN573">
        <v>18.25825714285714</v>
      </c>
      <c r="EO573">
        <v>2.135452142857143</v>
      </c>
      <c r="EP573">
        <v>1.650593214285714</v>
      </c>
      <c r="EQ573">
        <v>18.48612142857143</v>
      </c>
      <c r="ER573">
        <v>14.43942142857143</v>
      </c>
      <c r="ES573">
        <v>2000.004642857143</v>
      </c>
      <c r="ET573">
        <v>0.97999675</v>
      </c>
      <c r="EU573">
        <v>0.02000331071428571</v>
      </c>
      <c r="EV573">
        <v>0</v>
      </c>
      <c r="EW573">
        <v>1184.974285714286</v>
      </c>
      <c r="EX573">
        <v>5.000560000000001</v>
      </c>
      <c r="EY573">
        <v>23966.33214285714</v>
      </c>
      <c r="EZ573">
        <v>17294.9</v>
      </c>
      <c r="FA573">
        <v>42.52214285714285</v>
      </c>
      <c r="FB573">
        <v>42.81199999999998</v>
      </c>
      <c r="FC573">
        <v>42.3097857142857</v>
      </c>
      <c r="FD573">
        <v>41.81199999999999</v>
      </c>
      <c r="FE573">
        <v>43.17371428571427</v>
      </c>
      <c r="FF573">
        <v>1955.094642857143</v>
      </c>
      <c r="FG573">
        <v>39.91</v>
      </c>
      <c r="FH573">
        <v>0</v>
      </c>
      <c r="FI573">
        <v>1759002475.8</v>
      </c>
      <c r="FJ573">
        <v>0</v>
      </c>
      <c r="FK573">
        <v>1185.1732</v>
      </c>
      <c r="FL573">
        <v>23.19461541534523</v>
      </c>
      <c r="FM573">
        <v>467.8153851381064</v>
      </c>
      <c r="FN573">
        <v>23970.744</v>
      </c>
      <c r="FO573">
        <v>15</v>
      </c>
      <c r="FP573">
        <v>0</v>
      </c>
      <c r="FQ573" t="s">
        <v>439</v>
      </c>
      <c r="FR573">
        <v>1747148579.5</v>
      </c>
      <c r="FS573">
        <v>1747148584.5</v>
      </c>
      <c r="FT573">
        <v>0</v>
      </c>
      <c r="FU573">
        <v>0.162</v>
      </c>
      <c r="FV573">
        <v>-0.001</v>
      </c>
      <c r="FW573">
        <v>0.139</v>
      </c>
      <c r="FX573">
        <v>0.058</v>
      </c>
      <c r="FY573">
        <v>420</v>
      </c>
      <c r="FZ573">
        <v>16</v>
      </c>
      <c r="GA573">
        <v>0.19</v>
      </c>
      <c r="GB573">
        <v>0.02</v>
      </c>
      <c r="GC573">
        <v>-75.34276</v>
      </c>
      <c r="GD573">
        <v>-4.428524577861097</v>
      </c>
      <c r="GE573">
        <v>0.4366399093074289</v>
      </c>
      <c r="GF573">
        <v>0</v>
      </c>
      <c r="GG573">
        <v>1183.457941176471</v>
      </c>
      <c r="GH573">
        <v>26.39495799403816</v>
      </c>
      <c r="GI573">
        <v>2.606873019100908</v>
      </c>
      <c r="GJ573">
        <v>0</v>
      </c>
      <c r="GK573">
        <v>5.339592000000001</v>
      </c>
      <c r="GL573">
        <v>0.3187625515947259</v>
      </c>
      <c r="GM573">
        <v>0.0369280996803247</v>
      </c>
      <c r="GN573">
        <v>0</v>
      </c>
      <c r="GO573">
        <v>0</v>
      </c>
      <c r="GP573">
        <v>3</v>
      </c>
      <c r="GQ573" t="s">
        <v>472</v>
      </c>
      <c r="GR573">
        <v>3.1281</v>
      </c>
      <c r="GS573">
        <v>2.73265</v>
      </c>
      <c r="GT573">
        <v>0.174197</v>
      </c>
      <c r="GU573">
        <v>0.182135</v>
      </c>
      <c r="GV573">
        <v>0.105567</v>
      </c>
      <c r="GW573">
        <v>0.0885594</v>
      </c>
      <c r="GX573">
        <v>24710.3</v>
      </c>
      <c r="GY573">
        <v>23745</v>
      </c>
      <c r="GZ573">
        <v>30468</v>
      </c>
      <c r="HA573">
        <v>29291.9</v>
      </c>
      <c r="HB573">
        <v>37621.9</v>
      </c>
      <c r="HC573">
        <v>35136.8</v>
      </c>
      <c r="HD573">
        <v>46616.4</v>
      </c>
      <c r="HE573">
        <v>43525.2</v>
      </c>
      <c r="HF573">
        <v>1.82068</v>
      </c>
      <c r="HG573">
        <v>1.84608</v>
      </c>
      <c r="HH573">
        <v>0.113957</v>
      </c>
      <c r="HI573">
        <v>0</v>
      </c>
      <c r="HJ573">
        <v>28.1269</v>
      </c>
      <c r="HK573">
        <v>999.9</v>
      </c>
      <c r="HL573">
        <v>50.2</v>
      </c>
      <c r="HM573">
        <v>30.4</v>
      </c>
      <c r="HN573">
        <v>24.2061</v>
      </c>
      <c r="HO573">
        <v>63.0716</v>
      </c>
      <c r="HP573">
        <v>16.7588</v>
      </c>
      <c r="HQ573">
        <v>1</v>
      </c>
      <c r="HR573">
        <v>0.203829</v>
      </c>
      <c r="HS573">
        <v>-0.166629</v>
      </c>
      <c r="HT573">
        <v>20.2009</v>
      </c>
      <c r="HU573">
        <v>5.22702</v>
      </c>
      <c r="HV573">
        <v>11.974</v>
      </c>
      <c r="HW573">
        <v>4.9691</v>
      </c>
      <c r="HX573">
        <v>3.28943</v>
      </c>
      <c r="HY573">
        <v>9999</v>
      </c>
      <c r="HZ573">
        <v>9999</v>
      </c>
      <c r="IA573">
        <v>9999</v>
      </c>
      <c r="IB573">
        <v>26.4</v>
      </c>
      <c r="IC573">
        <v>4.97299</v>
      </c>
      <c r="ID573">
        <v>1.8773</v>
      </c>
      <c r="IE573">
        <v>1.87542</v>
      </c>
      <c r="IF573">
        <v>1.87821</v>
      </c>
      <c r="IG573">
        <v>1.87495</v>
      </c>
      <c r="IH573">
        <v>1.87852</v>
      </c>
      <c r="II573">
        <v>1.87561</v>
      </c>
      <c r="IJ573">
        <v>1.87682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1.53</v>
      </c>
      <c r="IY573">
        <v>0.2342</v>
      </c>
      <c r="IZ573">
        <v>0.000996156149449386</v>
      </c>
      <c r="JA573">
        <v>0.001508328056841608</v>
      </c>
      <c r="JB573">
        <v>-4.279944224615399E-07</v>
      </c>
      <c r="JC573">
        <v>2.026670128534865E-10</v>
      </c>
      <c r="JD573">
        <v>-0.04486732872085866</v>
      </c>
      <c r="JE573">
        <v>-0.001179386599836408</v>
      </c>
      <c r="JF573">
        <v>0.0006983580007418804</v>
      </c>
      <c r="JG573">
        <v>-5.900263066608664E-06</v>
      </c>
      <c r="JH573">
        <v>1</v>
      </c>
      <c r="JI573">
        <v>2117</v>
      </c>
      <c r="JJ573">
        <v>1</v>
      </c>
      <c r="JK573">
        <v>26</v>
      </c>
      <c r="JL573">
        <v>197564.8</v>
      </c>
      <c r="JM573">
        <v>197564.7</v>
      </c>
      <c r="JN573">
        <v>2.69897</v>
      </c>
      <c r="JO573">
        <v>2.54028</v>
      </c>
      <c r="JP573">
        <v>1.39893</v>
      </c>
      <c r="JQ573">
        <v>2.34375</v>
      </c>
      <c r="JR573">
        <v>1.44897</v>
      </c>
      <c r="JS573">
        <v>2.50488</v>
      </c>
      <c r="JT573">
        <v>37.2899</v>
      </c>
      <c r="JU573">
        <v>23.9562</v>
      </c>
      <c r="JV573">
        <v>18</v>
      </c>
      <c r="JW573">
        <v>480.21</v>
      </c>
      <c r="JX573">
        <v>466.316</v>
      </c>
      <c r="JY573">
        <v>28.2613</v>
      </c>
      <c r="JZ573">
        <v>29.7706</v>
      </c>
      <c r="KA573">
        <v>30.0004</v>
      </c>
      <c r="KB573">
        <v>29.3424</v>
      </c>
      <c r="KC573">
        <v>29.3876</v>
      </c>
      <c r="KD573">
        <v>54.1499</v>
      </c>
      <c r="KE573">
        <v>31.2873</v>
      </c>
      <c r="KF573">
        <v>94.70869999999999</v>
      </c>
      <c r="KG573">
        <v>28.2731</v>
      </c>
      <c r="KH573">
        <v>1289.59</v>
      </c>
      <c r="KI573">
        <v>18.1319</v>
      </c>
      <c r="KJ573">
        <v>100.735</v>
      </c>
      <c r="KK573">
        <v>100.116</v>
      </c>
    </row>
    <row r="574" spans="1:297">
      <c r="A574">
        <v>558</v>
      </c>
      <c r="B574">
        <v>1759002471.6</v>
      </c>
      <c r="C574">
        <v>15088</v>
      </c>
      <c r="D574" t="s">
        <v>1563</v>
      </c>
      <c r="E574" t="s">
        <v>1564</v>
      </c>
      <c r="F574">
        <v>5</v>
      </c>
      <c r="G574" t="s">
        <v>1218</v>
      </c>
      <c r="H574" t="s">
        <v>436</v>
      </c>
      <c r="I574">
        <v>1759002464.1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1298.4533444754</v>
      </c>
      <c r="AK574">
        <v>1236.318727272727</v>
      </c>
      <c r="AL574">
        <v>3.34658421896263</v>
      </c>
      <c r="AM574">
        <v>65.2440749328983</v>
      </c>
      <c r="AN574">
        <f>(AP574 - AO574 + DY574*1E3/(8.314*(EA574+273.15)) * AR574/DX574 * AQ574) * DX574/(100*DL574) * 1000/(1000 - AP574)</f>
        <v>0</v>
      </c>
      <c r="AO574">
        <v>18.19292300054136</v>
      </c>
      <c r="AP574">
        <v>23.62190787878788</v>
      </c>
      <c r="AQ574">
        <v>-6.397191372833354E-05</v>
      </c>
      <c r="AR574">
        <v>120.1541534414907</v>
      </c>
      <c r="AS574">
        <v>1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1.91</v>
      </c>
      <c r="DM574">
        <v>0.5</v>
      </c>
      <c r="DN574" t="s">
        <v>438</v>
      </c>
      <c r="DO574">
        <v>2</v>
      </c>
      <c r="DP574" t="b">
        <v>1</v>
      </c>
      <c r="DQ574">
        <v>1759002464.1</v>
      </c>
      <c r="DR574">
        <v>1184.217777777778</v>
      </c>
      <c r="DS574">
        <v>1260.204074074074</v>
      </c>
      <c r="DT574">
        <v>23.62036296296296</v>
      </c>
      <c r="DU574">
        <v>18.23580740740741</v>
      </c>
      <c r="DV574">
        <v>1182.696296296296</v>
      </c>
      <c r="DW574">
        <v>23.38633333333333</v>
      </c>
      <c r="DX574">
        <v>499.9863703703704</v>
      </c>
      <c r="DY574">
        <v>90.40274074074071</v>
      </c>
      <c r="DZ574">
        <v>0.05490245185185184</v>
      </c>
      <c r="EA574">
        <v>30.02543333333334</v>
      </c>
      <c r="EB574">
        <v>29.97783333333334</v>
      </c>
      <c r="EC574">
        <v>999.9000000000001</v>
      </c>
      <c r="ED574">
        <v>0</v>
      </c>
      <c r="EE574">
        <v>0</v>
      </c>
      <c r="EF574">
        <v>9985.65148148148</v>
      </c>
      <c r="EG574">
        <v>0</v>
      </c>
      <c r="EH574">
        <v>12.0258</v>
      </c>
      <c r="EI574">
        <v>-75.98710000000001</v>
      </c>
      <c r="EJ574">
        <v>1212.866666666667</v>
      </c>
      <c r="EK574">
        <v>1283.612222222222</v>
      </c>
      <c r="EL574">
        <v>5.384554074074075</v>
      </c>
      <c r="EM574">
        <v>1260.204074074074</v>
      </c>
      <c r="EN574">
        <v>18.23580740740741</v>
      </c>
      <c r="EO574">
        <v>2.135345185185185</v>
      </c>
      <c r="EP574">
        <v>1.648567037037037</v>
      </c>
      <c r="EQ574">
        <v>18.48531851851852</v>
      </c>
      <c r="ER574">
        <v>14.42041481481481</v>
      </c>
      <c r="ES574">
        <v>1999.995555555555</v>
      </c>
      <c r="ET574">
        <v>0.9799965555555556</v>
      </c>
      <c r="EU574">
        <v>0.02000352222222222</v>
      </c>
      <c r="EV574">
        <v>0</v>
      </c>
      <c r="EW574">
        <v>1186.87037037037</v>
      </c>
      <c r="EX574">
        <v>5.000560000000001</v>
      </c>
      <c r="EY574">
        <v>24004.98148148148</v>
      </c>
      <c r="EZ574">
        <v>17294.81111111111</v>
      </c>
      <c r="FA574">
        <v>42.52985185185184</v>
      </c>
      <c r="FB574">
        <v>42.81199999999998</v>
      </c>
      <c r="FC574">
        <v>42.3074074074074</v>
      </c>
      <c r="FD574">
        <v>41.81199999999999</v>
      </c>
      <c r="FE574">
        <v>43.17322222222221</v>
      </c>
      <c r="FF574">
        <v>1955.085555555556</v>
      </c>
      <c r="FG574">
        <v>39.91</v>
      </c>
      <c r="FH574">
        <v>0</v>
      </c>
      <c r="FI574">
        <v>1759002480.6</v>
      </c>
      <c r="FJ574">
        <v>0</v>
      </c>
      <c r="FK574">
        <v>1186.882</v>
      </c>
      <c r="FL574">
        <v>20.67076925611427</v>
      </c>
      <c r="FM574">
        <v>405.9384619729416</v>
      </c>
      <c r="FN574">
        <v>24005.23999999999</v>
      </c>
      <c r="FO574">
        <v>15</v>
      </c>
      <c r="FP574">
        <v>0</v>
      </c>
      <c r="FQ574" t="s">
        <v>439</v>
      </c>
      <c r="FR574">
        <v>1747148579.5</v>
      </c>
      <c r="FS574">
        <v>1747148584.5</v>
      </c>
      <c r="FT574">
        <v>0</v>
      </c>
      <c r="FU574">
        <v>0.162</v>
      </c>
      <c r="FV574">
        <v>-0.001</v>
      </c>
      <c r="FW574">
        <v>0.139</v>
      </c>
      <c r="FX574">
        <v>0.058</v>
      </c>
      <c r="FY574">
        <v>420</v>
      </c>
      <c r="FZ574">
        <v>16</v>
      </c>
      <c r="GA574">
        <v>0.19</v>
      </c>
      <c r="GB574">
        <v>0.02</v>
      </c>
      <c r="GC574">
        <v>-75.760685</v>
      </c>
      <c r="GD574">
        <v>-4.335971482176327</v>
      </c>
      <c r="GE574">
        <v>0.4304428641236845</v>
      </c>
      <c r="GF574">
        <v>0</v>
      </c>
      <c r="GG574">
        <v>1185.866470588235</v>
      </c>
      <c r="GH574">
        <v>21.85148969672498</v>
      </c>
      <c r="GI574">
        <v>2.166744484451189</v>
      </c>
      <c r="GJ574">
        <v>0</v>
      </c>
      <c r="GK574">
        <v>5.37745775</v>
      </c>
      <c r="GL574">
        <v>0.2215547842401439</v>
      </c>
      <c r="GM574">
        <v>0.0256511523608102</v>
      </c>
      <c r="GN574">
        <v>0</v>
      </c>
      <c r="GO574">
        <v>0</v>
      </c>
      <c r="GP574">
        <v>3</v>
      </c>
      <c r="GQ574" t="s">
        <v>472</v>
      </c>
      <c r="GR574">
        <v>3.12804</v>
      </c>
      <c r="GS574">
        <v>2.7328</v>
      </c>
      <c r="GT574">
        <v>0.175668</v>
      </c>
      <c r="GU574">
        <v>0.183616</v>
      </c>
      <c r="GV574">
        <v>0.105552</v>
      </c>
      <c r="GW574">
        <v>0.0884139</v>
      </c>
      <c r="GX574">
        <v>24665.7</v>
      </c>
      <c r="GY574">
        <v>23701.7</v>
      </c>
      <c r="GZ574">
        <v>30467.4</v>
      </c>
      <c r="HA574">
        <v>29291.5</v>
      </c>
      <c r="HB574">
        <v>37621.7</v>
      </c>
      <c r="HC574">
        <v>35142.1</v>
      </c>
      <c r="HD574">
        <v>46615.3</v>
      </c>
      <c r="HE574">
        <v>43524.7</v>
      </c>
      <c r="HF574">
        <v>1.82075</v>
      </c>
      <c r="HG574">
        <v>1.84605</v>
      </c>
      <c r="HH574">
        <v>0.113353</v>
      </c>
      <c r="HI574">
        <v>0</v>
      </c>
      <c r="HJ574">
        <v>28.1292</v>
      </c>
      <c r="HK574">
        <v>999.9</v>
      </c>
      <c r="HL574">
        <v>50.2</v>
      </c>
      <c r="HM574">
        <v>30.4</v>
      </c>
      <c r="HN574">
        <v>24.2066</v>
      </c>
      <c r="HO574">
        <v>63.2016</v>
      </c>
      <c r="HP574">
        <v>16.7949</v>
      </c>
      <c r="HQ574">
        <v>1</v>
      </c>
      <c r="HR574">
        <v>0.204093</v>
      </c>
      <c r="HS574">
        <v>-0.16006</v>
      </c>
      <c r="HT574">
        <v>20.201</v>
      </c>
      <c r="HU574">
        <v>5.22762</v>
      </c>
      <c r="HV574">
        <v>11.974</v>
      </c>
      <c r="HW574">
        <v>4.96975</v>
      </c>
      <c r="HX574">
        <v>3.28958</v>
      </c>
      <c r="HY574">
        <v>9999</v>
      </c>
      <c r="HZ574">
        <v>9999</v>
      </c>
      <c r="IA574">
        <v>9999</v>
      </c>
      <c r="IB574">
        <v>26.4</v>
      </c>
      <c r="IC574">
        <v>4.97299</v>
      </c>
      <c r="ID574">
        <v>1.87729</v>
      </c>
      <c r="IE574">
        <v>1.87538</v>
      </c>
      <c r="IF574">
        <v>1.8782</v>
      </c>
      <c r="IG574">
        <v>1.87491</v>
      </c>
      <c r="IH574">
        <v>1.87851</v>
      </c>
      <c r="II574">
        <v>1.8756</v>
      </c>
      <c r="IJ574">
        <v>1.87675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1.55</v>
      </c>
      <c r="IY574">
        <v>0.2341</v>
      </c>
      <c r="IZ574">
        <v>0.000996156149449386</v>
      </c>
      <c r="JA574">
        <v>0.001508328056841608</v>
      </c>
      <c r="JB574">
        <v>-4.279944224615399E-07</v>
      </c>
      <c r="JC574">
        <v>2.026670128534865E-10</v>
      </c>
      <c r="JD574">
        <v>-0.04486732872085866</v>
      </c>
      <c r="JE574">
        <v>-0.001179386599836408</v>
      </c>
      <c r="JF574">
        <v>0.0006983580007418804</v>
      </c>
      <c r="JG574">
        <v>-5.900263066608664E-06</v>
      </c>
      <c r="JH574">
        <v>1</v>
      </c>
      <c r="JI574">
        <v>2117</v>
      </c>
      <c r="JJ574">
        <v>1</v>
      </c>
      <c r="JK574">
        <v>26</v>
      </c>
      <c r="JL574">
        <v>197564.9</v>
      </c>
      <c r="JM574">
        <v>197564.8</v>
      </c>
      <c r="JN574">
        <v>2.72949</v>
      </c>
      <c r="JO574">
        <v>2.53784</v>
      </c>
      <c r="JP574">
        <v>1.39893</v>
      </c>
      <c r="JQ574">
        <v>2.34497</v>
      </c>
      <c r="JR574">
        <v>1.44897</v>
      </c>
      <c r="JS574">
        <v>2.47314</v>
      </c>
      <c r="JT574">
        <v>37.2899</v>
      </c>
      <c r="JU574">
        <v>23.9649</v>
      </c>
      <c r="JV574">
        <v>18</v>
      </c>
      <c r="JW574">
        <v>480.279</v>
      </c>
      <c r="JX574">
        <v>466.325</v>
      </c>
      <c r="JY574">
        <v>28.2772</v>
      </c>
      <c r="JZ574">
        <v>29.7752</v>
      </c>
      <c r="KA574">
        <v>30.0003</v>
      </c>
      <c r="KB574">
        <v>29.3468</v>
      </c>
      <c r="KC574">
        <v>29.3908</v>
      </c>
      <c r="KD574">
        <v>54.6759</v>
      </c>
      <c r="KE574">
        <v>31.2873</v>
      </c>
      <c r="KF574">
        <v>94.3295</v>
      </c>
      <c r="KG574">
        <v>28.2846</v>
      </c>
      <c r="KH574">
        <v>1302.96</v>
      </c>
      <c r="KI574">
        <v>18.1079</v>
      </c>
      <c r="KJ574">
        <v>100.733</v>
      </c>
      <c r="KK574">
        <v>100.115</v>
      </c>
    </row>
    <row r="575" spans="1:297">
      <c r="A575">
        <v>559</v>
      </c>
      <c r="B575">
        <v>1759002476.6</v>
      </c>
      <c r="C575">
        <v>15093</v>
      </c>
      <c r="D575" t="s">
        <v>1565</v>
      </c>
      <c r="E575" t="s">
        <v>1566</v>
      </c>
      <c r="F575">
        <v>5</v>
      </c>
      <c r="G575" t="s">
        <v>1218</v>
      </c>
      <c r="H575" t="s">
        <v>436</v>
      </c>
      <c r="I575">
        <v>1759002468.814285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1315.519984288462</v>
      </c>
      <c r="AK575">
        <v>1253.232060606061</v>
      </c>
      <c r="AL575">
        <v>3.38123439252175</v>
      </c>
      <c r="AM575">
        <v>65.2440749328983</v>
      </c>
      <c r="AN575">
        <f>(AP575 - AO575 + DY575*1E3/(8.314*(EA575+273.15)) * AR575/DX575 * AQ575) * DX575/(100*DL575) * 1000/(1000 - AP575)</f>
        <v>0</v>
      </c>
      <c r="AO575">
        <v>18.18515842804172</v>
      </c>
      <c r="AP575">
        <v>23.62719696969696</v>
      </c>
      <c r="AQ575">
        <v>4.79364504707043E-05</v>
      </c>
      <c r="AR575">
        <v>120.1541534414907</v>
      </c>
      <c r="AS575">
        <v>1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1.91</v>
      </c>
      <c r="DM575">
        <v>0.5</v>
      </c>
      <c r="DN575" t="s">
        <v>438</v>
      </c>
      <c r="DO575">
        <v>2</v>
      </c>
      <c r="DP575" t="b">
        <v>1</v>
      </c>
      <c r="DQ575">
        <v>1759002468.814285</v>
      </c>
      <c r="DR575">
        <v>1199.685357142857</v>
      </c>
      <c r="DS575">
        <v>1275.945</v>
      </c>
      <c r="DT575">
        <v>23.62297142857143</v>
      </c>
      <c r="DU575">
        <v>18.21532142857143</v>
      </c>
      <c r="DV575">
        <v>1198.142857142857</v>
      </c>
      <c r="DW575">
        <v>23.38888928571428</v>
      </c>
      <c r="DX575">
        <v>500.0095714285714</v>
      </c>
      <c r="DY575">
        <v>90.40304285714286</v>
      </c>
      <c r="DZ575">
        <v>0.05489778214285713</v>
      </c>
      <c r="EA575">
        <v>30.03255714285714</v>
      </c>
      <c r="EB575">
        <v>29.98277142857143</v>
      </c>
      <c r="EC575">
        <v>999.9000000000002</v>
      </c>
      <c r="ED575">
        <v>0</v>
      </c>
      <c r="EE575">
        <v>0</v>
      </c>
      <c r="EF575">
        <v>10002.38892857143</v>
      </c>
      <c r="EG575">
        <v>0</v>
      </c>
      <c r="EH575">
        <v>12.0258</v>
      </c>
      <c r="EI575">
        <v>-76.26105</v>
      </c>
      <c r="EJ575">
        <v>1228.711071428572</v>
      </c>
      <c r="EK575">
        <v>1299.618928571429</v>
      </c>
      <c r="EL575">
        <v>5.407656428571428</v>
      </c>
      <c r="EM575">
        <v>1275.945</v>
      </c>
      <c r="EN575">
        <v>18.21532142857143</v>
      </c>
      <c r="EO575">
        <v>2.135589285714286</v>
      </c>
      <c r="EP575">
        <v>1.646719642857143</v>
      </c>
      <c r="EQ575">
        <v>18.48713928571429</v>
      </c>
      <c r="ER575">
        <v>14.40307142857143</v>
      </c>
      <c r="ES575">
        <v>1999.978571428572</v>
      </c>
      <c r="ET575">
        <v>0.9799963214285715</v>
      </c>
      <c r="EU575">
        <v>0.02000376428571429</v>
      </c>
      <c r="EV575">
        <v>0</v>
      </c>
      <c r="EW575">
        <v>1188.344285714286</v>
      </c>
      <c r="EX575">
        <v>5.000560000000001</v>
      </c>
      <c r="EY575">
        <v>24033.76428571429</v>
      </c>
      <c r="EZ575">
        <v>17294.67142857143</v>
      </c>
      <c r="FA575">
        <v>42.531</v>
      </c>
      <c r="FB575">
        <v>42.81199999999998</v>
      </c>
      <c r="FC575">
        <v>42.30757142857141</v>
      </c>
      <c r="FD575">
        <v>41.81199999999999</v>
      </c>
      <c r="FE575">
        <v>43.1847857142857</v>
      </c>
      <c r="FF575">
        <v>1955.068571428572</v>
      </c>
      <c r="FG575">
        <v>39.91</v>
      </c>
      <c r="FH575">
        <v>0</v>
      </c>
      <c r="FI575">
        <v>1759002486</v>
      </c>
      <c r="FJ575">
        <v>0</v>
      </c>
      <c r="FK575">
        <v>1188.471923076923</v>
      </c>
      <c r="FL575">
        <v>16.434529887757</v>
      </c>
      <c r="FM575">
        <v>332.8752130908721</v>
      </c>
      <c r="FN575">
        <v>24036.37692307692</v>
      </c>
      <c r="FO575">
        <v>15</v>
      </c>
      <c r="FP575">
        <v>0</v>
      </c>
      <c r="FQ575" t="s">
        <v>439</v>
      </c>
      <c r="FR575">
        <v>1747148579.5</v>
      </c>
      <c r="FS575">
        <v>1747148584.5</v>
      </c>
      <c r="FT575">
        <v>0</v>
      </c>
      <c r="FU575">
        <v>0.162</v>
      </c>
      <c r="FV575">
        <v>-0.001</v>
      </c>
      <c r="FW575">
        <v>0.139</v>
      </c>
      <c r="FX575">
        <v>0.058</v>
      </c>
      <c r="FY575">
        <v>420</v>
      </c>
      <c r="FZ575">
        <v>16</v>
      </c>
      <c r="GA575">
        <v>0.19</v>
      </c>
      <c r="GB575">
        <v>0.02</v>
      </c>
      <c r="GC575">
        <v>-76.11591000000001</v>
      </c>
      <c r="GD575">
        <v>-3.666218386491447</v>
      </c>
      <c r="GE575">
        <v>0.3652661692519582</v>
      </c>
      <c r="GF575">
        <v>0</v>
      </c>
      <c r="GG575">
        <v>1187.47205882353</v>
      </c>
      <c r="GH575">
        <v>19.10786858210949</v>
      </c>
      <c r="GI575">
        <v>1.902986475504109</v>
      </c>
      <c r="GJ575">
        <v>0</v>
      </c>
      <c r="GK575">
        <v>5.39659775</v>
      </c>
      <c r="GL575">
        <v>0.3217129080675425</v>
      </c>
      <c r="GM575">
        <v>0.03288576907170487</v>
      </c>
      <c r="GN575">
        <v>0</v>
      </c>
      <c r="GO575">
        <v>0</v>
      </c>
      <c r="GP575">
        <v>3</v>
      </c>
      <c r="GQ575" t="s">
        <v>472</v>
      </c>
      <c r="GR575">
        <v>3.128</v>
      </c>
      <c r="GS575">
        <v>2.73236</v>
      </c>
      <c r="GT575">
        <v>0.17714</v>
      </c>
      <c r="GU575">
        <v>0.185069</v>
      </c>
      <c r="GV575">
        <v>0.105572</v>
      </c>
      <c r="GW575">
        <v>0.08832</v>
      </c>
      <c r="GX575">
        <v>24621.9</v>
      </c>
      <c r="GY575">
        <v>23659.7</v>
      </c>
      <c r="GZ575">
        <v>30467.7</v>
      </c>
      <c r="HA575">
        <v>29291.9</v>
      </c>
      <c r="HB575">
        <v>37621.5</v>
      </c>
      <c r="HC575">
        <v>35146.1</v>
      </c>
      <c r="HD575">
        <v>46615.9</v>
      </c>
      <c r="HE575">
        <v>43525</v>
      </c>
      <c r="HF575">
        <v>1.82082</v>
      </c>
      <c r="HG575">
        <v>1.84595</v>
      </c>
      <c r="HH575">
        <v>0.114273</v>
      </c>
      <c r="HI575">
        <v>0</v>
      </c>
      <c r="HJ575">
        <v>28.1304</v>
      </c>
      <c r="HK575">
        <v>999.9</v>
      </c>
      <c r="HL575">
        <v>50.2</v>
      </c>
      <c r="HM575">
        <v>30.4</v>
      </c>
      <c r="HN575">
        <v>24.2055</v>
      </c>
      <c r="HO575">
        <v>62.7616</v>
      </c>
      <c r="HP575">
        <v>16.883</v>
      </c>
      <c r="HQ575">
        <v>1</v>
      </c>
      <c r="HR575">
        <v>0.204466</v>
      </c>
      <c r="HS575">
        <v>-0.154837</v>
      </c>
      <c r="HT575">
        <v>20.2009</v>
      </c>
      <c r="HU575">
        <v>5.22777</v>
      </c>
      <c r="HV575">
        <v>11.974</v>
      </c>
      <c r="HW575">
        <v>4.97025</v>
      </c>
      <c r="HX575">
        <v>3.28963</v>
      </c>
      <c r="HY575">
        <v>9999</v>
      </c>
      <c r="HZ575">
        <v>9999</v>
      </c>
      <c r="IA575">
        <v>9999</v>
      </c>
      <c r="IB575">
        <v>26.4</v>
      </c>
      <c r="IC575">
        <v>4.97299</v>
      </c>
      <c r="ID575">
        <v>1.8773</v>
      </c>
      <c r="IE575">
        <v>1.87543</v>
      </c>
      <c r="IF575">
        <v>1.8782</v>
      </c>
      <c r="IG575">
        <v>1.87497</v>
      </c>
      <c r="IH575">
        <v>1.87851</v>
      </c>
      <c r="II575">
        <v>1.87561</v>
      </c>
      <c r="IJ575">
        <v>1.87682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1.58</v>
      </c>
      <c r="IY575">
        <v>0.2342</v>
      </c>
      <c r="IZ575">
        <v>0.000996156149449386</v>
      </c>
      <c r="JA575">
        <v>0.001508328056841608</v>
      </c>
      <c r="JB575">
        <v>-4.279944224615399E-07</v>
      </c>
      <c r="JC575">
        <v>2.026670128534865E-10</v>
      </c>
      <c r="JD575">
        <v>-0.04486732872085866</v>
      </c>
      <c r="JE575">
        <v>-0.001179386599836408</v>
      </c>
      <c r="JF575">
        <v>0.0006983580007418804</v>
      </c>
      <c r="JG575">
        <v>-5.900263066608664E-06</v>
      </c>
      <c r="JH575">
        <v>1</v>
      </c>
      <c r="JI575">
        <v>2117</v>
      </c>
      <c r="JJ575">
        <v>1</v>
      </c>
      <c r="JK575">
        <v>26</v>
      </c>
      <c r="JL575">
        <v>197565</v>
      </c>
      <c r="JM575">
        <v>197564.9</v>
      </c>
      <c r="JN575">
        <v>2.75513</v>
      </c>
      <c r="JO575">
        <v>2.53052</v>
      </c>
      <c r="JP575">
        <v>1.39893</v>
      </c>
      <c r="JQ575">
        <v>2.34497</v>
      </c>
      <c r="JR575">
        <v>1.44897</v>
      </c>
      <c r="JS575">
        <v>2.50854</v>
      </c>
      <c r="JT575">
        <v>37.2899</v>
      </c>
      <c r="JU575">
        <v>23.9737</v>
      </c>
      <c r="JV575">
        <v>18</v>
      </c>
      <c r="JW575">
        <v>480.341</v>
      </c>
      <c r="JX575">
        <v>466.293</v>
      </c>
      <c r="JY575">
        <v>28.288</v>
      </c>
      <c r="JZ575">
        <v>29.7784</v>
      </c>
      <c r="KA575">
        <v>30.0004</v>
      </c>
      <c r="KB575">
        <v>29.35</v>
      </c>
      <c r="KC575">
        <v>29.3951</v>
      </c>
      <c r="KD575">
        <v>55.2674</v>
      </c>
      <c r="KE575">
        <v>31.5836</v>
      </c>
      <c r="KF575">
        <v>94.3295</v>
      </c>
      <c r="KG575">
        <v>28.2936</v>
      </c>
      <c r="KH575">
        <v>1323.05</v>
      </c>
      <c r="KI575">
        <v>18.0719</v>
      </c>
      <c r="KJ575">
        <v>100.734</v>
      </c>
      <c r="KK575">
        <v>100.116</v>
      </c>
    </row>
    <row r="576" spans="1:297">
      <c r="A576">
        <v>560</v>
      </c>
      <c r="B576">
        <v>1759002481.6</v>
      </c>
      <c r="C576">
        <v>15098</v>
      </c>
      <c r="D576" t="s">
        <v>1567</v>
      </c>
      <c r="E576" t="s">
        <v>1568</v>
      </c>
      <c r="F576">
        <v>5</v>
      </c>
      <c r="G576" t="s">
        <v>1218</v>
      </c>
      <c r="H576" t="s">
        <v>436</v>
      </c>
      <c r="I576">
        <v>1759002474.1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1332.64550342391</v>
      </c>
      <c r="AK576">
        <v>1270.163212121212</v>
      </c>
      <c r="AL576">
        <v>3.40859834444702</v>
      </c>
      <c r="AM576">
        <v>65.2440749328983</v>
      </c>
      <c r="AN576">
        <f>(AP576 - AO576 + DY576*1E3/(8.314*(EA576+273.15)) * AR576/DX576 * AQ576) * DX576/(100*DL576) * 1000/(1000 - AP576)</f>
        <v>0</v>
      </c>
      <c r="AO576">
        <v>18.09816024847105</v>
      </c>
      <c r="AP576">
        <v>23.61819878787877</v>
      </c>
      <c r="AQ576">
        <v>-0.0001421266373016488</v>
      </c>
      <c r="AR576">
        <v>120.1541534414907</v>
      </c>
      <c r="AS576">
        <v>1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1.91</v>
      </c>
      <c r="DM576">
        <v>0.5</v>
      </c>
      <c r="DN576" t="s">
        <v>438</v>
      </c>
      <c r="DO576">
        <v>2</v>
      </c>
      <c r="DP576" t="b">
        <v>1</v>
      </c>
      <c r="DQ576">
        <v>1759002474.1</v>
      </c>
      <c r="DR576">
        <v>1217.037407407407</v>
      </c>
      <c r="DS576">
        <v>1293.655185185185</v>
      </c>
      <c r="DT576">
        <v>23.62521851851852</v>
      </c>
      <c r="DU576">
        <v>18.16875185185185</v>
      </c>
      <c r="DV576">
        <v>1215.47037037037</v>
      </c>
      <c r="DW576">
        <v>23.39108518518519</v>
      </c>
      <c r="DX576">
        <v>500.0261851851851</v>
      </c>
      <c r="DY576">
        <v>90.40299629629628</v>
      </c>
      <c r="DZ576">
        <v>0.0547895962962963</v>
      </c>
      <c r="EA576">
        <v>30.04043703703704</v>
      </c>
      <c r="EB576">
        <v>29.9865</v>
      </c>
      <c r="EC576">
        <v>999.9000000000001</v>
      </c>
      <c r="ED576">
        <v>0</v>
      </c>
      <c r="EE576">
        <v>0</v>
      </c>
      <c r="EF576">
        <v>10004.37555555556</v>
      </c>
      <c r="EG576">
        <v>0</v>
      </c>
      <c r="EH576">
        <v>12.0258</v>
      </c>
      <c r="EI576">
        <v>-76.61938518518518</v>
      </c>
      <c r="EJ576">
        <v>1246.485555555555</v>
      </c>
      <c r="EK576">
        <v>1317.595185185185</v>
      </c>
      <c r="EL576">
        <v>5.456471481481481</v>
      </c>
      <c r="EM576">
        <v>1293.655185185185</v>
      </c>
      <c r="EN576">
        <v>18.16875185185185</v>
      </c>
      <c r="EO576">
        <v>2.135791111111111</v>
      </c>
      <c r="EP576">
        <v>1.642508888888889</v>
      </c>
      <c r="EQ576">
        <v>18.48864814814815</v>
      </c>
      <c r="ER576">
        <v>14.36346296296296</v>
      </c>
      <c r="ES576">
        <v>1999.966666666667</v>
      </c>
      <c r="ET576">
        <v>0.9799961111111112</v>
      </c>
      <c r="EU576">
        <v>0.02000397777777778</v>
      </c>
      <c r="EV576">
        <v>0</v>
      </c>
      <c r="EW576">
        <v>1189.616666666667</v>
      </c>
      <c r="EX576">
        <v>5.000560000000001</v>
      </c>
      <c r="EY576">
        <v>24060.30370370371</v>
      </c>
      <c r="EZ576">
        <v>17294.56296296296</v>
      </c>
      <c r="FA576">
        <v>42.52755555555555</v>
      </c>
      <c r="FB576">
        <v>42.81199999999998</v>
      </c>
      <c r="FC576">
        <v>42.3074074074074</v>
      </c>
      <c r="FD576">
        <v>41.81199999999999</v>
      </c>
      <c r="FE576">
        <v>43.18699999999998</v>
      </c>
      <c r="FF576">
        <v>1955.056666666667</v>
      </c>
      <c r="FG576">
        <v>39.91</v>
      </c>
      <c r="FH576">
        <v>0</v>
      </c>
      <c r="FI576">
        <v>1759002490.8</v>
      </c>
      <c r="FJ576">
        <v>0</v>
      </c>
      <c r="FK576">
        <v>1189.627307692308</v>
      </c>
      <c r="FL576">
        <v>13.00752136805956</v>
      </c>
      <c r="FM576">
        <v>262.5675214913116</v>
      </c>
      <c r="FN576">
        <v>24060.15</v>
      </c>
      <c r="FO576">
        <v>15</v>
      </c>
      <c r="FP576">
        <v>0</v>
      </c>
      <c r="FQ576" t="s">
        <v>439</v>
      </c>
      <c r="FR576">
        <v>1747148579.5</v>
      </c>
      <c r="FS576">
        <v>1747148584.5</v>
      </c>
      <c r="FT576">
        <v>0</v>
      </c>
      <c r="FU576">
        <v>0.162</v>
      </c>
      <c r="FV576">
        <v>-0.001</v>
      </c>
      <c r="FW576">
        <v>0.139</v>
      </c>
      <c r="FX576">
        <v>0.058</v>
      </c>
      <c r="FY576">
        <v>420</v>
      </c>
      <c r="FZ576">
        <v>16</v>
      </c>
      <c r="GA576">
        <v>0.19</v>
      </c>
      <c r="GB576">
        <v>0.02</v>
      </c>
      <c r="GC576">
        <v>-76.36879</v>
      </c>
      <c r="GD576">
        <v>-4.217290806754322</v>
      </c>
      <c r="GE576">
        <v>0.4138843599364433</v>
      </c>
      <c r="GF576">
        <v>0</v>
      </c>
      <c r="GG576">
        <v>1188.685</v>
      </c>
      <c r="GH576">
        <v>15.44308632903036</v>
      </c>
      <c r="GI576">
        <v>1.546098029766248</v>
      </c>
      <c r="GJ576">
        <v>0</v>
      </c>
      <c r="GK576">
        <v>5.424218</v>
      </c>
      <c r="GL576">
        <v>0.4879551219512022</v>
      </c>
      <c r="GM576">
        <v>0.04875263670818226</v>
      </c>
      <c r="GN576">
        <v>0</v>
      </c>
      <c r="GO576">
        <v>0</v>
      </c>
      <c r="GP576">
        <v>3</v>
      </c>
      <c r="GQ576" t="s">
        <v>472</v>
      </c>
      <c r="GR576">
        <v>3.1279</v>
      </c>
      <c r="GS576">
        <v>2.73259</v>
      </c>
      <c r="GT576">
        <v>0.178602</v>
      </c>
      <c r="GU576">
        <v>0.18651</v>
      </c>
      <c r="GV576">
        <v>0.10553</v>
      </c>
      <c r="GW576">
        <v>0.08807280000000001</v>
      </c>
      <c r="GX576">
        <v>24577.3</v>
      </c>
      <c r="GY576">
        <v>23617.6</v>
      </c>
      <c r="GZ576">
        <v>30466.7</v>
      </c>
      <c r="HA576">
        <v>29291.6</v>
      </c>
      <c r="HB576">
        <v>37622.6</v>
      </c>
      <c r="HC576">
        <v>35155.5</v>
      </c>
      <c r="HD576">
        <v>46614.9</v>
      </c>
      <c r="HE576">
        <v>43524.6</v>
      </c>
      <c r="HF576">
        <v>1.82062</v>
      </c>
      <c r="HG576">
        <v>1.84608</v>
      </c>
      <c r="HH576">
        <v>0.113938</v>
      </c>
      <c r="HI576">
        <v>0</v>
      </c>
      <c r="HJ576">
        <v>28.1334</v>
      </c>
      <c r="HK576">
        <v>999.9</v>
      </c>
      <c r="HL576">
        <v>50.2</v>
      </c>
      <c r="HM576">
        <v>30.4</v>
      </c>
      <c r="HN576">
        <v>24.2075</v>
      </c>
      <c r="HO576">
        <v>63.0716</v>
      </c>
      <c r="HP576">
        <v>16.9431</v>
      </c>
      <c r="HQ576">
        <v>1</v>
      </c>
      <c r="HR576">
        <v>0.204606</v>
      </c>
      <c r="HS576">
        <v>-0.146081</v>
      </c>
      <c r="HT576">
        <v>20.201</v>
      </c>
      <c r="HU576">
        <v>5.22807</v>
      </c>
      <c r="HV576">
        <v>11.974</v>
      </c>
      <c r="HW576">
        <v>4.96985</v>
      </c>
      <c r="HX576">
        <v>3.28973</v>
      </c>
      <c r="HY576">
        <v>9999</v>
      </c>
      <c r="HZ576">
        <v>9999</v>
      </c>
      <c r="IA576">
        <v>9999</v>
      </c>
      <c r="IB576">
        <v>26.4</v>
      </c>
      <c r="IC576">
        <v>4.97299</v>
      </c>
      <c r="ID576">
        <v>1.87729</v>
      </c>
      <c r="IE576">
        <v>1.87537</v>
      </c>
      <c r="IF576">
        <v>1.8782</v>
      </c>
      <c r="IG576">
        <v>1.87492</v>
      </c>
      <c r="IH576">
        <v>1.87851</v>
      </c>
      <c r="II576">
        <v>1.87561</v>
      </c>
      <c r="IJ576">
        <v>1.87681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1.6</v>
      </c>
      <c r="IY576">
        <v>0.234</v>
      </c>
      <c r="IZ576">
        <v>0.000996156149449386</v>
      </c>
      <c r="JA576">
        <v>0.001508328056841608</v>
      </c>
      <c r="JB576">
        <v>-4.279944224615399E-07</v>
      </c>
      <c r="JC576">
        <v>2.026670128534865E-10</v>
      </c>
      <c r="JD576">
        <v>-0.04486732872085866</v>
      </c>
      <c r="JE576">
        <v>-0.001179386599836408</v>
      </c>
      <c r="JF576">
        <v>0.0006983580007418804</v>
      </c>
      <c r="JG576">
        <v>-5.900263066608664E-06</v>
      </c>
      <c r="JH576">
        <v>1</v>
      </c>
      <c r="JI576">
        <v>2117</v>
      </c>
      <c r="JJ576">
        <v>1</v>
      </c>
      <c r="JK576">
        <v>26</v>
      </c>
      <c r="JL576">
        <v>197565</v>
      </c>
      <c r="JM576">
        <v>197565</v>
      </c>
      <c r="JN576">
        <v>2.78442</v>
      </c>
      <c r="JO576">
        <v>2.52563</v>
      </c>
      <c r="JP576">
        <v>1.39893</v>
      </c>
      <c r="JQ576">
        <v>2.34375</v>
      </c>
      <c r="JR576">
        <v>1.44897</v>
      </c>
      <c r="JS576">
        <v>2.5293</v>
      </c>
      <c r="JT576">
        <v>37.2899</v>
      </c>
      <c r="JU576">
        <v>23.9737</v>
      </c>
      <c r="JV576">
        <v>18</v>
      </c>
      <c r="JW576">
        <v>480.256</v>
      </c>
      <c r="JX576">
        <v>466.4</v>
      </c>
      <c r="JY576">
        <v>28.2971</v>
      </c>
      <c r="JZ576">
        <v>29.7822</v>
      </c>
      <c r="KA576">
        <v>30.0003</v>
      </c>
      <c r="KB576">
        <v>29.3538</v>
      </c>
      <c r="KC576">
        <v>29.3984</v>
      </c>
      <c r="KD576">
        <v>55.7934</v>
      </c>
      <c r="KE576">
        <v>31.5836</v>
      </c>
      <c r="KF576">
        <v>94.3295</v>
      </c>
      <c r="KG576">
        <v>28.3018</v>
      </c>
      <c r="KH576">
        <v>1336.41</v>
      </c>
      <c r="KI576">
        <v>18.0595</v>
      </c>
      <c r="KJ576">
        <v>100.732</v>
      </c>
      <c r="KK576">
        <v>100.115</v>
      </c>
    </row>
    <row r="577" spans="1:297">
      <c r="A577">
        <v>561</v>
      </c>
      <c r="B577">
        <v>1759002486.6</v>
      </c>
      <c r="C577">
        <v>15103</v>
      </c>
      <c r="D577" t="s">
        <v>1569</v>
      </c>
      <c r="E577" t="s">
        <v>1570</v>
      </c>
      <c r="F577">
        <v>5</v>
      </c>
      <c r="G577" t="s">
        <v>1218</v>
      </c>
      <c r="H577" t="s">
        <v>436</v>
      </c>
      <c r="I577">
        <v>1759002478.814285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1349.680858926472</v>
      </c>
      <c r="AK577">
        <v>1286.869757575758</v>
      </c>
      <c r="AL577">
        <v>3.35650648867152</v>
      </c>
      <c r="AM577">
        <v>65.2440749328983</v>
      </c>
      <c r="AN577">
        <f>(AP577 - AO577 + DY577*1E3/(8.314*(EA577+273.15)) * AR577/DX577 * AQ577) * DX577/(100*DL577) * 1000/(1000 - AP577)</f>
        <v>0</v>
      </c>
      <c r="AO577">
        <v>18.08805794730317</v>
      </c>
      <c r="AP577">
        <v>23.60632787878787</v>
      </c>
      <c r="AQ577">
        <v>-0.0003368707469560205</v>
      </c>
      <c r="AR577">
        <v>120.1541534414907</v>
      </c>
      <c r="AS577">
        <v>1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1.91</v>
      </c>
      <c r="DM577">
        <v>0.5</v>
      </c>
      <c r="DN577" t="s">
        <v>438</v>
      </c>
      <c r="DO577">
        <v>2</v>
      </c>
      <c r="DP577" t="b">
        <v>1</v>
      </c>
      <c r="DQ577">
        <v>1759002478.814285</v>
      </c>
      <c r="DR577">
        <v>1232.54</v>
      </c>
      <c r="DS577">
        <v>1309.490714285714</v>
      </c>
      <c r="DT577">
        <v>23.61982142857143</v>
      </c>
      <c r="DU577">
        <v>18.13293214285714</v>
      </c>
      <c r="DV577">
        <v>1230.951428571429</v>
      </c>
      <c r="DW577">
        <v>23.38581071428571</v>
      </c>
      <c r="DX577">
        <v>500.00875</v>
      </c>
      <c r="DY577">
        <v>90.40253928571428</v>
      </c>
      <c r="DZ577">
        <v>0.05480431428571429</v>
      </c>
      <c r="EA577">
        <v>30.04629642857143</v>
      </c>
      <c r="EB577">
        <v>29.992375</v>
      </c>
      <c r="EC577">
        <v>999.9000000000002</v>
      </c>
      <c r="ED577">
        <v>0</v>
      </c>
      <c r="EE577">
        <v>0</v>
      </c>
      <c r="EF577">
        <v>10003.56928571429</v>
      </c>
      <c r="EG577">
        <v>0</v>
      </c>
      <c r="EH577">
        <v>12.0258</v>
      </c>
      <c r="EI577">
        <v>-76.95177500000001</v>
      </c>
      <c r="EJ577">
        <v>1262.356428571429</v>
      </c>
      <c r="EK577">
        <v>1333.674642857143</v>
      </c>
      <c r="EL577">
        <v>5.486903928571429</v>
      </c>
      <c r="EM577">
        <v>1309.490714285714</v>
      </c>
      <c r="EN577">
        <v>18.13293214285714</v>
      </c>
      <c r="EO577">
        <v>2.135292857142857</v>
      </c>
      <c r="EP577">
        <v>1.639262142857143</v>
      </c>
      <c r="EQ577">
        <v>18.484925</v>
      </c>
      <c r="ER577">
        <v>14.332875</v>
      </c>
      <c r="ES577">
        <v>1999.991428571428</v>
      </c>
      <c r="ET577">
        <v>0.9799963214285715</v>
      </c>
      <c r="EU577">
        <v>0.02000376071428571</v>
      </c>
      <c r="EV577">
        <v>0</v>
      </c>
      <c r="EW577">
        <v>1190.511785714286</v>
      </c>
      <c r="EX577">
        <v>5.000560000000001</v>
      </c>
      <c r="EY577">
        <v>24079.175</v>
      </c>
      <c r="EZ577">
        <v>17294.78571428571</v>
      </c>
      <c r="FA577">
        <v>42.5155</v>
      </c>
      <c r="FB577">
        <v>42.81199999999998</v>
      </c>
      <c r="FC577">
        <v>42.3097857142857</v>
      </c>
      <c r="FD577">
        <v>41.81199999999999</v>
      </c>
      <c r="FE577">
        <v>43.18699999999998</v>
      </c>
      <c r="FF577">
        <v>1955.081428571429</v>
      </c>
      <c r="FG577">
        <v>39.91</v>
      </c>
      <c r="FH577">
        <v>0</v>
      </c>
      <c r="FI577">
        <v>1759002495.6</v>
      </c>
      <c r="FJ577">
        <v>0</v>
      </c>
      <c r="FK577">
        <v>1190.545</v>
      </c>
      <c r="FL577">
        <v>9.746666653950861</v>
      </c>
      <c r="FM577">
        <v>202.758974329701</v>
      </c>
      <c r="FN577">
        <v>24079.20384615385</v>
      </c>
      <c r="FO577">
        <v>15</v>
      </c>
      <c r="FP577">
        <v>0</v>
      </c>
      <c r="FQ577" t="s">
        <v>439</v>
      </c>
      <c r="FR577">
        <v>1747148579.5</v>
      </c>
      <c r="FS577">
        <v>1747148584.5</v>
      </c>
      <c r="FT577">
        <v>0</v>
      </c>
      <c r="FU577">
        <v>0.162</v>
      </c>
      <c r="FV577">
        <v>-0.001</v>
      </c>
      <c r="FW577">
        <v>0.139</v>
      </c>
      <c r="FX577">
        <v>0.058</v>
      </c>
      <c r="FY577">
        <v>420</v>
      </c>
      <c r="FZ577">
        <v>16</v>
      </c>
      <c r="GA577">
        <v>0.19</v>
      </c>
      <c r="GB577">
        <v>0.02</v>
      </c>
      <c r="GC577">
        <v>-76.73204634146342</v>
      </c>
      <c r="GD577">
        <v>-4.223914285714219</v>
      </c>
      <c r="GE577">
        <v>0.42387775164577</v>
      </c>
      <c r="GF577">
        <v>0</v>
      </c>
      <c r="GG577">
        <v>1189.88294117647</v>
      </c>
      <c r="GH577">
        <v>11.83346065236352</v>
      </c>
      <c r="GI577">
        <v>1.20868068427514</v>
      </c>
      <c r="GJ577">
        <v>0</v>
      </c>
      <c r="GK577">
        <v>5.464852926829268</v>
      </c>
      <c r="GL577">
        <v>0.4601385365853682</v>
      </c>
      <c r="GM577">
        <v>0.04767052278560811</v>
      </c>
      <c r="GN577">
        <v>0</v>
      </c>
      <c r="GO577">
        <v>0</v>
      </c>
      <c r="GP577">
        <v>3</v>
      </c>
      <c r="GQ577" t="s">
        <v>472</v>
      </c>
      <c r="GR577">
        <v>3.12796</v>
      </c>
      <c r="GS577">
        <v>2.73278</v>
      </c>
      <c r="GT577">
        <v>0.180042</v>
      </c>
      <c r="GU577">
        <v>0.18794</v>
      </c>
      <c r="GV577">
        <v>0.1055</v>
      </c>
      <c r="GW577">
        <v>0.088056</v>
      </c>
      <c r="GX577">
        <v>24534.4</v>
      </c>
      <c r="GY577">
        <v>23576.2</v>
      </c>
      <c r="GZ577">
        <v>30467.1</v>
      </c>
      <c r="HA577">
        <v>29291.8</v>
      </c>
      <c r="HB577">
        <v>37624.6</v>
      </c>
      <c r="HC577">
        <v>35156.5</v>
      </c>
      <c r="HD577">
        <v>46615.6</v>
      </c>
      <c r="HE577">
        <v>43525</v>
      </c>
      <c r="HF577">
        <v>1.82075</v>
      </c>
      <c r="HG577">
        <v>1.84588</v>
      </c>
      <c r="HH577">
        <v>0.114791</v>
      </c>
      <c r="HI577">
        <v>0</v>
      </c>
      <c r="HJ577">
        <v>28.137</v>
      </c>
      <c r="HK577">
        <v>999.9</v>
      </c>
      <c r="HL577">
        <v>50.2</v>
      </c>
      <c r="HM577">
        <v>30.4</v>
      </c>
      <c r="HN577">
        <v>24.2084</v>
      </c>
      <c r="HO577">
        <v>63.2016</v>
      </c>
      <c r="HP577">
        <v>17.0152</v>
      </c>
      <c r="HQ577">
        <v>1</v>
      </c>
      <c r="HR577">
        <v>0.204779</v>
      </c>
      <c r="HS577">
        <v>-0.0465033</v>
      </c>
      <c r="HT577">
        <v>20.2005</v>
      </c>
      <c r="HU577">
        <v>5.22672</v>
      </c>
      <c r="HV577">
        <v>11.974</v>
      </c>
      <c r="HW577">
        <v>4.96985</v>
      </c>
      <c r="HX577">
        <v>3.2895</v>
      </c>
      <c r="HY577">
        <v>9999</v>
      </c>
      <c r="HZ577">
        <v>9999</v>
      </c>
      <c r="IA577">
        <v>9999</v>
      </c>
      <c r="IB577">
        <v>26.4</v>
      </c>
      <c r="IC577">
        <v>4.973</v>
      </c>
      <c r="ID577">
        <v>1.87729</v>
      </c>
      <c r="IE577">
        <v>1.87538</v>
      </c>
      <c r="IF577">
        <v>1.8782</v>
      </c>
      <c r="IG577">
        <v>1.8749</v>
      </c>
      <c r="IH577">
        <v>1.87851</v>
      </c>
      <c r="II577">
        <v>1.87561</v>
      </c>
      <c r="IJ577">
        <v>1.87678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1.62</v>
      </c>
      <c r="IY577">
        <v>0.2337</v>
      </c>
      <c r="IZ577">
        <v>0.000996156149449386</v>
      </c>
      <c r="JA577">
        <v>0.001508328056841608</v>
      </c>
      <c r="JB577">
        <v>-4.279944224615399E-07</v>
      </c>
      <c r="JC577">
        <v>2.026670128534865E-10</v>
      </c>
      <c r="JD577">
        <v>-0.04486732872085866</v>
      </c>
      <c r="JE577">
        <v>-0.001179386599836408</v>
      </c>
      <c r="JF577">
        <v>0.0006983580007418804</v>
      </c>
      <c r="JG577">
        <v>-5.900263066608664E-06</v>
      </c>
      <c r="JH577">
        <v>1</v>
      </c>
      <c r="JI577">
        <v>2117</v>
      </c>
      <c r="JJ577">
        <v>1</v>
      </c>
      <c r="JK577">
        <v>26</v>
      </c>
      <c r="JL577">
        <v>197565.1</v>
      </c>
      <c r="JM577">
        <v>197565</v>
      </c>
      <c r="JN577">
        <v>2.81128</v>
      </c>
      <c r="JO577">
        <v>2.52563</v>
      </c>
      <c r="JP577">
        <v>1.39893</v>
      </c>
      <c r="JQ577">
        <v>2.34497</v>
      </c>
      <c r="JR577">
        <v>1.44897</v>
      </c>
      <c r="JS577">
        <v>2.55615</v>
      </c>
      <c r="JT577">
        <v>37.2899</v>
      </c>
      <c r="JU577">
        <v>23.9737</v>
      </c>
      <c r="JV577">
        <v>18</v>
      </c>
      <c r="JW577">
        <v>480.349</v>
      </c>
      <c r="JX577">
        <v>466.303</v>
      </c>
      <c r="JY577">
        <v>28.3045</v>
      </c>
      <c r="JZ577">
        <v>29.7854</v>
      </c>
      <c r="KA577">
        <v>30.0003</v>
      </c>
      <c r="KB577">
        <v>29.3576</v>
      </c>
      <c r="KC577">
        <v>29.4027</v>
      </c>
      <c r="KD577">
        <v>56.3832</v>
      </c>
      <c r="KE577">
        <v>31.5836</v>
      </c>
      <c r="KF577">
        <v>94.3295</v>
      </c>
      <c r="KG577">
        <v>28.0998</v>
      </c>
      <c r="KH577">
        <v>1356.47</v>
      </c>
      <c r="KI577">
        <v>18.0344</v>
      </c>
      <c r="KJ577">
        <v>100.733</v>
      </c>
      <c r="KK577">
        <v>100.116</v>
      </c>
    </row>
    <row r="578" spans="1:297">
      <c r="A578">
        <v>562</v>
      </c>
      <c r="B578">
        <v>1759002491.6</v>
      </c>
      <c r="C578">
        <v>15108</v>
      </c>
      <c r="D578" t="s">
        <v>1571</v>
      </c>
      <c r="E578" t="s">
        <v>1572</v>
      </c>
      <c r="F578">
        <v>5</v>
      </c>
      <c r="G578" t="s">
        <v>1218</v>
      </c>
      <c r="H578" t="s">
        <v>436</v>
      </c>
      <c r="I578">
        <v>1759002484.1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1366.550952693342</v>
      </c>
      <c r="AK578">
        <v>1303.669333333333</v>
      </c>
      <c r="AL578">
        <v>3.359166088137159</v>
      </c>
      <c r="AM578">
        <v>65.2440749328983</v>
      </c>
      <c r="AN578">
        <f>(AP578 - AO578 + DY578*1E3/(8.314*(EA578+273.15)) * AR578/DX578 * AQ578) * DX578/(100*DL578) * 1000/(1000 - AP578)</f>
        <v>0</v>
      </c>
      <c r="AO578">
        <v>18.08788669434242</v>
      </c>
      <c r="AP578">
        <v>23.6102903030303</v>
      </c>
      <c r="AQ578">
        <v>0.0002092749744602071</v>
      </c>
      <c r="AR578">
        <v>120.1541534414907</v>
      </c>
      <c r="AS578">
        <v>1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1.91</v>
      </c>
      <c r="DM578">
        <v>0.5</v>
      </c>
      <c r="DN578" t="s">
        <v>438</v>
      </c>
      <c r="DO578">
        <v>2</v>
      </c>
      <c r="DP578" t="b">
        <v>1</v>
      </c>
      <c r="DQ578">
        <v>1759002484.1</v>
      </c>
      <c r="DR578">
        <v>1249.907777777778</v>
      </c>
      <c r="DS578">
        <v>1327.214814814815</v>
      </c>
      <c r="DT578">
        <v>23.6143037037037</v>
      </c>
      <c r="DU578">
        <v>18.09762222222222</v>
      </c>
      <c r="DV578">
        <v>1248.295185185185</v>
      </c>
      <c r="DW578">
        <v>23.38041111111111</v>
      </c>
      <c r="DX578">
        <v>499.9626666666666</v>
      </c>
      <c r="DY578">
        <v>90.40243333333335</v>
      </c>
      <c r="DZ578">
        <v>0.05501154814814816</v>
      </c>
      <c r="EA578">
        <v>30.05132222222223</v>
      </c>
      <c r="EB578">
        <v>29.99578888888889</v>
      </c>
      <c r="EC578">
        <v>999.9000000000001</v>
      </c>
      <c r="ED578">
        <v>0</v>
      </c>
      <c r="EE578">
        <v>0</v>
      </c>
      <c r="EF578">
        <v>9998.451851851853</v>
      </c>
      <c r="EG578">
        <v>0</v>
      </c>
      <c r="EH578">
        <v>12.0258</v>
      </c>
      <c r="EI578">
        <v>-77.30776666666668</v>
      </c>
      <c r="EJ578">
        <v>1280.137037037037</v>
      </c>
      <c r="EK578">
        <v>1351.677407407408</v>
      </c>
      <c r="EL578">
        <v>5.516693333333333</v>
      </c>
      <c r="EM578">
        <v>1327.214814814815</v>
      </c>
      <c r="EN578">
        <v>18.09762222222222</v>
      </c>
      <c r="EO578">
        <v>2.13479074074074</v>
      </c>
      <c r="EP578">
        <v>1.636068518518519</v>
      </c>
      <c r="EQ578">
        <v>18.48117037037037</v>
      </c>
      <c r="ER578">
        <v>14.30277407407408</v>
      </c>
      <c r="ES578">
        <v>1999.995185185185</v>
      </c>
      <c r="ET578">
        <v>0.9799963333333334</v>
      </c>
      <c r="EU578">
        <v>0.02000374074074074</v>
      </c>
      <c r="EV578">
        <v>0</v>
      </c>
      <c r="EW578">
        <v>1191.296296296296</v>
      </c>
      <c r="EX578">
        <v>5.000560000000001</v>
      </c>
      <c r="EY578">
        <v>24094.49259259259</v>
      </c>
      <c r="EZ578">
        <v>17294.81851851852</v>
      </c>
      <c r="FA578">
        <v>42.50918518518519</v>
      </c>
      <c r="FB578">
        <v>42.81199999999998</v>
      </c>
      <c r="FC578">
        <v>42.31199999999999</v>
      </c>
      <c r="FD578">
        <v>41.81199999999999</v>
      </c>
      <c r="FE578">
        <v>43.18699999999998</v>
      </c>
      <c r="FF578">
        <v>1955.085185185185</v>
      </c>
      <c r="FG578">
        <v>39.91</v>
      </c>
      <c r="FH578">
        <v>0</v>
      </c>
      <c r="FI578">
        <v>1759002501</v>
      </c>
      <c r="FJ578">
        <v>0</v>
      </c>
      <c r="FK578">
        <v>1191.334</v>
      </c>
      <c r="FL578">
        <v>7.613846119810267</v>
      </c>
      <c r="FM578">
        <v>137.7461536194845</v>
      </c>
      <c r="FN578">
        <v>24095.332</v>
      </c>
      <c r="FO578">
        <v>15</v>
      </c>
      <c r="FP578">
        <v>0</v>
      </c>
      <c r="FQ578" t="s">
        <v>439</v>
      </c>
      <c r="FR578">
        <v>1747148579.5</v>
      </c>
      <c r="FS578">
        <v>1747148584.5</v>
      </c>
      <c r="FT578">
        <v>0</v>
      </c>
      <c r="FU578">
        <v>0.162</v>
      </c>
      <c r="FV578">
        <v>-0.001</v>
      </c>
      <c r="FW578">
        <v>0.139</v>
      </c>
      <c r="FX578">
        <v>0.058</v>
      </c>
      <c r="FY578">
        <v>420</v>
      </c>
      <c r="FZ578">
        <v>16</v>
      </c>
      <c r="GA578">
        <v>0.19</v>
      </c>
      <c r="GB578">
        <v>0.02</v>
      </c>
      <c r="GC578">
        <v>-77.1102425</v>
      </c>
      <c r="GD578">
        <v>-4.026735084427624</v>
      </c>
      <c r="GE578">
        <v>0.3946682745594713</v>
      </c>
      <c r="GF578">
        <v>0</v>
      </c>
      <c r="GG578">
        <v>1190.86705882353</v>
      </c>
      <c r="GH578">
        <v>8.712299446494214</v>
      </c>
      <c r="GI578">
        <v>0.9007954961874411</v>
      </c>
      <c r="GJ578">
        <v>0</v>
      </c>
      <c r="GK578">
        <v>5.49548825</v>
      </c>
      <c r="GL578">
        <v>0.3143422514071182</v>
      </c>
      <c r="GM578">
        <v>0.03635024338897197</v>
      </c>
      <c r="GN578">
        <v>0</v>
      </c>
      <c r="GO578">
        <v>0</v>
      </c>
      <c r="GP578">
        <v>3</v>
      </c>
      <c r="GQ578" t="s">
        <v>472</v>
      </c>
      <c r="GR578">
        <v>3.128</v>
      </c>
      <c r="GS578">
        <v>2.73312</v>
      </c>
      <c r="GT578">
        <v>0.181482</v>
      </c>
      <c r="GU578">
        <v>0.189379</v>
      </c>
      <c r="GV578">
        <v>0.105518</v>
      </c>
      <c r="GW578">
        <v>0.08805590000000001</v>
      </c>
      <c r="GX578">
        <v>24490.9</v>
      </c>
      <c r="GY578">
        <v>23534.3</v>
      </c>
      <c r="GZ578">
        <v>30466.6</v>
      </c>
      <c r="HA578">
        <v>29291.8</v>
      </c>
      <c r="HB578">
        <v>37623.1</v>
      </c>
      <c r="HC578">
        <v>35156.8</v>
      </c>
      <c r="HD578">
        <v>46614.6</v>
      </c>
      <c r="HE578">
        <v>43525.1</v>
      </c>
      <c r="HF578">
        <v>1.82068</v>
      </c>
      <c r="HG578">
        <v>1.84575</v>
      </c>
      <c r="HH578">
        <v>0.113998</v>
      </c>
      <c r="HI578">
        <v>0</v>
      </c>
      <c r="HJ578">
        <v>28.14</v>
      </c>
      <c r="HK578">
        <v>999.9</v>
      </c>
      <c r="HL578">
        <v>50.2</v>
      </c>
      <c r="HM578">
        <v>30.4</v>
      </c>
      <c r="HN578">
        <v>24.2054</v>
      </c>
      <c r="HO578">
        <v>63.2116</v>
      </c>
      <c r="HP578">
        <v>16.9832</v>
      </c>
      <c r="HQ578">
        <v>1</v>
      </c>
      <c r="HR578">
        <v>0.206435</v>
      </c>
      <c r="HS578">
        <v>0.513399</v>
      </c>
      <c r="HT578">
        <v>20.1993</v>
      </c>
      <c r="HU578">
        <v>5.22553</v>
      </c>
      <c r="HV578">
        <v>11.974</v>
      </c>
      <c r="HW578">
        <v>4.96945</v>
      </c>
      <c r="HX578">
        <v>3.28935</v>
      </c>
      <c r="HY578">
        <v>9999</v>
      </c>
      <c r="HZ578">
        <v>9999</v>
      </c>
      <c r="IA578">
        <v>9999</v>
      </c>
      <c r="IB578">
        <v>26.4</v>
      </c>
      <c r="IC578">
        <v>4.97297</v>
      </c>
      <c r="ID578">
        <v>1.87729</v>
      </c>
      <c r="IE578">
        <v>1.87537</v>
      </c>
      <c r="IF578">
        <v>1.8782</v>
      </c>
      <c r="IG578">
        <v>1.87485</v>
      </c>
      <c r="IH578">
        <v>1.8785</v>
      </c>
      <c r="II578">
        <v>1.87559</v>
      </c>
      <c r="IJ578">
        <v>1.87672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1.64</v>
      </c>
      <c r="IY578">
        <v>0.2338</v>
      </c>
      <c r="IZ578">
        <v>0.000996156149449386</v>
      </c>
      <c r="JA578">
        <v>0.001508328056841608</v>
      </c>
      <c r="JB578">
        <v>-4.279944224615399E-07</v>
      </c>
      <c r="JC578">
        <v>2.026670128534865E-10</v>
      </c>
      <c r="JD578">
        <v>-0.04486732872085866</v>
      </c>
      <c r="JE578">
        <v>-0.001179386599836408</v>
      </c>
      <c r="JF578">
        <v>0.0006983580007418804</v>
      </c>
      <c r="JG578">
        <v>-5.900263066608664E-06</v>
      </c>
      <c r="JH578">
        <v>1</v>
      </c>
      <c r="JI578">
        <v>2117</v>
      </c>
      <c r="JJ578">
        <v>1</v>
      </c>
      <c r="JK578">
        <v>26</v>
      </c>
      <c r="JL578">
        <v>197565.2</v>
      </c>
      <c r="JM578">
        <v>197565.1</v>
      </c>
      <c r="JN578">
        <v>2.84058</v>
      </c>
      <c r="JO578">
        <v>2.52197</v>
      </c>
      <c r="JP578">
        <v>1.39893</v>
      </c>
      <c r="JQ578">
        <v>2.34375</v>
      </c>
      <c r="JR578">
        <v>1.44897</v>
      </c>
      <c r="JS578">
        <v>2.58545</v>
      </c>
      <c r="JT578">
        <v>37.3138</v>
      </c>
      <c r="JU578">
        <v>23.9737</v>
      </c>
      <c r="JV578">
        <v>18</v>
      </c>
      <c r="JW578">
        <v>480.332</v>
      </c>
      <c r="JX578">
        <v>466.248</v>
      </c>
      <c r="JY578">
        <v>28.1607</v>
      </c>
      <c r="JZ578">
        <v>29.7886</v>
      </c>
      <c r="KA578">
        <v>30.0012</v>
      </c>
      <c r="KB578">
        <v>29.3613</v>
      </c>
      <c r="KC578">
        <v>29.4059</v>
      </c>
      <c r="KD578">
        <v>56.8971</v>
      </c>
      <c r="KE578">
        <v>31.5836</v>
      </c>
      <c r="KF578">
        <v>93.9559</v>
      </c>
      <c r="KG578">
        <v>28.1408</v>
      </c>
      <c r="KH578">
        <v>1369.82</v>
      </c>
      <c r="KI578">
        <v>18.0692</v>
      </c>
      <c r="KJ578">
        <v>100.731</v>
      </c>
      <c r="KK578">
        <v>100.116</v>
      </c>
    </row>
    <row r="579" spans="1:297">
      <c r="A579">
        <v>563</v>
      </c>
      <c r="B579">
        <v>1759002496.6</v>
      </c>
      <c r="C579">
        <v>15113</v>
      </c>
      <c r="D579" t="s">
        <v>1573</v>
      </c>
      <c r="E579" t="s">
        <v>1574</v>
      </c>
      <c r="F579">
        <v>5</v>
      </c>
      <c r="G579" t="s">
        <v>1218</v>
      </c>
      <c r="H579" t="s">
        <v>436</v>
      </c>
      <c r="I579">
        <v>1759002488.814285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1383.704467319061</v>
      </c>
      <c r="AK579">
        <v>1320.604727272727</v>
      </c>
      <c r="AL579">
        <v>3.373884566080299</v>
      </c>
      <c r="AM579">
        <v>65.2440749328983</v>
      </c>
      <c r="AN579">
        <f>(AP579 - AO579 + DY579*1E3/(8.314*(EA579+273.15)) * AR579/DX579 * AQ579) * DX579/(100*DL579) * 1000/(1000 - AP579)</f>
        <v>0</v>
      </c>
      <c r="AO579">
        <v>18.08473270905928</v>
      </c>
      <c r="AP579">
        <v>23.61654909090909</v>
      </c>
      <c r="AQ579">
        <v>0.000122829316072922</v>
      </c>
      <c r="AR579">
        <v>120.1541534414907</v>
      </c>
      <c r="AS579">
        <v>1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1.91</v>
      </c>
      <c r="DM579">
        <v>0.5</v>
      </c>
      <c r="DN579" t="s">
        <v>438</v>
      </c>
      <c r="DO579">
        <v>2</v>
      </c>
      <c r="DP579" t="b">
        <v>1</v>
      </c>
      <c r="DQ579">
        <v>1759002488.814285</v>
      </c>
      <c r="DR579">
        <v>1265.415357142857</v>
      </c>
      <c r="DS579">
        <v>1342.997857142857</v>
      </c>
      <c r="DT579">
        <v>23.61074285714286</v>
      </c>
      <c r="DU579">
        <v>18.08802857142857</v>
      </c>
      <c r="DV579">
        <v>1263.780714285714</v>
      </c>
      <c r="DW579">
        <v>23.37692857142857</v>
      </c>
      <c r="DX579">
        <v>500.0114285714286</v>
      </c>
      <c r="DY579">
        <v>90.40229642857142</v>
      </c>
      <c r="DZ579">
        <v>0.05493410357142857</v>
      </c>
      <c r="EA579">
        <v>30.05643928571429</v>
      </c>
      <c r="EB579">
        <v>29.998925</v>
      </c>
      <c r="EC579">
        <v>999.9000000000002</v>
      </c>
      <c r="ED579">
        <v>0</v>
      </c>
      <c r="EE579">
        <v>0</v>
      </c>
      <c r="EF579">
        <v>10016.72428571428</v>
      </c>
      <c r="EG579">
        <v>0</v>
      </c>
      <c r="EH579">
        <v>12.0258</v>
      </c>
      <c r="EI579">
        <v>-77.58323214285714</v>
      </c>
      <c r="EJ579">
        <v>1296.013928571429</v>
      </c>
      <c r="EK579">
        <v>1367.7375</v>
      </c>
      <c r="EL579">
        <v>5.522719642857141</v>
      </c>
      <c r="EM579">
        <v>1342.997857142857</v>
      </c>
      <c r="EN579">
        <v>18.08802857142857</v>
      </c>
      <c r="EO579">
        <v>2.134466428571428</v>
      </c>
      <c r="EP579">
        <v>1.635199285714286</v>
      </c>
      <c r="EQ579">
        <v>18.47874285714285</v>
      </c>
      <c r="ER579">
        <v>14.294575</v>
      </c>
      <c r="ES579">
        <v>2000.015</v>
      </c>
      <c r="ET579">
        <v>0.9799965357142858</v>
      </c>
      <c r="EU579">
        <v>0.02000353928571429</v>
      </c>
      <c r="EV579">
        <v>0</v>
      </c>
      <c r="EW579">
        <v>1191.663571428571</v>
      </c>
      <c r="EX579">
        <v>5.000560000000001</v>
      </c>
      <c r="EY579">
        <v>24103.55714285714</v>
      </c>
      <c r="EZ579">
        <v>17294.99642857143</v>
      </c>
      <c r="FA579">
        <v>42.50885714285715</v>
      </c>
      <c r="FB579">
        <v>42.81199999999998</v>
      </c>
      <c r="FC579">
        <v>42.31199999999999</v>
      </c>
      <c r="FD579">
        <v>41.81199999999999</v>
      </c>
      <c r="FE579">
        <v>43.18699999999998</v>
      </c>
      <c r="FF579">
        <v>1955.105</v>
      </c>
      <c r="FG579">
        <v>39.91</v>
      </c>
      <c r="FH579">
        <v>0</v>
      </c>
      <c r="FI579">
        <v>1759002505.8</v>
      </c>
      <c r="FJ579">
        <v>0</v>
      </c>
      <c r="FK579">
        <v>1191.7068</v>
      </c>
      <c r="FL579">
        <v>3.27999999981427</v>
      </c>
      <c r="FM579">
        <v>74.95384614148441</v>
      </c>
      <c r="FN579">
        <v>24104.064</v>
      </c>
      <c r="FO579">
        <v>15</v>
      </c>
      <c r="FP579">
        <v>0</v>
      </c>
      <c r="FQ579" t="s">
        <v>439</v>
      </c>
      <c r="FR579">
        <v>1747148579.5</v>
      </c>
      <c r="FS579">
        <v>1747148584.5</v>
      </c>
      <c r="FT579">
        <v>0</v>
      </c>
      <c r="FU579">
        <v>0.162</v>
      </c>
      <c r="FV579">
        <v>-0.001</v>
      </c>
      <c r="FW579">
        <v>0.139</v>
      </c>
      <c r="FX579">
        <v>0.058</v>
      </c>
      <c r="FY579">
        <v>420</v>
      </c>
      <c r="FZ579">
        <v>16</v>
      </c>
      <c r="GA579">
        <v>0.19</v>
      </c>
      <c r="GB579">
        <v>0.02</v>
      </c>
      <c r="GC579">
        <v>-77.43132749999999</v>
      </c>
      <c r="GD579">
        <v>-3.586420637898569</v>
      </c>
      <c r="GE579">
        <v>0.3524007037361736</v>
      </c>
      <c r="GF579">
        <v>0</v>
      </c>
      <c r="GG579">
        <v>1191.372058823529</v>
      </c>
      <c r="GH579">
        <v>5.619404120682424</v>
      </c>
      <c r="GI579">
        <v>0.6579593202683877</v>
      </c>
      <c r="GJ579">
        <v>0</v>
      </c>
      <c r="GK579">
        <v>5.518382</v>
      </c>
      <c r="GL579">
        <v>0.09001418386491511</v>
      </c>
      <c r="GM579">
        <v>0.01343312011410606</v>
      </c>
      <c r="GN579">
        <v>1</v>
      </c>
      <c r="GO579">
        <v>1</v>
      </c>
      <c r="GP579">
        <v>3</v>
      </c>
      <c r="GQ579" t="s">
        <v>451</v>
      </c>
      <c r="GR579">
        <v>3.12821</v>
      </c>
      <c r="GS579">
        <v>2.73244</v>
      </c>
      <c r="GT579">
        <v>0.182908</v>
      </c>
      <c r="GU579">
        <v>0.190788</v>
      </c>
      <c r="GV579">
        <v>0.10553</v>
      </c>
      <c r="GW579">
        <v>0.0880324</v>
      </c>
      <c r="GX579">
        <v>24448.2</v>
      </c>
      <c r="GY579">
        <v>23493.4</v>
      </c>
      <c r="GZ579">
        <v>30466.6</v>
      </c>
      <c r="HA579">
        <v>29291.9</v>
      </c>
      <c r="HB579">
        <v>37622.7</v>
      </c>
      <c r="HC579">
        <v>35157.8</v>
      </c>
      <c r="HD579">
        <v>46614.6</v>
      </c>
      <c r="HE579">
        <v>43525.2</v>
      </c>
      <c r="HF579">
        <v>1.82082</v>
      </c>
      <c r="HG579">
        <v>1.84533</v>
      </c>
      <c r="HH579">
        <v>0.113703</v>
      </c>
      <c r="HI579">
        <v>0</v>
      </c>
      <c r="HJ579">
        <v>28.143</v>
      </c>
      <c r="HK579">
        <v>999.9</v>
      </c>
      <c r="HL579">
        <v>50.2</v>
      </c>
      <c r="HM579">
        <v>30.4</v>
      </c>
      <c r="HN579">
        <v>24.2091</v>
      </c>
      <c r="HO579">
        <v>63.1616</v>
      </c>
      <c r="HP579">
        <v>16.9551</v>
      </c>
      <c r="HQ579">
        <v>1</v>
      </c>
      <c r="HR579">
        <v>0.205574</v>
      </c>
      <c r="HS579">
        <v>0.0913916</v>
      </c>
      <c r="HT579">
        <v>20.2008</v>
      </c>
      <c r="HU579">
        <v>5.22613</v>
      </c>
      <c r="HV579">
        <v>11.974</v>
      </c>
      <c r="HW579">
        <v>4.96975</v>
      </c>
      <c r="HX579">
        <v>3.2896</v>
      </c>
      <c r="HY579">
        <v>9999</v>
      </c>
      <c r="HZ579">
        <v>9999</v>
      </c>
      <c r="IA579">
        <v>9999</v>
      </c>
      <c r="IB579">
        <v>26.4</v>
      </c>
      <c r="IC579">
        <v>4.97296</v>
      </c>
      <c r="ID579">
        <v>1.8773</v>
      </c>
      <c r="IE579">
        <v>1.87542</v>
      </c>
      <c r="IF579">
        <v>1.8782</v>
      </c>
      <c r="IG579">
        <v>1.87493</v>
      </c>
      <c r="IH579">
        <v>1.87851</v>
      </c>
      <c r="II579">
        <v>1.87561</v>
      </c>
      <c r="IJ579">
        <v>1.87679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1.67</v>
      </c>
      <c r="IY579">
        <v>0.2339</v>
      </c>
      <c r="IZ579">
        <v>0.000996156149449386</v>
      </c>
      <c r="JA579">
        <v>0.001508328056841608</v>
      </c>
      <c r="JB579">
        <v>-4.279944224615399E-07</v>
      </c>
      <c r="JC579">
        <v>2.026670128534865E-10</v>
      </c>
      <c r="JD579">
        <v>-0.04486732872085866</v>
      </c>
      <c r="JE579">
        <v>-0.001179386599836408</v>
      </c>
      <c r="JF579">
        <v>0.0006983580007418804</v>
      </c>
      <c r="JG579">
        <v>-5.900263066608664E-06</v>
      </c>
      <c r="JH579">
        <v>1</v>
      </c>
      <c r="JI579">
        <v>2117</v>
      </c>
      <c r="JJ579">
        <v>1</v>
      </c>
      <c r="JK579">
        <v>26</v>
      </c>
      <c r="JL579">
        <v>197565.3</v>
      </c>
      <c r="JM579">
        <v>197565.2</v>
      </c>
      <c r="JN579">
        <v>2.86621</v>
      </c>
      <c r="JO579">
        <v>2.52441</v>
      </c>
      <c r="JP579">
        <v>1.39893</v>
      </c>
      <c r="JQ579">
        <v>2.34375</v>
      </c>
      <c r="JR579">
        <v>1.44897</v>
      </c>
      <c r="JS579">
        <v>2.55005</v>
      </c>
      <c r="JT579">
        <v>37.3138</v>
      </c>
      <c r="JU579">
        <v>23.9824</v>
      </c>
      <c r="JV579">
        <v>18</v>
      </c>
      <c r="JW579">
        <v>480.439</v>
      </c>
      <c r="JX579">
        <v>466.005</v>
      </c>
      <c r="JY579">
        <v>28.1136</v>
      </c>
      <c r="JZ579">
        <v>29.7925</v>
      </c>
      <c r="KA579">
        <v>30</v>
      </c>
      <c r="KB579">
        <v>29.3651</v>
      </c>
      <c r="KC579">
        <v>29.4103</v>
      </c>
      <c r="KD579">
        <v>57.4761</v>
      </c>
      <c r="KE579">
        <v>31.5836</v>
      </c>
      <c r="KF579">
        <v>93.9559</v>
      </c>
      <c r="KG579">
        <v>28.1421</v>
      </c>
      <c r="KH579">
        <v>1389.86</v>
      </c>
      <c r="KI579">
        <v>18.0692</v>
      </c>
      <c r="KJ579">
        <v>100.731</v>
      </c>
      <c r="KK579">
        <v>100.116</v>
      </c>
    </row>
    <row r="580" spans="1:297">
      <c r="A580">
        <v>564</v>
      </c>
      <c r="B580">
        <v>1759002501.6</v>
      </c>
      <c r="C580">
        <v>15118</v>
      </c>
      <c r="D580" t="s">
        <v>1575</v>
      </c>
      <c r="E580" t="s">
        <v>1576</v>
      </c>
      <c r="F580">
        <v>5</v>
      </c>
      <c r="G580" t="s">
        <v>1218</v>
      </c>
      <c r="H580" t="s">
        <v>436</v>
      </c>
      <c r="I580">
        <v>1759002494.1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1400.939252694084</v>
      </c>
      <c r="AK580">
        <v>1337.52296969697</v>
      </c>
      <c r="AL580">
        <v>3.392082456621512</v>
      </c>
      <c r="AM580">
        <v>65.2440749328983</v>
      </c>
      <c r="AN580">
        <f>(AP580 - AO580 + DY580*1E3/(8.314*(EA580+273.15)) * AR580/DX580 * AQ580) * DX580/(100*DL580) * 1000/(1000 - AP580)</f>
        <v>0</v>
      </c>
      <c r="AO580">
        <v>18.07848150193687</v>
      </c>
      <c r="AP580">
        <v>23.62453333333333</v>
      </c>
      <c r="AQ580">
        <v>8.045312551384003E-05</v>
      </c>
      <c r="AR580">
        <v>120.1541534414907</v>
      </c>
      <c r="AS580">
        <v>1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1.91</v>
      </c>
      <c r="DM580">
        <v>0.5</v>
      </c>
      <c r="DN580" t="s">
        <v>438</v>
      </c>
      <c r="DO580">
        <v>2</v>
      </c>
      <c r="DP580" t="b">
        <v>1</v>
      </c>
      <c r="DQ580">
        <v>1759002494.1</v>
      </c>
      <c r="DR580">
        <v>1282.810740740741</v>
      </c>
      <c r="DS580">
        <v>1360.737407407407</v>
      </c>
      <c r="DT580">
        <v>23.61513703703704</v>
      </c>
      <c r="DU580">
        <v>18.08435925925926</v>
      </c>
      <c r="DV580">
        <v>1281.152222222222</v>
      </c>
      <c r="DW580">
        <v>23.38121111111111</v>
      </c>
      <c r="DX580">
        <v>500.0182222222222</v>
      </c>
      <c r="DY580">
        <v>90.40162592592594</v>
      </c>
      <c r="DZ580">
        <v>0.05491767407407407</v>
      </c>
      <c r="EA580">
        <v>30.05551481481482</v>
      </c>
      <c r="EB580">
        <v>29.99910740740741</v>
      </c>
      <c r="EC580">
        <v>999.9000000000001</v>
      </c>
      <c r="ED580">
        <v>0</v>
      </c>
      <c r="EE580">
        <v>0</v>
      </c>
      <c r="EF580">
        <v>10013.66407407407</v>
      </c>
      <c r="EG580">
        <v>0</v>
      </c>
      <c r="EH580">
        <v>12.0258</v>
      </c>
      <c r="EI580">
        <v>-77.92705555555555</v>
      </c>
      <c r="EJ580">
        <v>1313.835925925926</v>
      </c>
      <c r="EK580">
        <v>1385.797777777778</v>
      </c>
      <c r="EL580">
        <v>5.530778888888888</v>
      </c>
      <c r="EM580">
        <v>1360.737407407407</v>
      </c>
      <c r="EN580">
        <v>18.08435925925926</v>
      </c>
      <c r="EO580">
        <v>2.134846666666667</v>
      </c>
      <c r="EP580">
        <v>1.634855555555556</v>
      </c>
      <c r="EQ580">
        <v>18.4815962962963</v>
      </c>
      <c r="ER580">
        <v>14.29132222222222</v>
      </c>
      <c r="ES580">
        <v>2000.007407407407</v>
      </c>
      <c r="ET580">
        <v>0.9799964444444446</v>
      </c>
      <c r="EU580">
        <v>0.02000363333333333</v>
      </c>
      <c r="EV580">
        <v>0</v>
      </c>
      <c r="EW580">
        <v>1191.894444444444</v>
      </c>
      <c r="EX580">
        <v>5.000560000000001</v>
      </c>
      <c r="EY580">
        <v>24107.78148148148</v>
      </c>
      <c r="EZ580">
        <v>17294.92592592592</v>
      </c>
      <c r="FA580">
        <v>42.51148148148148</v>
      </c>
      <c r="FB580">
        <v>42.81199999999998</v>
      </c>
      <c r="FC580">
        <v>42.31199999999999</v>
      </c>
      <c r="FD580">
        <v>41.81199999999999</v>
      </c>
      <c r="FE580">
        <v>43.18699999999998</v>
      </c>
      <c r="FF580">
        <v>1955.097407407408</v>
      </c>
      <c r="FG580">
        <v>39.91</v>
      </c>
      <c r="FH580">
        <v>0</v>
      </c>
      <c r="FI580">
        <v>1759002510.6</v>
      </c>
      <c r="FJ580">
        <v>0</v>
      </c>
      <c r="FK580">
        <v>1191.8828</v>
      </c>
      <c r="FL580">
        <v>-0.1023076858954889</v>
      </c>
      <c r="FM580">
        <v>17.15384606622396</v>
      </c>
      <c r="FN580">
        <v>24107.632</v>
      </c>
      <c r="FO580">
        <v>15</v>
      </c>
      <c r="FP580">
        <v>0</v>
      </c>
      <c r="FQ580" t="s">
        <v>439</v>
      </c>
      <c r="FR580">
        <v>1747148579.5</v>
      </c>
      <c r="FS580">
        <v>1747148584.5</v>
      </c>
      <c r="FT580">
        <v>0</v>
      </c>
      <c r="FU580">
        <v>0.162</v>
      </c>
      <c r="FV580">
        <v>-0.001</v>
      </c>
      <c r="FW580">
        <v>0.139</v>
      </c>
      <c r="FX580">
        <v>0.058</v>
      </c>
      <c r="FY580">
        <v>420</v>
      </c>
      <c r="FZ580">
        <v>16</v>
      </c>
      <c r="GA580">
        <v>0.19</v>
      </c>
      <c r="GB580">
        <v>0.02</v>
      </c>
      <c r="GC580">
        <v>-77.69892250000001</v>
      </c>
      <c r="GD580">
        <v>-3.97151707317065</v>
      </c>
      <c r="GE580">
        <v>0.3919346734390189</v>
      </c>
      <c r="GF580">
        <v>0</v>
      </c>
      <c r="GG580">
        <v>1191.685294117647</v>
      </c>
      <c r="GH580">
        <v>2.904201677728944</v>
      </c>
      <c r="GI580">
        <v>0.4415629679573145</v>
      </c>
      <c r="GJ580">
        <v>0</v>
      </c>
      <c r="GK580">
        <v>5.526516750000001</v>
      </c>
      <c r="GL580">
        <v>0.07640836772981717</v>
      </c>
      <c r="GM580">
        <v>0.008764810718863248</v>
      </c>
      <c r="GN580">
        <v>1</v>
      </c>
      <c r="GO580">
        <v>1</v>
      </c>
      <c r="GP580">
        <v>3</v>
      </c>
      <c r="GQ580" t="s">
        <v>451</v>
      </c>
      <c r="GR580">
        <v>3.12804</v>
      </c>
      <c r="GS580">
        <v>2.73287</v>
      </c>
      <c r="GT580">
        <v>0.18433</v>
      </c>
      <c r="GU580">
        <v>0.192188</v>
      </c>
      <c r="GV580">
        <v>0.105555</v>
      </c>
      <c r="GW580">
        <v>0.0880199</v>
      </c>
      <c r="GX580">
        <v>24405.1</v>
      </c>
      <c r="GY580">
        <v>23452.8</v>
      </c>
      <c r="GZ580">
        <v>30466</v>
      </c>
      <c r="HA580">
        <v>29291.9</v>
      </c>
      <c r="HB580">
        <v>37621</v>
      </c>
      <c r="HC580">
        <v>35158.6</v>
      </c>
      <c r="HD580">
        <v>46613.6</v>
      </c>
      <c r="HE580">
        <v>43525.4</v>
      </c>
      <c r="HF580">
        <v>1.82085</v>
      </c>
      <c r="HG580">
        <v>1.84555</v>
      </c>
      <c r="HH580">
        <v>0.113785</v>
      </c>
      <c r="HI580">
        <v>0</v>
      </c>
      <c r="HJ580">
        <v>28.1461</v>
      </c>
      <c r="HK580">
        <v>999.9</v>
      </c>
      <c r="HL580">
        <v>50.1</v>
      </c>
      <c r="HM580">
        <v>30.4</v>
      </c>
      <c r="HN580">
        <v>24.1585</v>
      </c>
      <c r="HO580">
        <v>62.9316</v>
      </c>
      <c r="HP580">
        <v>16.9551</v>
      </c>
      <c r="HQ580">
        <v>1</v>
      </c>
      <c r="HR580">
        <v>0.205475</v>
      </c>
      <c r="HS580">
        <v>0.0142511</v>
      </c>
      <c r="HT580">
        <v>20.2011</v>
      </c>
      <c r="HU580">
        <v>5.22657</v>
      </c>
      <c r="HV580">
        <v>11.974</v>
      </c>
      <c r="HW580">
        <v>4.96965</v>
      </c>
      <c r="HX580">
        <v>3.28955</v>
      </c>
      <c r="HY580">
        <v>9999</v>
      </c>
      <c r="HZ580">
        <v>9999</v>
      </c>
      <c r="IA580">
        <v>9999</v>
      </c>
      <c r="IB580">
        <v>26.4</v>
      </c>
      <c r="IC580">
        <v>4.97297</v>
      </c>
      <c r="ID580">
        <v>1.87729</v>
      </c>
      <c r="IE580">
        <v>1.87543</v>
      </c>
      <c r="IF580">
        <v>1.87821</v>
      </c>
      <c r="IG580">
        <v>1.87494</v>
      </c>
      <c r="IH580">
        <v>1.87851</v>
      </c>
      <c r="II580">
        <v>1.87561</v>
      </c>
      <c r="IJ580">
        <v>1.87681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1.69</v>
      </c>
      <c r="IY580">
        <v>0.2341</v>
      </c>
      <c r="IZ580">
        <v>0.000996156149449386</v>
      </c>
      <c r="JA580">
        <v>0.001508328056841608</v>
      </c>
      <c r="JB580">
        <v>-4.279944224615399E-07</v>
      </c>
      <c r="JC580">
        <v>2.026670128534865E-10</v>
      </c>
      <c r="JD580">
        <v>-0.04486732872085866</v>
      </c>
      <c r="JE580">
        <v>-0.001179386599836408</v>
      </c>
      <c r="JF580">
        <v>0.0006983580007418804</v>
      </c>
      <c r="JG580">
        <v>-5.900263066608664E-06</v>
      </c>
      <c r="JH580">
        <v>1</v>
      </c>
      <c r="JI580">
        <v>2117</v>
      </c>
      <c r="JJ580">
        <v>1</v>
      </c>
      <c r="JK580">
        <v>26</v>
      </c>
      <c r="JL580">
        <v>197565.4</v>
      </c>
      <c r="JM580">
        <v>197565.3</v>
      </c>
      <c r="JN580">
        <v>2.89429</v>
      </c>
      <c r="JO580">
        <v>2.52441</v>
      </c>
      <c r="JP580">
        <v>1.39893</v>
      </c>
      <c r="JQ580">
        <v>2.34497</v>
      </c>
      <c r="JR580">
        <v>1.44897</v>
      </c>
      <c r="JS580">
        <v>2.58301</v>
      </c>
      <c r="JT580">
        <v>37.3138</v>
      </c>
      <c r="JU580">
        <v>23.9737</v>
      </c>
      <c r="JV580">
        <v>18</v>
      </c>
      <c r="JW580">
        <v>480.477</v>
      </c>
      <c r="JX580">
        <v>466.176</v>
      </c>
      <c r="JY580">
        <v>28.1206</v>
      </c>
      <c r="JZ580">
        <v>29.7957</v>
      </c>
      <c r="KA580">
        <v>29.9999</v>
      </c>
      <c r="KB580">
        <v>29.3689</v>
      </c>
      <c r="KC580">
        <v>29.4135</v>
      </c>
      <c r="KD580">
        <v>57.9907</v>
      </c>
      <c r="KE580">
        <v>31.5836</v>
      </c>
      <c r="KF580">
        <v>93.9559</v>
      </c>
      <c r="KG580">
        <v>28.1303</v>
      </c>
      <c r="KH580">
        <v>1403.22</v>
      </c>
      <c r="KI580">
        <v>18.0692</v>
      </c>
      <c r="KJ580">
        <v>100.729</v>
      </c>
      <c r="KK580">
        <v>100.116</v>
      </c>
    </row>
    <row r="581" spans="1:297">
      <c r="A581">
        <v>565</v>
      </c>
      <c r="B581">
        <v>1759002506.6</v>
      </c>
      <c r="C581">
        <v>15123</v>
      </c>
      <c r="D581" t="s">
        <v>1577</v>
      </c>
      <c r="E581" t="s">
        <v>1578</v>
      </c>
      <c r="F581">
        <v>5</v>
      </c>
      <c r="G581" t="s">
        <v>1218</v>
      </c>
      <c r="H581" t="s">
        <v>436</v>
      </c>
      <c r="I581">
        <v>1759002498.814285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1417.906469570801</v>
      </c>
      <c r="AK581">
        <v>1354.404181818182</v>
      </c>
      <c r="AL581">
        <v>3.379952888300066</v>
      </c>
      <c r="AM581">
        <v>65.2440749328983</v>
      </c>
      <c r="AN581">
        <f>(AP581 - AO581 + DY581*1E3/(8.314*(EA581+273.15)) * AR581/DX581 * AQ581) * DX581/(100*DL581) * 1000/(1000 - AP581)</f>
        <v>0</v>
      </c>
      <c r="AO581">
        <v>18.08109986310358</v>
      </c>
      <c r="AP581">
        <v>23.6382206060606</v>
      </c>
      <c r="AQ581">
        <v>0.0001915837176101463</v>
      </c>
      <c r="AR581">
        <v>120.1541534414907</v>
      </c>
      <c r="AS581">
        <v>1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1.91</v>
      </c>
      <c r="DM581">
        <v>0.5</v>
      </c>
      <c r="DN581" t="s">
        <v>438</v>
      </c>
      <c r="DO581">
        <v>2</v>
      </c>
      <c r="DP581" t="b">
        <v>1</v>
      </c>
      <c r="DQ581">
        <v>1759002498.814285</v>
      </c>
      <c r="DR581">
        <v>1298.361428571429</v>
      </c>
      <c r="DS581">
        <v>1376.562142857143</v>
      </c>
      <c r="DT581">
        <v>23.62299285714286</v>
      </c>
      <c r="DU581">
        <v>18.08197142857143</v>
      </c>
      <c r="DV581">
        <v>1296.681785714286</v>
      </c>
      <c r="DW581">
        <v>23.38889285714286</v>
      </c>
      <c r="DX581">
        <v>500.0170357142857</v>
      </c>
      <c r="DY581">
        <v>90.40150000000001</v>
      </c>
      <c r="DZ581">
        <v>0.054897225</v>
      </c>
      <c r="EA581">
        <v>30.05385714285714</v>
      </c>
      <c r="EB581">
        <v>29.99625714285714</v>
      </c>
      <c r="EC581">
        <v>999.9000000000002</v>
      </c>
      <c r="ED581">
        <v>0</v>
      </c>
      <c r="EE581">
        <v>0</v>
      </c>
      <c r="EF581">
        <v>10009.69214285714</v>
      </c>
      <c r="EG581">
        <v>0</v>
      </c>
      <c r="EH581">
        <v>12.0258</v>
      </c>
      <c r="EI581">
        <v>-78.20056785714287</v>
      </c>
      <c r="EJ581">
        <v>1329.774642857143</v>
      </c>
      <c r="EK581">
        <v>1401.911071428571</v>
      </c>
      <c r="EL581">
        <v>5.541015</v>
      </c>
      <c r="EM581">
        <v>1376.562142857143</v>
      </c>
      <c r="EN581">
        <v>18.08197142857143</v>
      </c>
      <c r="EO581">
        <v>2.135553214285714</v>
      </c>
      <c r="EP581">
        <v>1.634637857142857</v>
      </c>
      <c r="EQ581">
        <v>18.48688214285714</v>
      </c>
      <c r="ER581">
        <v>14.28926071428571</v>
      </c>
      <c r="ES581">
        <v>2000.006428571429</v>
      </c>
      <c r="ET581">
        <v>0.9799964285714287</v>
      </c>
      <c r="EU581">
        <v>0.02000365714285714</v>
      </c>
      <c r="EV581">
        <v>0</v>
      </c>
      <c r="EW581">
        <v>1191.771071428571</v>
      </c>
      <c r="EX581">
        <v>5.000560000000001</v>
      </c>
      <c r="EY581">
        <v>24106.41071428572</v>
      </c>
      <c r="EZ581">
        <v>17294.91428571428</v>
      </c>
      <c r="FA581">
        <v>42.51992857142856</v>
      </c>
      <c r="FB581">
        <v>42.81199999999998</v>
      </c>
      <c r="FC581">
        <v>42.31199999999999</v>
      </c>
      <c r="FD581">
        <v>41.81199999999999</v>
      </c>
      <c r="FE581">
        <v>43.18699999999998</v>
      </c>
      <c r="FF581">
        <v>1955.096428571429</v>
      </c>
      <c r="FG581">
        <v>39.91</v>
      </c>
      <c r="FH581">
        <v>0</v>
      </c>
      <c r="FI581">
        <v>1759002516</v>
      </c>
      <c r="FJ581">
        <v>0</v>
      </c>
      <c r="FK581">
        <v>1191.786153846154</v>
      </c>
      <c r="FL581">
        <v>-1.228717931297434</v>
      </c>
      <c r="FM581">
        <v>-51.26837608332295</v>
      </c>
      <c r="FN581">
        <v>24105.86153846154</v>
      </c>
      <c r="FO581">
        <v>15</v>
      </c>
      <c r="FP581">
        <v>0</v>
      </c>
      <c r="FQ581" t="s">
        <v>439</v>
      </c>
      <c r="FR581">
        <v>1747148579.5</v>
      </c>
      <c r="FS581">
        <v>1747148584.5</v>
      </c>
      <c r="FT581">
        <v>0</v>
      </c>
      <c r="FU581">
        <v>0.162</v>
      </c>
      <c r="FV581">
        <v>-0.001</v>
      </c>
      <c r="FW581">
        <v>0.139</v>
      </c>
      <c r="FX581">
        <v>0.058</v>
      </c>
      <c r="FY581">
        <v>420</v>
      </c>
      <c r="FZ581">
        <v>16</v>
      </c>
      <c r="GA581">
        <v>0.19</v>
      </c>
      <c r="GB581">
        <v>0.02</v>
      </c>
      <c r="GC581">
        <v>-78.00472439024391</v>
      </c>
      <c r="GD581">
        <v>-3.641878745644636</v>
      </c>
      <c r="GE581">
        <v>0.3696531682144338</v>
      </c>
      <c r="GF581">
        <v>0</v>
      </c>
      <c r="GG581">
        <v>1191.843823529412</v>
      </c>
      <c r="GH581">
        <v>-0.4551566046829321</v>
      </c>
      <c r="GI581">
        <v>0.2357967058828256</v>
      </c>
      <c r="GJ581">
        <v>1</v>
      </c>
      <c r="GK581">
        <v>5.534391463414634</v>
      </c>
      <c r="GL581">
        <v>0.1293708710801445</v>
      </c>
      <c r="GM581">
        <v>0.01293311962460218</v>
      </c>
      <c r="GN581">
        <v>0</v>
      </c>
      <c r="GO581">
        <v>1</v>
      </c>
      <c r="GP581">
        <v>3</v>
      </c>
      <c r="GQ581" t="s">
        <v>451</v>
      </c>
      <c r="GR581">
        <v>3.12808</v>
      </c>
      <c r="GS581">
        <v>2.73291</v>
      </c>
      <c r="GT581">
        <v>0.185737</v>
      </c>
      <c r="GU581">
        <v>0.193581</v>
      </c>
      <c r="GV581">
        <v>0.105596</v>
      </c>
      <c r="GW581">
        <v>0.0880322</v>
      </c>
      <c r="GX581">
        <v>24363.2</v>
      </c>
      <c r="GY581">
        <v>23412.3</v>
      </c>
      <c r="GZ581">
        <v>30466.3</v>
      </c>
      <c r="HA581">
        <v>29291.9</v>
      </c>
      <c r="HB581">
        <v>37619.7</v>
      </c>
      <c r="HC581">
        <v>35158.3</v>
      </c>
      <c r="HD581">
        <v>46614.1</v>
      </c>
      <c r="HE581">
        <v>43525.5</v>
      </c>
      <c r="HF581">
        <v>1.82055</v>
      </c>
      <c r="HG581">
        <v>1.84557</v>
      </c>
      <c r="HH581">
        <v>0.112612</v>
      </c>
      <c r="HI581">
        <v>0</v>
      </c>
      <c r="HJ581">
        <v>28.1479</v>
      </c>
      <c r="HK581">
        <v>999.9</v>
      </c>
      <c r="HL581">
        <v>50.1</v>
      </c>
      <c r="HM581">
        <v>30.4</v>
      </c>
      <c r="HN581">
        <v>24.1592</v>
      </c>
      <c r="HO581">
        <v>63.1516</v>
      </c>
      <c r="HP581">
        <v>16.899</v>
      </c>
      <c r="HQ581">
        <v>1</v>
      </c>
      <c r="HR581">
        <v>0.205419</v>
      </c>
      <c r="HS581">
        <v>0.0121324</v>
      </c>
      <c r="HT581">
        <v>20.2011</v>
      </c>
      <c r="HU581">
        <v>5.22627</v>
      </c>
      <c r="HV581">
        <v>11.974</v>
      </c>
      <c r="HW581">
        <v>4.9698</v>
      </c>
      <c r="HX581">
        <v>3.28963</v>
      </c>
      <c r="HY581">
        <v>9999</v>
      </c>
      <c r="HZ581">
        <v>9999</v>
      </c>
      <c r="IA581">
        <v>9999</v>
      </c>
      <c r="IB581">
        <v>26.4</v>
      </c>
      <c r="IC581">
        <v>4.97297</v>
      </c>
      <c r="ID581">
        <v>1.87729</v>
      </c>
      <c r="IE581">
        <v>1.87538</v>
      </c>
      <c r="IF581">
        <v>1.8782</v>
      </c>
      <c r="IG581">
        <v>1.87489</v>
      </c>
      <c r="IH581">
        <v>1.8785</v>
      </c>
      <c r="II581">
        <v>1.8756</v>
      </c>
      <c r="IJ581">
        <v>1.87676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1.72</v>
      </c>
      <c r="IY581">
        <v>0.2344</v>
      </c>
      <c r="IZ581">
        <v>0.000996156149449386</v>
      </c>
      <c r="JA581">
        <v>0.001508328056841608</v>
      </c>
      <c r="JB581">
        <v>-4.279944224615399E-07</v>
      </c>
      <c r="JC581">
        <v>2.026670128534865E-10</v>
      </c>
      <c r="JD581">
        <v>-0.04486732872085866</v>
      </c>
      <c r="JE581">
        <v>-0.001179386599836408</v>
      </c>
      <c r="JF581">
        <v>0.0006983580007418804</v>
      </c>
      <c r="JG581">
        <v>-5.900263066608664E-06</v>
      </c>
      <c r="JH581">
        <v>1</v>
      </c>
      <c r="JI581">
        <v>2117</v>
      </c>
      <c r="JJ581">
        <v>1</v>
      </c>
      <c r="JK581">
        <v>26</v>
      </c>
      <c r="JL581">
        <v>197565.5</v>
      </c>
      <c r="JM581">
        <v>197565.4</v>
      </c>
      <c r="JN581">
        <v>2.91992</v>
      </c>
      <c r="JO581">
        <v>2.52563</v>
      </c>
      <c r="JP581">
        <v>1.39893</v>
      </c>
      <c r="JQ581">
        <v>2.34497</v>
      </c>
      <c r="JR581">
        <v>1.44897</v>
      </c>
      <c r="JS581">
        <v>2.6123</v>
      </c>
      <c r="JT581">
        <v>37.3138</v>
      </c>
      <c r="JU581">
        <v>23.9824</v>
      </c>
      <c r="JV581">
        <v>18</v>
      </c>
      <c r="JW581">
        <v>480.332</v>
      </c>
      <c r="JX581">
        <v>466.222</v>
      </c>
      <c r="JY581">
        <v>28.1211</v>
      </c>
      <c r="JZ581">
        <v>29.7989</v>
      </c>
      <c r="KA581">
        <v>29.9999</v>
      </c>
      <c r="KB581">
        <v>29.3721</v>
      </c>
      <c r="KC581">
        <v>29.4173</v>
      </c>
      <c r="KD581">
        <v>58.5681</v>
      </c>
      <c r="KE581">
        <v>31.5836</v>
      </c>
      <c r="KF581">
        <v>93.9559</v>
      </c>
      <c r="KG581">
        <v>28.1259</v>
      </c>
      <c r="KH581">
        <v>1423.25</v>
      </c>
      <c r="KI581">
        <v>18.0692</v>
      </c>
      <c r="KJ581">
        <v>100.73</v>
      </c>
      <c r="KK581">
        <v>100.117</v>
      </c>
    </row>
    <row r="582" spans="1:297">
      <c r="A582">
        <v>566</v>
      </c>
      <c r="B582">
        <v>1759002511.6</v>
      </c>
      <c r="C582">
        <v>15128</v>
      </c>
      <c r="D582" t="s">
        <v>1579</v>
      </c>
      <c r="E582" t="s">
        <v>1580</v>
      </c>
      <c r="F582">
        <v>5</v>
      </c>
      <c r="G582" t="s">
        <v>1218</v>
      </c>
      <c r="H582" t="s">
        <v>436</v>
      </c>
      <c r="I582">
        <v>1759002504.1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1434.872627501639</v>
      </c>
      <c r="AK582">
        <v>1371.400727272727</v>
      </c>
      <c r="AL582">
        <v>3.411345117946407</v>
      </c>
      <c r="AM582">
        <v>65.2440749328983</v>
      </c>
      <c r="AN582">
        <f>(AP582 - AO582 + DY582*1E3/(8.314*(EA582+273.15)) * AR582/DX582 * AQ582) * DX582/(100*DL582) * 1000/(1000 - AP582)</f>
        <v>0</v>
      </c>
      <c r="AO582">
        <v>18.083345408526</v>
      </c>
      <c r="AP582">
        <v>23.65462363636364</v>
      </c>
      <c r="AQ582">
        <v>0.0002283809604918022</v>
      </c>
      <c r="AR582">
        <v>120.1541534414907</v>
      </c>
      <c r="AS582">
        <v>1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1.91</v>
      </c>
      <c r="DM582">
        <v>0.5</v>
      </c>
      <c r="DN582" t="s">
        <v>438</v>
      </c>
      <c r="DO582">
        <v>2</v>
      </c>
      <c r="DP582" t="b">
        <v>1</v>
      </c>
      <c r="DQ582">
        <v>1759002504.1</v>
      </c>
      <c r="DR582">
        <v>1315.787407407407</v>
      </c>
      <c r="DS582">
        <v>1394.257037037037</v>
      </c>
      <c r="DT582">
        <v>23.63441111111112</v>
      </c>
      <c r="DU582">
        <v>18.08057407407408</v>
      </c>
      <c r="DV582">
        <v>1314.083333333333</v>
      </c>
      <c r="DW582">
        <v>23.40007037037038</v>
      </c>
      <c r="DX582">
        <v>499.9693703703704</v>
      </c>
      <c r="DY582">
        <v>90.40115555555556</v>
      </c>
      <c r="DZ582">
        <v>0.05502924444444444</v>
      </c>
      <c r="EA582">
        <v>30.04962222222223</v>
      </c>
      <c r="EB582">
        <v>29.99415185185185</v>
      </c>
      <c r="EC582">
        <v>999.9000000000001</v>
      </c>
      <c r="ED582">
        <v>0</v>
      </c>
      <c r="EE582">
        <v>0</v>
      </c>
      <c r="EF582">
        <v>9994.114074074074</v>
      </c>
      <c r="EG582">
        <v>0</v>
      </c>
      <c r="EH582">
        <v>12.0258</v>
      </c>
      <c r="EI582">
        <v>-78.47013333333332</v>
      </c>
      <c r="EJ582">
        <v>1347.638518518519</v>
      </c>
      <c r="EK582">
        <v>1419.931111111111</v>
      </c>
      <c r="EL582">
        <v>5.553832222222223</v>
      </c>
      <c r="EM582">
        <v>1394.257037037037</v>
      </c>
      <c r="EN582">
        <v>18.08057407407408</v>
      </c>
      <c r="EO582">
        <v>2.136577407407407</v>
      </c>
      <c r="EP582">
        <v>1.634505185185185</v>
      </c>
      <c r="EQ582">
        <v>18.49453703703703</v>
      </c>
      <c r="ER582">
        <v>14.2880037037037</v>
      </c>
      <c r="ES582">
        <v>2000.00962962963</v>
      </c>
      <c r="ET582">
        <v>0.9799964444444446</v>
      </c>
      <c r="EU582">
        <v>0.02000364074074074</v>
      </c>
      <c r="EV582">
        <v>0</v>
      </c>
      <c r="EW582">
        <v>1191.537037037037</v>
      </c>
      <c r="EX582">
        <v>5.000560000000001</v>
      </c>
      <c r="EY582">
        <v>24100.00740740741</v>
      </c>
      <c r="EZ582">
        <v>17294.93703703703</v>
      </c>
      <c r="FA582">
        <v>42.51607407407408</v>
      </c>
      <c r="FB582">
        <v>42.81199999999998</v>
      </c>
      <c r="FC582">
        <v>42.31199999999999</v>
      </c>
      <c r="FD582">
        <v>41.81199999999999</v>
      </c>
      <c r="FE582">
        <v>43.18699999999998</v>
      </c>
      <c r="FF582">
        <v>1955.099629629629</v>
      </c>
      <c r="FG582">
        <v>39.91</v>
      </c>
      <c r="FH582">
        <v>0</v>
      </c>
      <c r="FI582">
        <v>1759002520.8</v>
      </c>
      <c r="FJ582">
        <v>0</v>
      </c>
      <c r="FK582">
        <v>1191.540384615385</v>
      </c>
      <c r="FL582">
        <v>-4.638290586333865</v>
      </c>
      <c r="FM582">
        <v>-102.5572650049966</v>
      </c>
      <c r="FN582">
        <v>24099.87692307692</v>
      </c>
      <c r="FO582">
        <v>15</v>
      </c>
      <c r="FP582">
        <v>0</v>
      </c>
      <c r="FQ582" t="s">
        <v>439</v>
      </c>
      <c r="FR582">
        <v>1747148579.5</v>
      </c>
      <c r="FS582">
        <v>1747148584.5</v>
      </c>
      <c r="FT582">
        <v>0</v>
      </c>
      <c r="FU582">
        <v>0.162</v>
      </c>
      <c r="FV582">
        <v>-0.001</v>
      </c>
      <c r="FW582">
        <v>0.139</v>
      </c>
      <c r="FX582">
        <v>0.058</v>
      </c>
      <c r="FY582">
        <v>420</v>
      </c>
      <c r="FZ582">
        <v>16</v>
      </c>
      <c r="GA582">
        <v>0.19</v>
      </c>
      <c r="GB582">
        <v>0.02</v>
      </c>
      <c r="GC582">
        <v>-78.307455</v>
      </c>
      <c r="GD582">
        <v>-2.873151219512029</v>
      </c>
      <c r="GE582">
        <v>0.290563333844792</v>
      </c>
      <c r="GF582">
        <v>0</v>
      </c>
      <c r="GG582">
        <v>1191.647941176471</v>
      </c>
      <c r="GH582">
        <v>-2.532773103037646</v>
      </c>
      <c r="GI582">
        <v>0.3621648910434108</v>
      </c>
      <c r="GJ582">
        <v>0</v>
      </c>
      <c r="GK582">
        <v>5.54676725</v>
      </c>
      <c r="GL582">
        <v>0.1413999624765328</v>
      </c>
      <c r="GM582">
        <v>0.01369508415226069</v>
      </c>
      <c r="GN582">
        <v>0</v>
      </c>
      <c r="GO582">
        <v>0</v>
      </c>
      <c r="GP582">
        <v>3</v>
      </c>
      <c r="GQ582" t="s">
        <v>472</v>
      </c>
      <c r="GR582">
        <v>3.12803</v>
      </c>
      <c r="GS582">
        <v>2.73292</v>
      </c>
      <c r="GT582">
        <v>0.187143</v>
      </c>
      <c r="GU582">
        <v>0.19496</v>
      </c>
      <c r="GV582">
        <v>0.105644</v>
      </c>
      <c r="GW582">
        <v>0.0880377</v>
      </c>
      <c r="GX582">
        <v>24321.1</v>
      </c>
      <c r="GY582">
        <v>23372.4</v>
      </c>
      <c r="GZ582">
        <v>30466.4</v>
      </c>
      <c r="HA582">
        <v>29292.3</v>
      </c>
      <c r="HB582">
        <v>37617.6</v>
      </c>
      <c r="HC582">
        <v>35158.7</v>
      </c>
      <c r="HD582">
        <v>46613.9</v>
      </c>
      <c r="HE582">
        <v>43526.1</v>
      </c>
      <c r="HF582">
        <v>1.82085</v>
      </c>
      <c r="HG582">
        <v>1.84568</v>
      </c>
      <c r="HH582">
        <v>0.113178</v>
      </c>
      <c r="HI582">
        <v>0</v>
      </c>
      <c r="HJ582">
        <v>28.1485</v>
      </c>
      <c r="HK582">
        <v>999.9</v>
      </c>
      <c r="HL582">
        <v>50.1</v>
      </c>
      <c r="HM582">
        <v>30.4</v>
      </c>
      <c r="HN582">
        <v>24.1595</v>
      </c>
      <c r="HO582">
        <v>63.2516</v>
      </c>
      <c r="HP582">
        <v>16.867</v>
      </c>
      <c r="HQ582">
        <v>1</v>
      </c>
      <c r="HR582">
        <v>0.205495</v>
      </c>
      <c r="HS582">
        <v>-0.000117102</v>
      </c>
      <c r="HT582">
        <v>20.2012</v>
      </c>
      <c r="HU582">
        <v>5.22583</v>
      </c>
      <c r="HV582">
        <v>11.974</v>
      </c>
      <c r="HW582">
        <v>4.96985</v>
      </c>
      <c r="HX582">
        <v>3.28958</v>
      </c>
      <c r="HY582">
        <v>9999</v>
      </c>
      <c r="HZ582">
        <v>9999</v>
      </c>
      <c r="IA582">
        <v>9999</v>
      </c>
      <c r="IB582">
        <v>26.4</v>
      </c>
      <c r="IC582">
        <v>4.97297</v>
      </c>
      <c r="ID582">
        <v>1.87728</v>
      </c>
      <c r="IE582">
        <v>1.87533</v>
      </c>
      <c r="IF582">
        <v>1.87819</v>
      </c>
      <c r="IG582">
        <v>1.87488</v>
      </c>
      <c r="IH582">
        <v>1.87849</v>
      </c>
      <c r="II582">
        <v>1.87559</v>
      </c>
      <c r="IJ582">
        <v>1.87671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1.74</v>
      </c>
      <c r="IY582">
        <v>0.2347</v>
      </c>
      <c r="IZ582">
        <v>0.000996156149449386</v>
      </c>
      <c r="JA582">
        <v>0.001508328056841608</v>
      </c>
      <c r="JB582">
        <v>-4.279944224615399E-07</v>
      </c>
      <c r="JC582">
        <v>2.026670128534865E-10</v>
      </c>
      <c r="JD582">
        <v>-0.04486732872085866</v>
      </c>
      <c r="JE582">
        <v>-0.001179386599836408</v>
      </c>
      <c r="JF582">
        <v>0.0006983580007418804</v>
      </c>
      <c r="JG582">
        <v>-5.900263066608664E-06</v>
      </c>
      <c r="JH582">
        <v>1</v>
      </c>
      <c r="JI582">
        <v>2117</v>
      </c>
      <c r="JJ582">
        <v>1</v>
      </c>
      <c r="JK582">
        <v>26</v>
      </c>
      <c r="JL582">
        <v>197565.5</v>
      </c>
      <c r="JM582">
        <v>197565.5</v>
      </c>
      <c r="JN582">
        <v>2.95044</v>
      </c>
      <c r="JO582">
        <v>2.52563</v>
      </c>
      <c r="JP582">
        <v>1.39893</v>
      </c>
      <c r="JQ582">
        <v>2.34375</v>
      </c>
      <c r="JR582">
        <v>1.44897</v>
      </c>
      <c r="JS582">
        <v>2.60132</v>
      </c>
      <c r="JT582">
        <v>37.3378</v>
      </c>
      <c r="JU582">
        <v>23.9737</v>
      </c>
      <c r="JV582">
        <v>18</v>
      </c>
      <c r="JW582">
        <v>480.522</v>
      </c>
      <c r="JX582">
        <v>466.317</v>
      </c>
      <c r="JY582">
        <v>28.1214</v>
      </c>
      <c r="JZ582">
        <v>29.8021</v>
      </c>
      <c r="KA582">
        <v>30.0002</v>
      </c>
      <c r="KB582">
        <v>29.3759</v>
      </c>
      <c r="KC582">
        <v>29.4211</v>
      </c>
      <c r="KD582">
        <v>59.0852</v>
      </c>
      <c r="KE582">
        <v>31.5836</v>
      </c>
      <c r="KF582">
        <v>93.9559</v>
      </c>
      <c r="KG582">
        <v>28.1321</v>
      </c>
      <c r="KH582">
        <v>1436.61</v>
      </c>
      <c r="KI582">
        <v>18.0686</v>
      </c>
      <c r="KJ582">
        <v>100.73</v>
      </c>
      <c r="KK582">
        <v>100.118</v>
      </c>
    </row>
    <row r="583" spans="1:297">
      <c r="A583">
        <v>567</v>
      </c>
      <c r="B583">
        <v>1759002516.6</v>
      </c>
      <c r="C583">
        <v>15133</v>
      </c>
      <c r="D583" t="s">
        <v>1581</v>
      </c>
      <c r="E583" t="s">
        <v>1582</v>
      </c>
      <c r="F583">
        <v>5</v>
      </c>
      <c r="G583" t="s">
        <v>1218</v>
      </c>
      <c r="H583" t="s">
        <v>436</v>
      </c>
      <c r="I583">
        <v>1759002508.814285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1451.91155269785</v>
      </c>
      <c r="AK583">
        <v>1388.204424242424</v>
      </c>
      <c r="AL583">
        <v>3.358567734772491</v>
      </c>
      <c r="AM583">
        <v>65.2440749328983</v>
      </c>
      <c r="AN583">
        <f>(AP583 - AO583 + DY583*1E3/(8.314*(EA583+273.15)) * AR583/DX583 * AQ583) * DX583/(100*DL583) * 1000/(1000 - AP583)</f>
        <v>0</v>
      </c>
      <c r="AO583">
        <v>18.08210801166644</v>
      </c>
      <c r="AP583">
        <v>23.66756484848484</v>
      </c>
      <c r="AQ583">
        <v>0.0002066038259121236</v>
      </c>
      <c r="AR583">
        <v>120.1541534414907</v>
      </c>
      <c r="AS583">
        <v>1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1.91</v>
      </c>
      <c r="DM583">
        <v>0.5</v>
      </c>
      <c r="DN583" t="s">
        <v>438</v>
      </c>
      <c r="DO583">
        <v>2</v>
      </c>
      <c r="DP583" t="b">
        <v>1</v>
      </c>
      <c r="DQ583">
        <v>1759002508.814285</v>
      </c>
      <c r="DR583">
        <v>1331.344642857143</v>
      </c>
      <c r="DS583">
        <v>1409.9575</v>
      </c>
      <c r="DT583">
        <v>23.64624285714286</v>
      </c>
      <c r="DU583">
        <v>18.08175</v>
      </c>
      <c r="DV583">
        <v>1329.618571428572</v>
      </c>
      <c r="DW583">
        <v>23.41164642857143</v>
      </c>
      <c r="DX583">
        <v>499.9995357142857</v>
      </c>
      <c r="DY583">
        <v>90.40127857142856</v>
      </c>
      <c r="DZ583">
        <v>0.05504354285714286</v>
      </c>
      <c r="EA583">
        <v>30.05203928571428</v>
      </c>
      <c r="EB583">
        <v>29.99057857142857</v>
      </c>
      <c r="EC583">
        <v>999.9000000000002</v>
      </c>
      <c r="ED583">
        <v>0</v>
      </c>
      <c r="EE583">
        <v>0</v>
      </c>
      <c r="EF583">
        <v>10002.75821428571</v>
      </c>
      <c r="EG583">
        <v>0</v>
      </c>
      <c r="EH583">
        <v>12.0258</v>
      </c>
      <c r="EI583">
        <v>-78.61320714285715</v>
      </c>
      <c r="EJ583">
        <v>1363.588214285714</v>
      </c>
      <c r="EK583">
        <v>1435.922857142857</v>
      </c>
      <c r="EL583">
        <v>5.564477857142856</v>
      </c>
      <c r="EM583">
        <v>1409.9575</v>
      </c>
      <c r="EN583">
        <v>18.08175</v>
      </c>
      <c r="EO583">
        <v>2.13765</v>
      </c>
      <c r="EP583">
        <v>1.634613928571428</v>
      </c>
      <c r="EQ583">
        <v>18.50253928571428</v>
      </c>
      <c r="ER583">
        <v>14.28903214285714</v>
      </c>
      <c r="ES583">
        <v>2000.031071428572</v>
      </c>
      <c r="ET583">
        <v>0.9799966428571428</v>
      </c>
      <c r="EU583">
        <v>0.02000343571428572</v>
      </c>
      <c r="EV583">
        <v>0</v>
      </c>
      <c r="EW583">
        <v>1190.953214285714</v>
      </c>
      <c r="EX583">
        <v>5.000560000000001</v>
      </c>
      <c r="EY583">
        <v>24089.07857142857</v>
      </c>
      <c r="EZ583">
        <v>17295.125</v>
      </c>
      <c r="FA583">
        <v>42.52214285714285</v>
      </c>
      <c r="FB583">
        <v>42.81199999999998</v>
      </c>
      <c r="FC583">
        <v>42.31199999999999</v>
      </c>
      <c r="FD583">
        <v>41.81199999999999</v>
      </c>
      <c r="FE583">
        <v>43.18699999999998</v>
      </c>
      <c r="FF583">
        <v>1955.121071428571</v>
      </c>
      <c r="FG583">
        <v>39.91</v>
      </c>
      <c r="FH583">
        <v>0</v>
      </c>
      <c r="FI583">
        <v>1759002526.2</v>
      </c>
      <c r="FJ583">
        <v>0</v>
      </c>
      <c r="FK583">
        <v>1190.8424</v>
      </c>
      <c r="FL583">
        <v>-9.502307687965281</v>
      </c>
      <c r="FM583">
        <v>-169.4769231172793</v>
      </c>
      <c r="FN583">
        <v>24086.396</v>
      </c>
      <c r="FO583">
        <v>15</v>
      </c>
      <c r="FP583">
        <v>0</v>
      </c>
      <c r="FQ583" t="s">
        <v>439</v>
      </c>
      <c r="FR583">
        <v>1747148579.5</v>
      </c>
      <c r="FS583">
        <v>1747148584.5</v>
      </c>
      <c r="FT583">
        <v>0</v>
      </c>
      <c r="FU583">
        <v>0.162</v>
      </c>
      <c r="FV583">
        <v>-0.001</v>
      </c>
      <c r="FW583">
        <v>0.139</v>
      </c>
      <c r="FX583">
        <v>0.058</v>
      </c>
      <c r="FY583">
        <v>420</v>
      </c>
      <c r="FZ583">
        <v>16</v>
      </c>
      <c r="GA583">
        <v>0.19</v>
      </c>
      <c r="GB583">
        <v>0.02</v>
      </c>
      <c r="GC583">
        <v>-78.49834749999999</v>
      </c>
      <c r="GD583">
        <v>-2.239084052532742</v>
      </c>
      <c r="GE583">
        <v>0.225255034336084</v>
      </c>
      <c r="GF583">
        <v>0</v>
      </c>
      <c r="GG583">
        <v>1191.305588235294</v>
      </c>
      <c r="GH583">
        <v>-6.2189457463195</v>
      </c>
      <c r="GI583">
        <v>0.6866808110994446</v>
      </c>
      <c r="GJ583">
        <v>0</v>
      </c>
      <c r="GK583">
        <v>5.556373750000001</v>
      </c>
      <c r="GL583">
        <v>0.135765816135082</v>
      </c>
      <c r="GM583">
        <v>0.01313746716218544</v>
      </c>
      <c r="GN583">
        <v>0</v>
      </c>
      <c r="GO583">
        <v>0</v>
      </c>
      <c r="GP583">
        <v>3</v>
      </c>
      <c r="GQ583" t="s">
        <v>472</v>
      </c>
      <c r="GR583">
        <v>3.12819</v>
      </c>
      <c r="GS583">
        <v>2.73256</v>
      </c>
      <c r="GT583">
        <v>0.188525</v>
      </c>
      <c r="GU583">
        <v>0.196298</v>
      </c>
      <c r="GV583">
        <v>0.105688</v>
      </c>
      <c r="GW583">
        <v>0.08801970000000001</v>
      </c>
      <c r="GX583">
        <v>24279.8</v>
      </c>
      <c r="GY583">
        <v>23333.4</v>
      </c>
      <c r="GZ583">
        <v>30466.6</v>
      </c>
      <c r="HA583">
        <v>29292.1</v>
      </c>
      <c r="HB583">
        <v>37616.4</v>
      </c>
      <c r="HC583">
        <v>35159.2</v>
      </c>
      <c r="HD583">
        <v>46614.5</v>
      </c>
      <c r="HE583">
        <v>43525.7</v>
      </c>
      <c r="HF583">
        <v>1.82082</v>
      </c>
      <c r="HG583">
        <v>1.8453</v>
      </c>
      <c r="HH583">
        <v>0.112724</v>
      </c>
      <c r="HI583">
        <v>0</v>
      </c>
      <c r="HJ583">
        <v>28.1508</v>
      </c>
      <c r="HK583">
        <v>999.9</v>
      </c>
      <c r="HL583">
        <v>50.1</v>
      </c>
      <c r="HM583">
        <v>30.4</v>
      </c>
      <c r="HN583">
        <v>24.1609</v>
      </c>
      <c r="HO583">
        <v>63.0816</v>
      </c>
      <c r="HP583">
        <v>16.7668</v>
      </c>
      <c r="HQ583">
        <v>1</v>
      </c>
      <c r="HR583">
        <v>0.205666</v>
      </c>
      <c r="HS583">
        <v>-0.0270915</v>
      </c>
      <c r="HT583">
        <v>20.201</v>
      </c>
      <c r="HU583">
        <v>5.22553</v>
      </c>
      <c r="HV583">
        <v>11.974</v>
      </c>
      <c r="HW583">
        <v>4.97</v>
      </c>
      <c r="HX583">
        <v>3.28953</v>
      </c>
      <c r="HY583">
        <v>9999</v>
      </c>
      <c r="HZ583">
        <v>9999</v>
      </c>
      <c r="IA583">
        <v>9999</v>
      </c>
      <c r="IB583">
        <v>26.4</v>
      </c>
      <c r="IC583">
        <v>4.97295</v>
      </c>
      <c r="ID583">
        <v>1.87729</v>
      </c>
      <c r="IE583">
        <v>1.87539</v>
      </c>
      <c r="IF583">
        <v>1.8782</v>
      </c>
      <c r="IG583">
        <v>1.87493</v>
      </c>
      <c r="IH583">
        <v>1.87851</v>
      </c>
      <c r="II583">
        <v>1.87561</v>
      </c>
      <c r="IJ583">
        <v>1.87674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1.77</v>
      </c>
      <c r="IY583">
        <v>0.235</v>
      </c>
      <c r="IZ583">
        <v>0.000996156149449386</v>
      </c>
      <c r="JA583">
        <v>0.001508328056841608</v>
      </c>
      <c r="JB583">
        <v>-4.279944224615399E-07</v>
      </c>
      <c r="JC583">
        <v>2.026670128534865E-10</v>
      </c>
      <c r="JD583">
        <v>-0.04486732872085866</v>
      </c>
      <c r="JE583">
        <v>-0.001179386599836408</v>
      </c>
      <c r="JF583">
        <v>0.0006983580007418804</v>
      </c>
      <c r="JG583">
        <v>-5.900263066608664E-06</v>
      </c>
      <c r="JH583">
        <v>1</v>
      </c>
      <c r="JI583">
        <v>2117</v>
      </c>
      <c r="JJ583">
        <v>1</v>
      </c>
      <c r="JK583">
        <v>26</v>
      </c>
      <c r="JL583">
        <v>197565.6</v>
      </c>
      <c r="JM583">
        <v>197565.5</v>
      </c>
      <c r="JN583">
        <v>2.97729</v>
      </c>
      <c r="JO583">
        <v>2.52686</v>
      </c>
      <c r="JP583">
        <v>1.39893</v>
      </c>
      <c r="JQ583">
        <v>2.34375</v>
      </c>
      <c r="JR583">
        <v>1.44897</v>
      </c>
      <c r="JS583">
        <v>2.6062</v>
      </c>
      <c r="JT583">
        <v>37.3378</v>
      </c>
      <c r="JU583">
        <v>23.9737</v>
      </c>
      <c r="JV583">
        <v>18</v>
      </c>
      <c r="JW583">
        <v>480.529</v>
      </c>
      <c r="JX583">
        <v>466.097</v>
      </c>
      <c r="JY583">
        <v>28.128</v>
      </c>
      <c r="JZ583">
        <v>29.8054</v>
      </c>
      <c r="KA583">
        <v>30.0001</v>
      </c>
      <c r="KB583">
        <v>29.3791</v>
      </c>
      <c r="KC583">
        <v>29.4242</v>
      </c>
      <c r="KD583">
        <v>59.5939</v>
      </c>
      <c r="KE583">
        <v>31.5836</v>
      </c>
      <c r="KF583">
        <v>93.5801</v>
      </c>
      <c r="KG583">
        <v>28.1388</v>
      </c>
      <c r="KH583">
        <v>1457.2</v>
      </c>
      <c r="KI583">
        <v>18.0542</v>
      </c>
      <c r="KJ583">
        <v>100.731</v>
      </c>
      <c r="KK583">
        <v>100.117</v>
      </c>
    </row>
    <row r="584" spans="1:297">
      <c r="A584">
        <v>568</v>
      </c>
      <c r="B584">
        <v>1759002521.6</v>
      </c>
      <c r="C584">
        <v>15138</v>
      </c>
      <c r="D584" t="s">
        <v>1583</v>
      </c>
      <c r="E584" t="s">
        <v>1584</v>
      </c>
      <c r="F584">
        <v>5</v>
      </c>
      <c r="G584" t="s">
        <v>1218</v>
      </c>
      <c r="H584" t="s">
        <v>436</v>
      </c>
      <c r="I584">
        <v>1759002514.1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1468.370492243394</v>
      </c>
      <c r="AK584">
        <v>1404.802</v>
      </c>
      <c r="AL584">
        <v>3.307861014689585</v>
      </c>
      <c r="AM584">
        <v>65.2440749328983</v>
      </c>
      <c r="AN584">
        <f>(AP584 - AO584 + DY584*1E3/(8.314*(EA584+273.15)) * AR584/DX584 * AQ584) * DX584/(100*DL584) * 1000/(1000 - AP584)</f>
        <v>0</v>
      </c>
      <c r="AO584">
        <v>18.07322868407328</v>
      </c>
      <c r="AP584">
        <v>23.68676545454545</v>
      </c>
      <c r="AQ584">
        <v>0.0001664730531983303</v>
      </c>
      <c r="AR584">
        <v>120.1541534414907</v>
      </c>
      <c r="AS584">
        <v>1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1.91</v>
      </c>
      <c r="DM584">
        <v>0.5</v>
      </c>
      <c r="DN584" t="s">
        <v>438</v>
      </c>
      <c r="DO584">
        <v>2</v>
      </c>
      <c r="DP584" t="b">
        <v>1</v>
      </c>
      <c r="DQ584">
        <v>1759002514.1</v>
      </c>
      <c r="DR584">
        <v>1348.714444444445</v>
      </c>
      <c r="DS584">
        <v>1427.463333333333</v>
      </c>
      <c r="DT584">
        <v>23.6626074074074</v>
      </c>
      <c r="DU584">
        <v>18.07987407407407</v>
      </c>
      <c r="DV584">
        <v>1346.962592592593</v>
      </c>
      <c r="DW584">
        <v>23.42767037037036</v>
      </c>
      <c r="DX584">
        <v>500.0067037037037</v>
      </c>
      <c r="DY584">
        <v>90.40105185185186</v>
      </c>
      <c r="DZ584">
        <v>0.05493938888888888</v>
      </c>
      <c r="EA584">
        <v>30.05544814814814</v>
      </c>
      <c r="EB584">
        <v>29.99127037037037</v>
      </c>
      <c r="EC584">
        <v>999.9000000000001</v>
      </c>
      <c r="ED584">
        <v>0</v>
      </c>
      <c r="EE584">
        <v>0</v>
      </c>
      <c r="EF584">
        <v>10004.48</v>
      </c>
      <c r="EG584">
        <v>0</v>
      </c>
      <c r="EH584">
        <v>12.0258</v>
      </c>
      <c r="EI584">
        <v>-78.75002592592593</v>
      </c>
      <c r="EJ584">
        <v>1381.401481481482</v>
      </c>
      <c r="EK584">
        <v>1453.748518518519</v>
      </c>
      <c r="EL584">
        <v>5.582735555555557</v>
      </c>
      <c r="EM584">
        <v>1427.463333333333</v>
      </c>
      <c r="EN584">
        <v>18.07987407407407</v>
      </c>
      <c r="EO584">
        <v>2.139124814814815</v>
      </c>
      <c r="EP584">
        <v>1.634439259259259</v>
      </c>
      <c r="EQ584">
        <v>18.51354814814815</v>
      </c>
      <c r="ER584">
        <v>14.28738518518519</v>
      </c>
      <c r="ES584">
        <v>2000.011851851852</v>
      </c>
      <c r="ET584">
        <v>0.9799964444444446</v>
      </c>
      <c r="EU584">
        <v>0.02000364074074074</v>
      </c>
      <c r="EV584">
        <v>0</v>
      </c>
      <c r="EW584">
        <v>1190.081851851852</v>
      </c>
      <c r="EX584">
        <v>5.000560000000001</v>
      </c>
      <c r="EY584">
        <v>24071.90370370371</v>
      </c>
      <c r="EZ584">
        <v>17294.95925925926</v>
      </c>
      <c r="FA584">
        <v>42.50918518518519</v>
      </c>
      <c r="FB584">
        <v>42.81199999999998</v>
      </c>
      <c r="FC584">
        <v>42.31199999999999</v>
      </c>
      <c r="FD584">
        <v>41.81199999999999</v>
      </c>
      <c r="FE584">
        <v>43.18699999999998</v>
      </c>
      <c r="FF584">
        <v>1955.101851851852</v>
      </c>
      <c r="FG584">
        <v>39.91</v>
      </c>
      <c r="FH584">
        <v>0</v>
      </c>
      <c r="FI584">
        <v>1759002531</v>
      </c>
      <c r="FJ584">
        <v>0</v>
      </c>
      <c r="FK584">
        <v>1190.0264</v>
      </c>
      <c r="FL584">
        <v>-11.4538461268482</v>
      </c>
      <c r="FM584">
        <v>-239.9923073616744</v>
      </c>
      <c r="FN584">
        <v>24070.148</v>
      </c>
      <c r="FO584">
        <v>15</v>
      </c>
      <c r="FP584">
        <v>0</v>
      </c>
      <c r="FQ584" t="s">
        <v>439</v>
      </c>
      <c r="FR584">
        <v>1747148579.5</v>
      </c>
      <c r="FS584">
        <v>1747148584.5</v>
      </c>
      <c r="FT584">
        <v>0</v>
      </c>
      <c r="FU584">
        <v>0.162</v>
      </c>
      <c r="FV584">
        <v>-0.001</v>
      </c>
      <c r="FW584">
        <v>0.139</v>
      </c>
      <c r="FX584">
        <v>0.058</v>
      </c>
      <c r="FY584">
        <v>420</v>
      </c>
      <c r="FZ584">
        <v>16</v>
      </c>
      <c r="GA584">
        <v>0.19</v>
      </c>
      <c r="GB584">
        <v>0.02</v>
      </c>
      <c r="GC584">
        <v>-78.66598999999999</v>
      </c>
      <c r="GD584">
        <v>-1.624493808630283</v>
      </c>
      <c r="GE584">
        <v>0.20253542751825</v>
      </c>
      <c r="GF584">
        <v>0</v>
      </c>
      <c r="GG584">
        <v>1190.537941176471</v>
      </c>
      <c r="GH584">
        <v>-9.818334593251317</v>
      </c>
      <c r="GI584">
        <v>1.00822435473509</v>
      </c>
      <c r="GJ584">
        <v>0</v>
      </c>
      <c r="GK584">
        <v>5.5743475</v>
      </c>
      <c r="GL584">
        <v>0.2022848780487764</v>
      </c>
      <c r="GM584">
        <v>0.0199789573989736</v>
      </c>
      <c r="GN584">
        <v>0</v>
      </c>
      <c r="GO584">
        <v>0</v>
      </c>
      <c r="GP584">
        <v>3</v>
      </c>
      <c r="GQ584" t="s">
        <v>472</v>
      </c>
      <c r="GR584">
        <v>3.12817</v>
      </c>
      <c r="GS584">
        <v>2.73272</v>
      </c>
      <c r="GT584">
        <v>0.189883</v>
      </c>
      <c r="GU584">
        <v>0.19768</v>
      </c>
      <c r="GV584">
        <v>0.105747</v>
      </c>
      <c r="GW584">
        <v>0.08800479999999999</v>
      </c>
      <c r="GX584">
        <v>24239.1</v>
      </c>
      <c r="GY584">
        <v>23293.1</v>
      </c>
      <c r="GZ584">
        <v>30466.5</v>
      </c>
      <c r="HA584">
        <v>29292</v>
      </c>
      <c r="HB584">
        <v>37613.7</v>
      </c>
      <c r="HC584">
        <v>35159.8</v>
      </c>
      <c r="HD584">
        <v>46614.2</v>
      </c>
      <c r="HE584">
        <v>43525.7</v>
      </c>
      <c r="HF584">
        <v>1.82082</v>
      </c>
      <c r="HG584">
        <v>1.8453</v>
      </c>
      <c r="HH584">
        <v>0.112943</v>
      </c>
      <c r="HI584">
        <v>0</v>
      </c>
      <c r="HJ584">
        <v>28.1515</v>
      </c>
      <c r="HK584">
        <v>999.9</v>
      </c>
      <c r="HL584">
        <v>50.1</v>
      </c>
      <c r="HM584">
        <v>30.4</v>
      </c>
      <c r="HN584">
        <v>24.1623</v>
      </c>
      <c r="HO584">
        <v>62.9416</v>
      </c>
      <c r="HP584">
        <v>16.7308</v>
      </c>
      <c r="HQ584">
        <v>1</v>
      </c>
      <c r="HR584">
        <v>0.205897</v>
      </c>
      <c r="HS584">
        <v>-0.0371732</v>
      </c>
      <c r="HT584">
        <v>20.201</v>
      </c>
      <c r="HU584">
        <v>5.22627</v>
      </c>
      <c r="HV584">
        <v>11.974</v>
      </c>
      <c r="HW584">
        <v>4.96965</v>
      </c>
      <c r="HX584">
        <v>3.2895</v>
      </c>
      <c r="HY584">
        <v>9999</v>
      </c>
      <c r="HZ584">
        <v>9999</v>
      </c>
      <c r="IA584">
        <v>9999</v>
      </c>
      <c r="IB584">
        <v>26.4</v>
      </c>
      <c r="IC584">
        <v>4.97297</v>
      </c>
      <c r="ID584">
        <v>1.87729</v>
      </c>
      <c r="IE584">
        <v>1.87539</v>
      </c>
      <c r="IF584">
        <v>1.8782</v>
      </c>
      <c r="IG584">
        <v>1.8749</v>
      </c>
      <c r="IH584">
        <v>1.8785</v>
      </c>
      <c r="II584">
        <v>1.87561</v>
      </c>
      <c r="IJ584">
        <v>1.87679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1.79</v>
      </c>
      <c r="IY584">
        <v>0.2355</v>
      </c>
      <c r="IZ584">
        <v>0.000996156149449386</v>
      </c>
      <c r="JA584">
        <v>0.001508328056841608</v>
      </c>
      <c r="JB584">
        <v>-4.279944224615399E-07</v>
      </c>
      <c r="JC584">
        <v>2.026670128534865E-10</v>
      </c>
      <c r="JD584">
        <v>-0.04486732872085866</v>
      </c>
      <c r="JE584">
        <v>-0.001179386599836408</v>
      </c>
      <c r="JF584">
        <v>0.0006983580007418804</v>
      </c>
      <c r="JG584">
        <v>-5.900263066608664E-06</v>
      </c>
      <c r="JH584">
        <v>1</v>
      </c>
      <c r="JI584">
        <v>2117</v>
      </c>
      <c r="JJ584">
        <v>1</v>
      </c>
      <c r="JK584">
        <v>26</v>
      </c>
      <c r="JL584">
        <v>197565.7</v>
      </c>
      <c r="JM584">
        <v>197565.6</v>
      </c>
      <c r="JN584">
        <v>3.00415</v>
      </c>
      <c r="JO584">
        <v>2.5293</v>
      </c>
      <c r="JP584">
        <v>1.39893</v>
      </c>
      <c r="JQ584">
        <v>2.34375</v>
      </c>
      <c r="JR584">
        <v>1.44897</v>
      </c>
      <c r="JS584">
        <v>2.58789</v>
      </c>
      <c r="JT584">
        <v>37.3378</v>
      </c>
      <c r="JU584">
        <v>23.9649</v>
      </c>
      <c r="JV584">
        <v>18</v>
      </c>
      <c r="JW584">
        <v>480.553</v>
      </c>
      <c r="JX584">
        <v>466.126</v>
      </c>
      <c r="JY584">
        <v>28.1369</v>
      </c>
      <c r="JZ584">
        <v>29.8079</v>
      </c>
      <c r="KA584">
        <v>30.0003</v>
      </c>
      <c r="KB584">
        <v>29.3829</v>
      </c>
      <c r="KC584">
        <v>29.428</v>
      </c>
      <c r="KD584">
        <v>60.1606</v>
      </c>
      <c r="KE584">
        <v>31.5836</v>
      </c>
      <c r="KF584">
        <v>93.5801</v>
      </c>
      <c r="KG584">
        <v>28.1449</v>
      </c>
      <c r="KH584">
        <v>1470.56</v>
      </c>
      <c r="KI584">
        <v>18.0324</v>
      </c>
      <c r="KJ584">
        <v>100.73</v>
      </c>
      <c r="KK584">
        <v>100.117</v>
      </c>
    </row>
    <row r="585" spans="1:297">
      <c r="A585">
        <v>569</v>
      </c>
      <c r="B585">
        <v>1759002526.6</v>
      </c>
      <c r="C585">
        <v>15143</v>
      </c>
      <c r="D585" t="s">
        <v>1585</v>
      </c>
      <c r="E585" t="s">
        <v>1586</v>
      </c>
      <c r="F585">
        <v>5</v>
      </c>
      <c r="G585" t="s">
        <v>1218</v>
      </c>
      <c r="H585" t="s">
        <v>436</v>
      </c>
      <c r="I585">
        <v>1759002518.814285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1485.706570554386</v>
      </c>
      <c r="AK585">
        <v>1421.825696969697</v>
      </c>
      <c r="AL585">
        <v>3.406011775695456</v>
      </c>
      <c r="AM585">
        <v>65.2440749328983</v>
      </c>
      <c r="AN585">
        <f>(AP585 - AO585 + DY585*1E3/(8.314*(EA585+273.15)) * AR585/DX585 * AQ585) * DX585/(100*DL585) * 1000/(1000 - AP585)</f>
        <v>0</v>
      </c>
      <c r="AO585">
        <v>18.07435433526704</v>
      </c>
      <c r="AP585">
        <v>23.70247939393938</v>
      </c>
      <c r="AQ585">
        <v>0.0001609425824334003</v>
      </c>
      <c r="AR585">
        <v>120.1541534414907</v>
      </c>
      <c r="AS585">
        <v>1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1.91</v>
      </c>
      <c r="DM585">
        <v>0.5</v>
      </c>
      <c r="DN585" t="s">
        <v>438</v>
      </c>
      <c r="DO585">
        <v>2</v>
      </c>
      <c r="DP585" t="b">
        <v>1</v>
      </c>
      <c r="DQ585">
        <v>1759002518.814285</v>
      </c>
      <c r="DR585">
        <v>1364.179642857143</v>
      </c>
      <c r="DS585">
        <v>1443.138928571429</v>
      </c>
      <c r="DT585">
        <v>23.67773928571429</v>
      </c>
      <c r="DU585">
        <v>18.07753571428571</v>
      </c>
      <c r="DV585">
        <v>1362.405714285714</v>
      </c>
      <c r="DW585">
        <v>23.442475</v>
      </c>
      <c r="DX585">
        <v>500.0233571428572</v>
      </c>
      <c r="DY585">
        <v>90.40115357142858</v>
      </c>
      <c r="DZ585">
        <v>0.05489593571428571</v>
      </c>
      <c r="EA585">
        <v>30.06010714285714</v>
      </c>
      <c r="EB585">
        <v>29.98936785714286</v>
      </c>
      <c r="EC585">
        <v>999.9000000000002</v>
      </c>
      <c r="ED585">
        <v>0</v>
      </c>
      <c r="EE585">
        <v>0</v>
      </c>
      <c r="EF585">
        <v>10002.0725</v>
      </c>
      <c r="EG585">
        <v>0</v>
      </c>
      <c r="EH585">
        <v>12.0258</v>
      </c>
      <c r="EI585">
        <v>-78.95936428571429</v>
      </c>
      <c r="EJ585">
        <v>1397.264285714286</v>
      </c>
      <c r="EK585">
        <v>1469.708928571428</v>
      </c>
      <c r="EL585">
        <v>5.600204642857143</v>
      </c>
      <c r="EM585">
        <v>1443.138928571429</v>
      </c>
      <c r="EN585">
        <v>18.07753571428571</v>
      </c>
      <c r="EO585">
        <v>2.140494642857143</v>
      </c>
      <c r="EP585">
        <v>1.634229642857143</v>
      </c>
      <c r="EQ585">
        <v>18.52376785714285</v>
      </c>
      <c r="ER585">
        <v>14.28541071428572</v>
      </c>
      <c r="ES585">
        <v>1999.997857142857</v>
      </c>
      <c r="ET585">
        <v>0.9799963214285715</v>
      </c>
      <c r="EU585">
        <v>0.02000376785714286</v>
      </c>
      <c r="EV585">
        <v>0</v>
      </c>
      <c r="EW585">
        <v>1189.077857142857</v>
      </c>
      <c r="EX585">
        <v>5.000560000000001</v>
      </c>
      <c r="EY585">
        <v>24051.47857142857</v>
      </c>
      <c r="EZ585">
        <v>17294.83928571429</v>
      </c>
      <c r="FA585">
        <v>42.51328571428571</v>
      </c>
      <c r="FB585">
        <v>42.81199999999998</v>
      </c>
      <c r="FC585">
        <v>42.31199999999999</v>
      </c>
      <c r="FD585">
        <v>41.81199999999999</v>
      </c>
      <c r="FE585">
        <v>43.18699999999998</v>
      </c>
      <c r="FF585">
        <v>1955.087857142858</v>
      </c>
      <c r="FG585">
        <v>39.91</v>
      </c>
      <c r="FH585">
        <v>0</v>
      </c>
      <c r="FI585">
        <v>1759002535.8</v>
      </c>
      <c r="FJ585">
        <v>0</v>
      </c>
      <c r="FK585">
        <v>1188.958</v>
      </c>
      <c r="FL585">
        <v>-13.53307694298795</v>
      </c>
      <c r="FM585">
        <v>-285.2769235295265</v>
      </c>
      <c r="FN585">
        <v>24049.032</v>
      </c>
      <c r="FO585">
        <v>15</v>
      </c>
      <c r="FP585">
        <v>0</v>
      </c>
      <c r="FQ585" t="s">
        <v>439</v>
      </c>
      <c r="FR585">
        <v>1747148579.5</v>
      </c>
      <c r="FS585">
        <v>1747148584.5</v>
      </c>
      <c r="FT585">
        <v>0</v>
      </c>
      <c r="FU585">
        <v>0.162</v>
      </c>
      <c r="FV585">
        <v>-0.001</v>
      </c>
      <c r="FW585">
        <v>0.139</v>
      </c>
      <c r="FX585">
        <v>0.058</v>
      </c>
      <c r="FY585">
        <v>420</v>
      </c>
      <c r="FZ585">
        <v>16</v>
      </c>
      <c r="GA585">
        <v>0.19</v>
      </c>
      <c r="GB585">
        <v>0.02</v>
      </c>
      <c r="GC585">
        <v>-78.8440375</v>
      </c>
      <c r="GD585">
        <v>-2.48935272045018</v>
      </c>
      <c r="GE585">
        <v>0.2912828313576857</v>
      </c>
      <c r="GF585">
        <v>0</v>
      </c>
      <c r="GG585">
        <v>1189.774117647059</v>
      </c>
      <c r="GH585">
        <v>-12.25210084530252</v>
      </c>
      <c r="GI585">
        <v>1.232837753857192</v>
      </c>
      <c r="GJ585">
        <v>0</v>
      </c>
      <c r="GK585">
        <v>5.58768975</v>
      </c>
      <c r="GL585">
        <v>0.2298629268292531</v>
      </c>
      <c r="GM585">
        <v>0.02238812224009637</v>
      </c>
      <c r="GN585">
        <v>0</v>
      </c>
      <c r="GO585">
        <v>0</v>
      </c>
      <c r="GP585">
        <v>3</v>
      </c>
      <c r="GQ585" t="s">
        <v>472</v>
      </c>
      <c r="GR585">
        <v>3.12812</v>
      </c>
      <c r="GS585">
        <v>2.73256</v>
      </c>
      <c r="GT585">
        <v>0.191261</v>
      </c>
      <c r="GU585">
        <v>0.199014</v>
      </c>
      <c r="GV585">
        <v>0.105795</v>
      </c>
      <c r="GW585">
        <v>0.0880032</v>
      </c>
      <c r="GX585">
        <v>24197.5</v>
      </c>
      <c r="GY585">
        <v>23254.1</v>
      </c>
      <c r="GZ585">
        <v>30466.1</v>
      </c>
      <c r="HA585">
        <v>29291.7</v>
      </c>
      <c r="HB585">
        <v>37611.3</v>
      </c>
      <c r="HC585">
        <v>35159.6</v>
      </c>
      <c r="HD585">
        <v>46613.7</v>
      </c>
      <c r="HE585">
        <v>43525.2</v>
      </c>
      <c r="HF585">
        <v>1.82062</v>
      </c>
      <c r="HG585">
        <v>1.8454</v>
      </c>
      <c r="HH585">
        <v>0.112537</v>
      </c>
      <c r="HI585">
        <v>0</v>
      </c>
      <c r="HJ585">
        <v>28.1533</v>
      </c>
      <c r="HK585">
        <v>999.9</v>
      </c>
      <c r="HL585">
        <v>50.1</v>
      </c>
      <c r="HM585">
        <v>30.4</v>
      </c>
      <c r="HN585">
        <v>24.1592</v>
      </c>
      <c r="HO585">
        <v>63.0116</v>
      </c>
      <c r="HP585">
        <v>16.6827</v>
      </c>
      <c r="HQ585">
        <v>1</v>
      </c>
      <c r="HR585">
        <v>0.206194</v>
      </c>
      <c r="HS585">
        <v>-0.0427397</v>
      </c>
      <c r="HT585">
        <v>20.2011</v>
      </c>
      <c r="HU585">
        <v>5.22627</v>
      </c>
      <c r="HV585">
        <v>11.974</v>
      </c>
      <c r="HW585">
        <v>4.9698</v>
      </c>
      <c r="HX585">
        <v>3.2895</v>
      </c>
      <c r="HY585">
        <v>9999</v>
      </c>
      <c r="HZ585">
        <v>9999</v>
      </c>
      <c r="IA585">
        <v>9999</v>
      </c>
      <c r="IB585">
        <v>26.4</v>
      </c>
      <c r="IC585">
        <v>4.97299</v>
      </c>
      <c r="ID585">
        <v>1.87729</v>
      </c>
      <c r="IE585">
        <v>1.87539</v>
      </c>
      <c r="IF585">
        <v>1.87819</v>
      </c>
      <c r="IG585">
        <v>1.87491</v>
      </c>
      <c r="IH585">
        <v>1.8785</v>
      </c>
      <c r="II585">
        <v>1.87561</v>
      </c>
      <c r="IJ585">
        <v>1.87675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1.81</v>
      </c>
      <c r="IY585">
        <v>0.2358</v>
      </c>
      <c r="IZ585">
        <v>0.000996156149449386</v>
      </c>
      <c r="JA585">
        <v>0.001508328056841608</v>
      </c>
      <c r="JB585">
        <v>-4.279944224615399E-07</v>
      </c>
      <c r="JC585">
        <v>2.026670128534865E-10</v>
      </c>
      <c r="JD585">
        <v>-0.04486732872085866</v>
      </c>
      <c r="JE585">
        <v>-0.001179386599836408</v>
      </c>
      <c r="JF585">
        <v>0.0006983580007418804</v>
      </c>
      <c r="JG585">
        <v>-5.900263066608664E-06</v>
      </c>
      <c r="JH585">
        <v>1</v>
      </c>
      <c r="JI585">
        <v>2117</v>
      </c>
      <c r="JJ585">
        <v>1</v>
      </c>
      <c r="JK585">
        <v>26</v>
      </c>
      <c r="JL585">
        <v>197565.8</v>
      </c>
      <c r="JM585">
        <v>197565.7</v>
      </c>
      <c r="JN585">
        <v>3.02734</v>
      </c>
      <c r="JO585">
        <v>2.53296</v>
      </c>
      <c r="JP585">
        <v>1.39893</v>
      </c>
      <c r="JQ585">
        <v>2.34375</v>
      </c>
      <c r="JR585">
        <v>1.44897</v>
      </c>
      <c r="JS585">
        <v>2.47192</v>
      </c>
      <c r="JT585">
        <v>37.3378</v>
      </c>
      <c r="JU585">
        <v>23.9562</v>
      </c>
      <c r="JV585">
        <v>18</v>
      </c>
      <c r="JW585">
        <v>480.463</v>
      </c>
      <c r="JX585">
        <v>466.216</v>
      </c>
      <c r="JY585">
        <v>28.1445</v>
      </c>
      <c r="JZ585">
        <v>29.8111</v>
      </c>
      <c r="KA585">
        <v>30.0004</v>
      </c>
      <c r="KB585">
        <v>29.386</v>
      </c>
      <c r="KC585">
        <v>29.4312</v>
      </c>
      <c r="KD585">
        <v>60.6463</v>
      </c>
      <c r="KE585">
        <v>31.5836</v>
      </c>
      <c r="KF585">
        <v>93.5801</v>
      </c>
      <c r="KG585">
        <v>28.1544</v>
      </c>
      <c r="KH585">
        <v>1490.73</v>
      </c>
      <c r="KI585">
        <v>18.0033</v>
      </c>
      <c r="KJ585">
        <v>100.729</v>
      </c>
      <c r="KK585">
        <v>100.116</v>
      </c>
    </row>
    <row r="586" spans="1:297">
      <c r="A586">
        <v>570</v>
      </c>
      <c r="B586">
        <v>1759002531.6</v>
      </c>
      <c r="C586">
        <v>15148</v>
      </c>
      <c r="D586" t="s">
        <v>1587</v>
      </c>
      <c r="E586" t="s">
        <v>1588</v>
      </c>
      <c r="F586">
        <v>5</v>
      </c>
      <c r="G586" t="s">
        <v>1218</v>
      </c>
      <c r="H586" t="s">
        <v>436</v>
      </c>
      <c r="I586">
        <v>1759002524.1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1502.237688255441</v>
      </c>
      <c r="AK586">
        <v>1438.539757575758</v>
      </c>
      <c r="AL586">
        <v>3.342779732962292</v>
      </c>
      <c r="AM586">
        <v>65.2440749328983</v>
      </c>
      <c r="AN586">
        <f>(AP586 - AO586 + DY586*1E3/(8.314*(EA586+273.15)) * AR586/DX586 * AQ586) * DX586/(100*DL586) * 1000/(1000 - AP586)</f>
        <v>0</v>
      </c>
      <c r="AO586">
        <v>18.07823325562028</v>
      </c>
      <c r="AP586">
        <v>23.71972242424242</v>
      </c>
      <c r="AQ586">
        <v>0.000129348645160748</v>
      </c>
      <c r="AR586">
        <v>120.1541534414907</v>
      </c>
      <c r="AS586">
        <v>1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1.91</v>
      </c>
      <c r="DM586">
        <v>0.5</v>
      </c>
      <c r="DN586" t="s">
        <v>438</v>
      </c>
      <c r="DO586">
        <v>2</v>
      </c>
      <c r="DP586" t="b">
        <v>1</v>
      </c>
      <c r="DQ586">
        <v>1759002524.1</v>
      </c>
      <c r="DR586">
        <v>1381.494814814815</v>
      </c>
      <c r="DS586">
        <v>1460.589259259259</v>
      </c>
      <c r="DT586">
        <v>23.6961037037037</v>
      </c>
      <c r="DU586">
        <v>18.07539629629629</v>
      </c>
      <c r="DV586">
        <v>1379.695185185185</v>
      </c>
      <c r="DW586">
        <v>23.46046296296296</v>
      </c>
      <c r="DX586">
        <v>499.9955185185185</v>
      </c>
      <c r="DY586">
        <v>90.40146666666666</v>
      </c>
      <c r="DZ586">
        <v>0.05485407037037037</v>
      </c>
      <c r="EA586">
        <v>30.06533333333334</v>
      </c>
      <c r="EB586">
        <v>29.98715925925925</v>
      </c>
      <c r="EC586">
        <v>999.9000000000001</v>
      </c>
      <c r="ED586">
        <v>0</v>
      </c>
      <c r="EE586">
        <v>0</v>
      </c>
      <c r="EF586">
        <v>9994.513333333332</v>
      </c>
      <c r="EG586">
        <v>0</v>
      </c>
      <c r="EH586">
        <v>12.0258</v>
      </c>
      <c r="EI586">
        <v>-79.09453333333333</v>
      </c>
      <c r="EJ586">
        <v>1415.027037037037</v>
      </c>
      <c r="EK586">
        <v>1487.477777777778</v>
      </c>
      <c r="EL586">
        <v>5.620713333333335</v>
      </c>
      <c r="EM586">
        <v>1460.589259259259</v>
      </c>
      <c r="EN586">
        <v>18.07539629629629</v>
      </c>
      <c r="EO586">
        <v>2.142162222222222</v>
      </c>
      <c r="EP586">
        <v>1.634041851851852</v>
      </c>
      <c r="EQ586">
        <v>18.53620370370371</v>
      </c>
      <c r="ER586">
        <v>14.28363703703704</v>
      </c>
      <c r="ES586">
        <v>1999.996296296296</v>
      </c>
      <c r="ET586">
        <v>0.9799963333333334</v>
      </c>
      <c r="EU586">
        <v>0.02000375555555556</v>
      </c>
      <c r="EV586">
        <v>0</v>
      </c>
      <c r="EW586">
        <v>1187.763703703704</v>
      </c>
      <c r="EX586">
        <v>5.000560000000001</v>
      </c>
      <c r="EY586">
        <v>24024.3962962963</v>
      </c>
      <c r="EZ586">
        <v>17294.82592592592</v>
      </c>
      <c r="FA586">
        <v>42.50918518518518</v>
      </c>
      <c r="FB586">
        <v>42.81199999999998</v>
      </c>
      <c r="FC586">
        <v>42.31199999999999</v>
      </c>
      <c r="FD586">
        <v>41.81199999999999</v>
      </c>
      <c r="FE586">
        <v>43.18699999999998</v>
      </c>
      <c r="FF586">
        <v>1955.086296296296</v>
      </c>
      <c r="FG586">
        <v>39.91</v>
      </c>
      <c r="FH586">
        <v>0</v>
      </c>
      <c r="FI586">
        <v>1759002540.6</v>
      </c>
      <c r="FJ586">
        <v>0</v>
      </c>
      <c r="FK586">
        <v>1187.7452</v>
      </c>
      <c r="FL586">
        <v>-16.50384618742067</v>
      </c>
      <c r="FM586">
        <v>-330.5769234571034</v>
      </c>
      <c r="FN586">
        <v>24024.192</v>
      </c>
      <c r="FO586">
        <v>15</v>
      </c>
      <c r="FP586">
        <v>0</v>
      </c>
      <c r="FQ586" t="s">
        <v>439</v>
      </c>
      <c r="FR586">
        <v>1747148579.5</v>
      </c>
      <c r="FS586">
        <v>1747148584.5</v>
      </c>
      <c r="FT586">
        <v>0</v>
      </c>
      <c r="FU586">
        <v>0.162</v>
      </c>
      <c r="FV586">
        <v>-0.001</v>
      </c>
      <c r="FW586">
        <v>0.139</v>
      </c>
      <c r="FX586">
        <v>0.058</v>
      </c>
      <c r="FY586">
        <v>420</v>
      </c>
      <c r="FZ586">
        <v>16</v>
      </c>
      <c r="GA586">
        <v>0.19</v>
      </c>
      <c r="GB586">
        <v>0.02</v>
      </c>
      <c r="GC586">
        <v>-79.0104625</v>
      </c>
      <c r="GD586">
        <v>-1.982720825515632</v>
      </c>
      <c r="GE586">
        <v>0.2666586185439161</v>
      </c>
      <c r="GF586">
        <v>0</v>
      </c>
      <c r="GG586">
        <v>1188.375588235294</v>
      </c>
      <c r="GH586">
        <v>-14.82551566813024</v>
      </c>
      <c r="GI586">
        <v>1.482690700315721</v>
      </c>
      <c r="GJ586">
        <v>0</v>
      </c>
      <c r="GK586">
        <v>5.60906425</v>
      </c>
      <c r="GL586">
        <v>0.2280559474671713</v>
      </c>
      <c r="GM586">
        <v>0.02223355874432834</v>
      </c>
      <c r="GN586">
        <v>0</v>
      </c>
      <c r="GO586">
        <v>0</v>
      </c>
      <c r="GP586">
        <v>3</v>
      </c>
      <c r="GQ586" t="s">
        <v>472</v>
      </c>
      <c r="GR586">
        <v>3.12802</v>
      </c>
      <c r="GS586">
        <v>2.73263</v>
      </c>
      <c r="GT586">
        <v>0.192606</v>
      </c>
      <c r="GU586">
        <v>0.200334</v>
      </c>
      <c r="GV586">
        <v>0.105848</v>
      </c>
      <c r="GW586">
        <v>0.0880166</v>
      </c>
      <c r="GX586">
        <v>24157</v>
      </c>
      <c r="GY586">
        <v>23216</v>
      </c>
      <c r="GZ586">
        <v>30465.9</v>
      </c>
      <c r="HA586">
        <v>29292.1</v>
      </c>
      <c r="HB586">
        <v>37608.8</v>
      </c>
      <c r="HC586">
        <v>35159.8</v>
      </c>
      <c r="HD586">
        <v>46613.2</v>
      </c>
      <c r="HE586">
        <v>43526</v>
      </c>
      <c r="HF586">
        <v>1.82045</v>
      </c>
      <c r="HG586">
        <v>1.8454</v>
      </c>
      <c r="HH586">
        <v>0.112105</v>
      </c>
      <c r="HI586">
        <v>0</v>
      </c>
      <c r="HJ586">
        <v>28.1556</v>
      </c>
      <c r="HK586">
        <v>999.9</v>
      </c>
      <c r="HL586">
        <v>50.1</v>
      </c>
      <c r="HM586">
        <v>30.4</v>
      </c>
      <c r="HN586">
        <v>24.1575</v>
      </c>
      <c r="HO586">
        <v>63.3516</v>
      </c>
      <c r="HP586">
        <v>16.7388</v>
      </c>
      <c r="HQ586">
        <v>1</v>
      </c>
      <c r="HR586">
        <v>0.206405</v>
      </c>
      <c r="HS586">
        <v>-0.0571759</v>
      </c>
      <c r="HT586">
        <v>20.2011</v>
      </c>
      <c r="HU586">
        <v>5.22672</v>
      </c>
      <c r="HV586">
        <v>11.974</v>
      </c>
      <c r="HW586">
        <v>4.9699</v>
      </c>
      <c r="HX586">
        <v>3.28955</v>
      </c>
      <c r="HY586">
        <v>9999</v>
      </c>
      <c r="HZ586">
        <v>9999</v>
      </c>
      <c r="IA586">
        <v>9999</v>
      </c>
      <c r="IB586">
        <v>26.4</v>
      </c>
      <c r="IC586">
        <v>4.97301</v>
      </c>
      <c r="ID586">
        <v>1.87729</v>
      </c>
      <c r="IE586">
        <v>1.87534</v>
      </c>
      <c r="IF586">
        <v>1.87817</v>
      </c>
      <c r="IG586">
        <v>1.87487</v>
      </c>
      <c r="IH586">
        <v>1.87849</v>
      </c>
      <c r="II586">
        <v>1.87558</v>
      </c>
      <c r="IJ586">
        <v>1.87672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1.83</v>
      </c>
      <c r="IY586">
        <v>0.2362</v>
      </c>
      <c r="IZ586">
        <v>0.000996156149449386</v>
      </c>
      <c r="JA586">
        <v>0.001508328056841608</v>
      </c>
      <c r="JB586">
        <v>-4.279944224615399E-07</v>
      </c>
      <c r="JC586">
        <v>2.026670128534865E-10</v>
      </c>
      <c r="JD586">
        <v>-0.04486732872085866</v>
      </c>
      <c r="JE586">
        <v>-0.001179386599836408</v>
      </c>
      <c r="JF586">
        <v>0.0006983580007418804</v>
      </c>
      <c r="JG586">
        <v>-5.900263066608664E-06</v>
      </c>
      <c r="JH586">
        <v>1</v>
      </c>
      <c r="JI586">
        <v>2117</v>
      </c>
      <c r="JJ586">
        <v>1</v>
      </c>
      <c r="JK586">
        <v>26</v>
      </c>
      <c r="JL586">
        <v>197565.9</v>
      </c>
      <c r="JM586">
        <v>197565.8</v>
      </c>
      <c r="JN586">
        <v>3.05664</v>
      </c>
      <c r="JO586">
        <v>2.5354</v>
      </c>
      <c r="JP586">
        <v>1.39893</v>
      </c>
      <c r="JQ586">
        <v>2.34375</v>
      </c>
      <c r="JR586">
        <v>1.44897</v>
      </c>
      <c r="JS586">
        <v>2.52441</v>
      </c>
      <c r="JT586">
        <v>37.3378</v>
      </c>
      <c r="JU586">
        <v>23.9562</v>
      </c>
      <c r="JV586">
        <v>18</v>
      </c>
      <c r="JW586">
        <v>480.387</v>
      </c>
      <c r="JX586">
        <v>466.241</v>
      </c>
      <c r="JY586">
        <v>28.1541</v>
      </c>
      <c r="JZ586">
        <v>29.8137</v>
      </c>
      <c r="KA586">
        <v>30.0003</v>
      </c>
      <c r="KB586">
        <v>29.3892</v>
      </c>
      <c r="KC586">
        <v>29.4343</v>
      </c>
      <c r="KD586">
        <v>61.224</v>
      </c>
      <c r="KE586">
        <v>31.8615</v>
      </c>
      <c r="KF586">
        <v>93.2042</v>
      </c>
      <c r="KG586">
        <v>28.1653</v>
      </c>
      <c r="KH586">
        <v>1504.18</v>
      </c>
      <c r="KI586">
        <v>17.9722</v>
      </c>
      <c r="KJ586">
        <v>100.728</v>
      </c>
      <c r="KK586">
        <v>100.118</v>
      </c>
    </row>
    <row r="587" spans="1:297">
      <c r="A587">
        <v>571</v>
      </c>
      <c r="B587">
        <v>1759002536.6</v>
      </c>
      <c r="C587">
        <v>15153</v>
      </c>
      <c r="D587" t="s">
        <v>1589</v>
      </c>
      <c r="E587" t="s">
        <v>1590</v>
      </c>
      <c r="F587">
        <v>5</v>
      </c>
      <c r="G587" t="s">
        <v>1218</v>
      </c>
      <c r="H587" t="s">
        <v>436</v>
      </c>
      <c r="I587">
        <v>1759002528.814285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1519.353700923177</v>
      </c>
      <c r="AK587">
        <v>1455.402121212122</v>
      </c>
      <c r="AL587">
        <v>3.394068322219773</v>
      </c>
      <c r="AM587">
        <v>65.2440749328983</v>
      </c>
      <c r="AN587">
        <f>(AP587 - AO587 + DY587*1E3/(8.314*(EA587+273.15)) * AR587/DX587 * AQ587) * DX587/(100*DL587) * 1000/(1000 - AP587)</f>
        <v>0</v>
      </c>
      <c r="AO587">
        <v>18.04544410377078</v>
      </c>
      <c r="AP587">
        <v>23.73167333333333</v>
      </c>
      <c r="AQ587">
        <v>6.308174579376437E-05</v>
      </c>
      <c r="AR587">
        <v>120.1541534414907</v>
      </c>
      <c r="AS587">
        <v>1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1.91</v>
      </c>
      <c r="DM587">
        <v>0.5</v>
      </c>
      <c r="DN587" t="s">
        <v>438</v>
      </c>
      <c r="DO587">
        <v>2</v>
      </c>
      <c r="DP587" t="b">
        <v>1</v>
      </c>
      <c r="DQ587">
        <v>1759002528.814285</v>
      </c>
      <c r="DR587">
        <v>1396.936071428572</v>
      </c>
      <c r="DS587">
        <v>1476.305714285714</v>
      </c>
      <c r="DT587">
        <v>23.71127857142857</v>
      </c>
      <c r="DU587">
        <v>18.06998571428572</v>
      </c>
      <c r="DV587">
        <v>1395.114285714286</v>
      </c>
      <c r="DW587">
        <v>23.47530357142857</v>
      </c>
      <c r="DX587">
        <v>499.97425</v>
      </c>
      <c r="DY587">
        <v>90.40148214285715</v>
      </c>
      <c r="DZ587">
        <v>0.05500039285714286</v>
      </c>
      <c r="EA587">
        <v>30.06650357142857</v>
      </c>
      <c r="EB587">
        <v>29.98533928571429</v>
      </c>
      <c r="EC587">
        <v>999.9000000000002</v>
      </c>
      <c r="ED587">
        <v>0</v>
      </c>
      <c r="EE587">
        <v>0</v>
      </c>
      <c r="EF587">
        <v>9992.1625</v>
      </c>
      <c r="EG587">
        <v>0</v>
      </c>
      <c r="EH587">
        <v>12.0258</v>
      </c>
      <c r="EI587">
        <v>-79.36837500000001</v>
      </c>
      <c r="EJ587">
        <v>1430.866071428572</v>
      </c>
      <c r="EK587">
        <v>1503.473928571428</v>
      </c>
      <c r="EL587">
        <v>5.641292142857144</v>
      </c>
      <c r="EM587">
        <v>1476.305714285714</v>
      </c>
      <c r="EN587">
        <v>18.06998571428572</v>
      </c>
      <c r="EO587">
        <v>2.143534642857143</v>
      </c>
      <c r="EP587">
        <v>1.633553214285714</v>
      </c>
      <c r="EQ587">
        <v>18.54642857142857</v>
      </c>
      <c r="ER587">
        <v>14.27901428571428</v>
      </c>
      <c r="ES587">
        <v>2000.002857142857</v>
      </c>
      <c r="ET587">
        <v>0.9799964285714287</v>
      </c>
      <c r="EU587">
        <v>0.02000365714285714</v>
      </c>
      <c r="EV587">
        <v>0</v>
      </c>
      <c r="EW587">
        <v>1186.356428571429</v>
      </c>
      <c r="EX587">
        <v>5.000560000000001</v>
      </c>
      <c r="EY587">
        <v>23996.43571428572</v>
      </c>
      <c r="EZ587">
        <v>17294.88214285714</v>
      </c>
      <c r="FA587">
        <v>42.51992857142856</v>
      </c>
      <c r="FB587">
        <v>42.81199999999998</v>
      </c>
      <c r="FC587">
        <v>42.31199999999999</v>
      </c>
      <c r="FD587">
        <v>41.81199999999999</v>
      </c>
      <c r="FE587">
        <v>43.18699999999998</v>
      </c>
      <c r="FF587">
        <v>1955.092857142857</v>
      </c>
      <c r="FG587">
        <v>39.91</v>
      </c>
      <c r="FH587">
        <v>0</v>
      </c>
      <c r="FI587">
        <v>1759002546</v>
      </c>
      <c r="FJ587">
        <v>0</v>
      </c>
      <c r="FK587">
        <v>1186.191923076923</v>
      </c>
      <c r="FL587">
        <v>-19.40547007914855</v>
      </c>
      <c r="FM587">
        <v>-379.9965805340929</v>
      </c>
      <c r="FN587">
        <v>23993.71153846154</v>
      </c>
      <c r="FO587">
        <v>15</v>
      </c>
      <c r="FP587">
        <v>0</v>
      </c>
      <c r="FQ587" t="s">
        <v>439</v>
      </c>
      <c r="FR587">
        <v>1747148579.5</v>
      </c>
      <c r="FS587">
        <v>1747148584.5</v>
      </c>
      <c r="FT587">
        <v>0</v>
      </c>
      <c r="FU587">
        <v>0.162</v>
      </c>
      <c r="FV587">
        <v>-0.001</v>
      </c>
      <c r="FW587">
        <v>0.139</v>
      </c>
      <c r="FX587">
        <v>0.058</v>
      </c>
      <c r="FY587">
        <v>420</v>
      </c>
      <c r="FZ587">
        <v>16</v>
      </c>
      <c r="GA587">
        <v>0.19</v>
      </c>
      <c r="GB587">
        <v>0.02</v>
      </c>
      <c r="GC587">
        <v>-79.17725249999999</v>
      </c>
      <c r="GD587">
        <v>-2.82417748592846</v>
      </c>
      <c r="GE587">
        <v>0.332733901930281</v>
      </c>
      <c r="GF587">
        <v>0</v>
      </c>
      <c r="GG587">
        <v>1187.418529411765</v>
      </c>
      <c r="GH587">
        <v>-17.77249810644084</v>
      </c>
      <c r="GI587">
        <v>1.764073048295665</v>
      </c>
      <c r="GJ587">
        <v>0</v>
      </c>
      <c r="GK587">
        <v>5.626289</v>
      </c>
      <c r="GL587">
        <v>0.2333869418386408</v>
      </c>
      <c r="GM587">
        <v>0.02315170823071158</v>
      </c>
      <c r="GN587">
        <v>0</v>
      </c>
      <c r="GO587">
        <v>0</v>
      </c>
      <c r="GP587">
        <v>3</v>
      </c>
      <c r="GQ587" t="s">
        <v>472</v>
      </c>
      <c r="GR587">
        <v>3.12815</v>
      </c>
      <c r="GS587">
        <v>2.73322</v>
      </c>
      <c r="GT587">
        <v>0.193951</v>
      </c>
      <c r="GU587">
        <v>0.201671</v>
      </c>
      <c r="GV587">
        <v>0.105877</v>
      </c>
      <c r="GW587">
        <v>0.087837</v>
      </c>
      <c r="GX587">
        <v>24116.2</v>
      </c>
      <c r="GY587">
        <v>23176.7</v>
      </c>
      <c r="GZ587">
        <v>30465.3</v>
      </c>
      <c r="HA587">
        <v>29291.5</v>
      </c>
      <c r="HB587">
        <v>37607</v>
      </c>
      <c r="HC587">
        <v>35166.2</v>
      </c>
      <c r="HD587">
        <v>46612.4</v>
      </c>
      <c r="HE587">
        <v>43525.1</v>
      </c>
      <c r="HF587">
        <v>1.82082</v>
      </c>
      <c r="HG587">
        <v>1.84508</v>
      </c>
      <c r="HH587">
        <v>0.112131</v>
      </c>
      <c r="HI587">
        <v>0</v>
      </c>
      <c r="HJ587">
        <v>28.1557</v>
      </c>
      <c r="HK587">
        <v>999.9</v>
      </c>
      <c r="HL587">
        <v>50.1</v>
      </c>
      <c r="HM587">
        <v>30.4</v>
      </c>
      <c r="HN587">
        <v>24.1582</v>
      </c>
      <c r="HO587">
        <v>63.3016</v>
      </c>
      <c r="HP587">
        <v>16.7909</v>
      </c>
      <c r="HQ587">
        <v>1</v>
      </c>
      <c r="HR587">
        <v>0.206565</v>
      </c>
      <c r="HS587">
        <v>-0.0647141</v>
      </c>
      <c r="HT587">
        <v>20.2011</v>
      </c>
      <c r="HU587">
        <v>5.22777</v>
      </c>
      <c r="HV587">
        <v>11.974</v>
      </c>
      <c r="HW587">
        <v>4.96995</v>
      </c>
      <c r="HX587">
        <v>3.2897</v>
      </c>
      <c r="HY587">
        <v>9999</v>
      </c>
      <c r="HZ587">
        <v>9999</v>
      </c>
      <c r="IA587">
        <v>9999</v>
      </c>
      <c r="IB587">
        <v>26.4</v>
      </c>
      <c r="IC587">
        <v>4.97299</v>
      </c>
      <c r="ID587">
        <v>1.87729</v>
      </c>
      <c r="IE587">
        <v>1.87534</v>
      </c>
      <c r="IF587">
        <v>1.8782</v>
      </c>
      <c r="IG587">
        <v>1.87488</v>
      </c>
      <c r="IH587">
        <v>1.87851</v>
      </c>
      <c r="II587">
        <v>1.8756</v>
      </c>
      <c r="IJ587">
        <v>1.87674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1.86</v>
      </c>
      <c r="IY587">
        <v>0.2364</v>
      </c>
      <c r="IZ587">
        <v>0.000996156149449386</v>
      </c>
      <c r="JA587">
        <v>0.001508328056841608</v>
      </c>
      <c r="JB587">
        <v>-4.279944224615399E-07</v>
      </c>
      <c r="JC587">
        <v>2.026670128534865E-10</v>
      </c>
      <c r="JD587">
        <v>-0.04486732872085866</v>
      </c>
      <c r="JE587">
        <v>-0.001179386599836408</v>
      </c>
      <c r="JF587">
        <v>0.0006983580007418804</v>
      </c>
      <c r="JG587">
        <v>-5.900263066608664E-06</v>
      </c>
      <c r="JH587">
        <v>1</v>
      </c>
      <c r="JI587">
        <v>2117</v>
      </c>
      <c r="JJ587">
        <v>1</v>
      </c>
      <c r="JK587">
        <v>26</v>
      </c>
      <c r="JL587">
        <v>197566</v>
      </c>
      <c r="JM587">
        <v>197565.9</v>
      </c>
      <c r="JN587">
        <v>3.08228</v>
      </c>
      <c r="JO587">
        <v>2.53906</v>
      </c>
      <c r="JP587">
        <v>1.39893</v>
      </c>
      <c r="JQ587">
        <v>2.34375</v>
      </c>
      <c r="JR587">
        <v>1.44897</v>
      </c>
      <c r="JS587">
        <v>2.50854</v>
      </c>
      <c r="JT587">
        <v>37.3618</v>
      </c>
      <c r="JU587">
        <v>23.9649</v>
      </c>
      <c r="JV587">
        <v>18</v>
      </c>
      <c r="JW587">
        <v>480.614</v>
      </c>
      <c r="JX587">
        <v>466.059</v>
      </c>
      <c r="JY587">
        <v>28.1657</v>
      </c>
      <c r="JZ587">
        <v>29.8169</v>
      </c>
      <c r="KA587">
        <v>30.0003</v>
      </c>
      <c r="KB587">
        <v>29.3924</v>
      </c>
      <c r="KC587">
        <v>29.4381</v>
      </c>
      <c r="KD587">
        <v>61.7239</v>
      </c>
      <c r="KE587">
        <v>31.8615</v>
      </c>
      <c r="KF587">
        <v>93.2042</v>
      </c>
      <c r="KG587">
        <v>28.1758</v>
      </c>
      <c r="KH587">
        <v>1524.37</v>
      </c>
      <c r="KI587">
        <v>17.9416</v>
      </c>
      <c r="KJ587">
        <v>100.726</v>
      </c>
      <c r="KK587">
        <v>100.116</v>
      </c>
    </row>
    <row r="588" spans="1:297">
      <c r="A588">
        <v>572</v>
      </c>
      <c r="B588">
        <v>1759002541.6</v>
      </c>
      <c r="C588">
        <v>15158</v>
      </c>
      <c r="D588" t="s">
        <v>1591</v>
      </c>
      <c r="E588" t="s">
        <v>1592</v>
      </c>
      <c r="F588">
        <v>5</v>
      </c>
      <c r="G588" t="s">
        <v>1218</v>
      </c>
      <c r="H588" t="s">
        <v>436</v>
      </c>
      <c r="I588">
        <v>1759002534.1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1536.405146301266</v>
      </c>
      <c r="AK588">
        <v>1472.089636363636</v>
      </c>
      <c r="AL588">
        <v>3.347587761480848</v>
      </c>
      <c r="AM588">
        <v>65.2440749328983</v>
      </c>
      <c r="AN588">
        <f>(AP588 - AO588 + DY588*1E3/(8.314*(EA588+273.15)) * AR588/DX588 * AQ588) * DX588/(100*DL588) * 1000/(1000 - AP588)</f>
        <v>0</v>
      </c>
      <c r="AO588">
        <v>18.01780825866852</v>
      </c>
      <c r="AP588">
        <v>23.73224606060605</v>
      </c>
      <c r="AQ588">
        <v>-1.864268867280159E-07</v>
      </c>
      <c r="AR588">
        <v>120.1541534414907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1.91</v>
      </c>
      <c r="DM588">
        <v>0.5</v>
      </c>
      <c r="DN588" t="s">
        <v>438</v>
      </c>
      <c r="DO588">
        <v>2</v>
      </c>
      <c r="DP588" t="b">
        <v>1</v>
      </c>
      <c r="DQ588">
        <v>1759002534.1</v>
      </c>
      <c r="DR588">
        <v>1414.241481481482</v>
      </c>
      <c r="DS588">
        <v>1493.892222222222</v>
      </c>
      <c r="DT588">
        <v>23.72449259259259</v>
      </c>
      <c r="DU588">
        <v>18.05141851851852</v>
      </c>
      <c r="DV588">
        <v>1412.394074074074</v>
      </c>
      <c r="DW588">
        <v>23.48824074074074</v>
      </c>
      <c r="DX588">
        <v>499.9553703703704</v>
      </c>
      <c r="DY588">
        <v>90.40095555555554</v>
      </c>
      <c r="DZ588">
        <v>0.05521842222222223</v>
      </c>
      <c r="EA588">
        <v>30.06974814814815</v>
      </c>
      <c r="EB588">
        <v>29.98537777777778</v>
      </c>
      <c r="EC588">
        <v>999.9000000000001</v>
      </c>
      <c r="ED588">
        <v>0</v>
      </c>
      <c r="EE588">
        <v>0</v>
      </c>
      <c r="EF588">
        <v>9991.895555555555</v>
      </c>
      <c r="EG588">
        <v>0</v>
      </c>
      <c r="EH588">
        <v>12.0258</v>
      </c>
      <c r="EI588">
        <v>-79.64936296296297</v>
      </c>
      <c r="EJ588">
        <v>1448.611111111111</v>
      </c>
      <c r="EK588">
        <v>1521.354444444445</v>
      </c>
      <c r="EL588">
        <v>5.673077407407408</v>
      </c>
      <c r="EM588">
        <v>1493.892222222222</v>
      </c>
      <c r="EN588">
        <v>18.05141851851852</v>
      </c>
      <c r="EO588">
        <v>2.144717037037037</v>
      </c>
      <c r="EP588">
        <v>1.631865185185185</v>
      </c>
      <c r="EQ588">
        <v>18.55524074074074</v>
      </c>
      <c r="ER588">
        <v>14.26302962962963</v>
      </c>
      <c r="ES588">
        <v>1999.988148148148</v>
      </c>
      <c r="ET588">
        <v>0.9799963333333334</v>
      </c>
      <c r="EU588">
        <v>0.02000375555555555</v>
      </c>
      <c r="EV588">
        <v>0</v>
      </c>
      <c r="EW588">
        <v>1184.618518518519</v>
      </c>
      <c r="EX588">
        <v>5.000560000000001</v>
      </c>
      <c r="EY588">
        <v>23961.26296296296</v>
      </c>
      <c r="EZ588">
        <v>17294.75555555556</v>
      </c>
      <c r="FA588">
        <v>42.52755555555554</v>
      </c>
      <c r="FB588">
        <v>42.81199999999998</v>
      </c>
      <c r="FC588">
        <v>42.31199999999999</v>
      </c>
      <c r="FD588">
        <v>41.81199999999999</v>
      </c>
      <c r="FE588">
        <v>43.18699999999998</v>
      </c>
      <c r="FF588">
        <v>1955.078148148148</v>
      </c>
      <c r="FG588">
        <v>39.91</v>
      </c>
      <c r="FH588">
        <v>0</v>
      </c>
      <c r="FI588">
        <v>1759002550.8</v>
      </c>
      <c r="FJ588">
        <v>0</v>
      </c>
      <c r="FK588">
        <v>1184.612307692308</v>
      </c>
      <c r="FL588">
        <v>-20.55111113706474</v>
      </c>
      <c r="FM588">
        <v>-415.3743591607301</v>
      </c>
      <c r="FN588">
        <v>23961.76538461538</v>
      </c>
      <c r="FO588">
        <v>15</v>
      </c>
      <c r="FP588">
        <v>0</v>
      </c>
      <c r="FQ588" t="s">
        <v>439</v>
      </c>
      <c r="FR588">
        <v>1747148579.5</v>
      </c>
      <c r="FS588">
        <v>1747148584.5</v>
      </c>
      <c r="FT588">
        <v>0</v>
      </c>
      <c r="FU588">
        <v>0.162</v>
      </c>
      <c r="FV588">
        <v>-0.001</v>
      </c>
      <c r="FW588">
        <v>0.139</v>
      </c>
      <c r="FX588">
        <v>0.058</v>
      </c>
      <c r="FY588">
        <v>420</v>
      </c>
      <c r="FZ588">
        <v>16</v>
      </c>
      <c r="GA588">
        <v>0.19</v>
      </c>
      <c r="GB588">
        <v>0.02</v>
      </c>
      <c r="GC588">
        <v>-79.51297073170731</v>
      </c>
      <c r="GD588">
        <v>-3.092510801393626</v>
      </c>
      <c r="GE588">
        <v>0.3657418310068531</v>
      </c>
      <c r="GF588">
        <v>0</v>
      </c>
      <c r="GG588">
        <v>1185.787941176471</v>
      </c>
      <c r="GH588">
        <v>-19.59434684562015</v>
      </c>
      <c r="GI588">
        <v>1.935411157733918</v>
      </c>
      <c r="GJ588">
        <v>0</v>
      </c>
      <c r="GK588">
        <v>5.655095609756098</v>
      </c>
      <c r="GL588">
        <v>0.3542922648083484</v>
      </c>
      <c r="GM588">
        <v>0.03645089681045909</v>
      </c>
      <c r="GN588">
        <v>0</v>
      </c>
      <c r="GO588">
        <v>0</v>
      </c>
      <c r="GP588">
        <v>3</v>
      </c>
      <c r="GQ588" t="s">
        <v>472</v>
      </c>
      <c r="GR588">
        <v>3.12801</v>
      </c>
      <c r="GS588">
        <v>2.73326</v>
      </c>
      <c r="GT588">
        <v>0.195285</v>
      </c>
      <c r="GU588">
        <v>0.20301</v>
      </c>
      <c r="GV588">
        <v>0.105879</v>
      </c>
      <c r="GW588">
        <v>0.0878037</v>
      </c>
      <c r="GX588">
        <v>24076.2</v>
      </c>
      <c r="GY588">
        <v>23137.9</v>
      </c>
      <c r="GZ588">
        <v>30465.2</v>
      </c>
      <c r="HA588">
        <v>29291.8</v>
      </c>
      <c r="HB588">
        <v>37607.4</v>
      </c>
      <c r="HC588">
        <v>35167.8</v>
      </c>
      <c r="HD588">
        <v>46612.8</v>
      </c>
      <c r="HE588">
        <v>43525.4</v>
      </c>
      <c r="HF588">
        <v>1.82078</v>
      </c>
      <c r="HG588">
        <v>1.84522</v>
      </c>
      <c r="HH588">
        <v>0.112396</v>
      </c>
      <c r="HI588">
        <v>0</v>
      </c>
      <c r="HJ588">
        <v>28.1581</v>
      </c>
      <c r="HK588">
        <v>999.9</v>
      </c>
      <c r="HL588">
        <v>50.1</v>
      </c>
      <c r="HM588">
        <v>30.4</v>
      </c>
      <c r="HN588">
        <v>24.1576</v>
      </c>
      <c r="HO588">
        <v>63.1016</v>
      </c>
      <c r="HP588">
        <v>16.9151</v>
      </c>
      <c r="HQ588">
        <v>1</v>
      </c>
      <c r="HR588">
        <v>0.206888</v>
      </c>
      <c r="HS588">
        <v>-0.06881809999999999</v>
      </c>
      <c r="HT588">
        <v>20.2007</v>
      </c>
      <c r="HU588">
        <v>5.22822</v>
      </c>
      <c r="HV588">
        <v>11.974</v>
      </c>
      <c r="HW588">
        <v>4.96975</v>
      </c>
      <c r="HX588">
        <v>3.28968</v>
      </c>
      <c r="HY588">
        <v>9999</v>
      </c>
      <c r="HZ588">
        <v>9999</v>
      </c>
      <c r="IA588">
        <v>9999</v>
      </c>
      <c r="IB588">
        <v>26.4</v>
      </c>
      <c r="IC588">
        <v>4.97295</v>
      </c>
      <c r="ID588">
        <v>1.87729</v>
      </c>
      <c r="IE588">
        <v>1.87535</v>
      </c>
      <c r="IF588">
        <v>1.8782</v>
      </c>
      <c r="IG588">
        <v>1.87487</v>
      </c>
      <c r="IH588">
        <v>1.8785</v>
      </c>
      <c r="II588">
        <v>1.8756</v>
      </c>
      <c r="IJ588">
        <v>1.87673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1.88</v>
      </c>
      <c r="IY588">
        <v>0.2365</v>
      </c>
      <c r="IZ588">
        <v>0.000996156149449386</v>
      </c>
      <c r="JA588">
        <v>0.001508328056841608</v>
      </c>
      <c r="JB588">
        <v>-4.279944224615399E-07</v>
      </c>
      <c r="JC588">
        <v>2.026670128534865E-10</v>
      </c>
      <c r="JD588">
        <v>-0.04486732872085866</v>
      </c>
      <c r="JE588">
        <v>-0.001179386599836408</v>
      </c>
      <c r="JF588">
        <v>0.0006983580007418804</v>
      </c>
      <c r="JG588">
        <v>-5.900263066608664E-06</v>
      </c>
      <c r="JH588">
        <v>1</v>
      </c>
      <c r="JI588">
        <v>2117</v>
      </c>
      <c r="JJ588">
        <v>1</v>
      </c>
      <c r="JK588">
        <v>26</v>
      </c>
      <c r="JL588">
        <v>197566</v>
      </c>
      <c r="JM588">
        <v>197566</v>
      </c>
      <c r="JN588">
        <v>3.11035</v>
      </c>
      <c r="JO588">
        <v>2.53418</v>
      </c>
      <c r="JP588">
        <v>1.39893</v>
      </c>
      <c r="JQ588">
        <v>2.34497</v>
      </c>
      <c r="JR588">
        <v>1.44897</v>
      </c>
      <c r="JS588">
        <v>2.48169</v>
      </c>
      <c r="JT588">
        <v>37.3618</v>
      </c>
      <c r="JU588">
        <v>23.9649</v>
      </c>
      <c r="JV588">
        <v>18</v>
      </c>
      <c r="JW588">
        <v>480.607</v>
      </c>
      <c r="JX588">
        <v>466.181</v>
      </c>
      <c r="JY588">
        <v>28.1768</v>
      </c>
      <c r="JZ588">
        <v>29.8195</v>
      </c>
      <c r="KA588">
        <v>30.0003</v>
      </c>
      <c r="KB588">
        <v>29.3955</v>
      </c>
      <c r="KC588">
        <v>29.4413</v>
      </c>
      <c r="KD588">
        <v>62.2929</v>
      </c>
      <c r="KE588">
        <v>32.1476</v>
      </c>
      <c r="KF588">
        <v>93.2042</v>
      </c>
      <c r="KG588">
        <v>28.1853</v>
      </c>
      <c r="KH588">
        <v>1537.74</v>
      </c>
      <c r="KI588">
        <v>17.9147</v>
      </c>
      <c r="KJ588">
        <v>100.727</v>
      </c>
      <c r="KK588">
        <v>100.116</v>
      </c>
    </row>
    <row r="589" spans="1:297">
      <c r="A589">
        <v>573</v>
      </c>
      <c r="B589">
        <v>1759002546.6</v>
      </c>
      <c r="C589">
        <v>15163</v>
      </c>
      <c r="D589" t="s">
        <v>1593</v>
      </c>
      <c r="E589" t="s">
        <v>1594</v>
      </c>
      <c r="F589">
        <v>5</v>
      </c>
      <c r="G589" t="s">
        <v>1218</v>
      </c>
      <c r="H589" t="s">
        <v>436</v>
      </c>
      <c r="I589">
        <v>1759002538.814285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1553.389268022081</v>
      </c>
      <c r="AK589">
        <v>1489.048484848484</v>
      </c>
      <c r="AL589">
        <v>3.387036501980353</v>
      </c>
      <c r="AM589">
        <v>65.2440749328983</v>
      </c>
      <c r="AN589">
        <f>(AP589 - AO589 + DY589*1E3/(8.314*(EA589+273.15)) * AR589/DX589 * AQ589) * DX589/(100*DL589) * 1000/(1000 - AP589)</f>
        <v>0</v>
      </c>
      <c r="AO589">
        <v>17.96066959082118</v>
      </c>
      <c r="AP589">
        <v>23.72684666666666</v>
      </c>
      <c r="AQ589">
        <v>-7.907743643723767E-05</v>
      </c>
      <c r="AR589">
        <v>120.1541534414907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1.91</v>
      </c>
      <c r="DM589">
        <v>0.5</v>
      </c>
      <c r="DN589" t="s">
        <v>438</v>
      </c>
      <c r="DO589">
        <v>2</v>
      </c>
      <c r="DP589" t="b">
        <v>1</v>
      </c>
      <c r="DQ589">
        <v>1759002538.814285</v>
      </c>
      <c r="DR589">
        <v>1429.7075</v>
      </c>
      <c r="DS589">
        <v>1509.724285714285</v>
      </c>
      <c r="DT589">
        <v>23.73022142857143</v>
      </c>
      <c r="DU589">
        <v>18.02139285714286</v>
      </c>
      <c r="DV589">
        <v>1427.836428571429</v>
      </c>
      <c r="DW589">
        <v>23.49384285714286</v>
      </c>
      <c r="DX589">
        <v>499.9845357142857</v>
      </c>
      <c r="DY589">
        <v>90.40118571428572</v>
      </c>
      <c r="DZ589">
        <v>0.05535157142857143</v>
      </c>
      <c r="EA589">
        <v>30.06877857142857</v>
      </c>
      <c r="EB589">
        <v>29.98758571428571</v>
      </c>
      <c r="EC589">
        <v>999.9000000000002</v>
      </c>
      <c r="ED589">
        <v>0</v>
      </c>
      <c r="EE589">
        <v>0</v>
      </c>
      <c r="EF589">
        <v>9996.514285714287</v>
      </c>
      <c r="EG589">
        <v>0</v>
      </c>
      <c r="EH589">
        <v>12.0258</v>
      </c>
      <c r="EI589">
        <v>-80.01543928571429</v>
      </c>
      <c r="EJ589">
        <v>1464.460714285714</v>
      </c>
      <c r="EK589">
        <v>1537.429285714286</v>
      </c>
      <c r="EL589">
        <v>5.708830357142858</v>
      </c>
      <c r="EM589">
        <v>1509.724285714285</v>
      </c>
      <c r="EN589">
        <v>18.02139285714286</v>
      </c>
      <c r="EO589">
        <v>2.145240714285714</v>
      </c>
      <c r="EP589">
        <v>1.629155</v>
      </c>
      <c r="EQ589">
        <v>18.55913928571428</v>
      </c>
      <c r="ER589">
        <v>14.23733928571428</v>
      </c>
      <c r="ES589">
        <v>1999.971785714285</v>
      </c>
      <c r="ET589">
        <v>0.9799962142857144</v>
      </c>
      <c r="EU589">
        <v>0.020003875</v>
      </c>
      <c r="EV589">
        <v>0</v>
      </c>
      <c r="EW589">
        <v>1182.941785714286</v>
      </c>
      <c r="EX589">
        <v>5.000560000000001</v>
      </c>
      <c r="EY589">
        <v>23926.89999999999</v>
      </c>
      <c r="EZ589">
        <v>17294.60714285714</v>
      </c>
      <c r="FA589">
        <v>42.53099999999999</v>
      </c>
      <c r="FB589">
        <v>42.81199999999998</v>
      </c>
      <c r="FC589">
        <v>42.31199999999999</v>
      </c>
      <c r="FD589">
        <v>41.81199999999999</v>
      </c>
      <c r="FE589">
        <v>43.18699999999998</v>
      </c>
      <c r="FF589">
        <v>1955.061785714286</v>
      </c>
      <c r="FG589">
        <v>39.91</v>
      </c>
      <c r="FH589">
        <v>0</v>
      </c>
      <c r="FI589">
        <v>1759002555.6</v>
      </c>
      <c r="FJ589">
        <v>0</v>
      </c>
      <c r="FK589">
        <v>1182.911538461539</v>
      </c>
      <c r="FL589">
        <v>-21.71555556966929</v>
      </c>
      <c r="FM589">
        <v>-448.6358973804233</v>
      </c>
      <c r="FN589">
        <v>23926.90769230769</v>
      </c>
      <c r="FO589">
        <v>15</v>
      </c>
      <c r="FP589">
        <v>0</v>
      </c>
      <c r="FQ589" t="s">
        <v>439</v>
      </c>
      <c r="FR589">
        <v>1747148579.5</v>
      </c>
      <c r="FS589">
        <v>1747148584.5</v>
      </c>
      <c r="FT589">
        <v>0</v>
      </c>
      <c r="FU589">
        <v>0.162</v>
      </c>
      <c r="FV589">
        <v>-0.001</v>
      </c>
      <c r="FW589">
        <v>0.139</v>
      </c>
      <c r="FX589">
        <v>0.058</v>
      </c>
      <c r="FY589">
        <v>420</v>
      </c>
      <c r="FZ589">
        <v>16</v>
      </c>
      <c r="GA589">
        <v>0.19</v>
      </c>
      <c r="GB589">
        <v>0.02</v>
      </c>
      <c r="GC589">
        <v>-79.8006575</v>
      </c>
      <c r="GD589">
        <v>-4.659414258911532</v>
      </c>
      <c r="GE589">
        <v>0.4624021274213074</v>
      </c>
      <c r="GF589">
        <v>0</v>
      </c>
      <c r="GG589">
        <v>1183.748823529412</v>
      </c>
      <c r="GH589">
        <v>-21.17860964282484</v>
      </c>
      <c r="GI589">
        <v>2.090973267201732</v>
      </c>
      <c r="GJ589">
        <v>0</v>
      </c>
      <c r="GK589">
        <v>5.6905495</v>
      </c>
      <c r="GL589">
        <v>0.4589988742964178</v>
      </c>
      <c r="GM589">
        <v>0.04528556866983126</v>
      </c>
      <c r="GN589">
        <v>0</v>
      </c>
      <c r="GO589">
        <v>0</v>
      </c>
      <c r="GP589">
        <v>3</v>
      </c>
      <c r="GQ589" t="s">
        <v>472</v>
      </c>
      <c r="GR589">
        <v>3.12821</v>
      </c>
      <c r="GS589">
        <v>2.73297</v>
      </c>
      <c r="GT589">
        <v>0.196626</v>
      </c>
      <c r="GU589">
        <v>0.204339</v>
      </c>
      <c r="GV589">
        <v>0.105856</v>
      </c>
      <c r="GW589">
        <v>0.0875131</v>
      </c>
      <c r="GX589">
        <v>24035.9</v>
      </c>
      <c r="GY589">
        <v>23099.4</v>
      </c>
      <c r="GZ589">
        <v>30465.1</v>
      </c>
      <c r="HA589">
        <v>29291.9</v>
      </c>
      <c r="HB589">
        <v>37608</v>
      </c>
      <c r="HC589">
        <v>35179.4</v>
      </c>
      <c r="HD589">
        <v>46612.1</v>
      </c>
      <c r="HE589">
        <v>43525.6</v>
      </c>
      <c r="HF589">
        <v>1.82097</v>
      </c>
      <c r="HG589">
        <v>1.8447</v>
      </c>
      <c r="HH589">
        <v>0.112198</v>
      </c>
      <c r="HI589">
        <v>0</v>
      </c>
      <c r="HJ589">
        <v>28.1591</v>
      </c>
      <c r="HK589">
        <v>999.9</v>
      </c>
      <c r="HL589">
        <v>50</v>
      </c>
      <c r="HM589">
        <v>30.4</v>
      </c>
      <c r="HN589">
        <v>24.1118</v>
      </c>
      <c r="HO589">
        <v>63.0216</v>
      </c>
      <c r="HP589">
        <v>16.7468</v>
      </c>
      <c r="HQ589">
        <v>1</v>
      </c>
      <c r="HR589">
        <v>0.206977</v>
      </c>
      <c r="HS589">
        <v>-0.0684287</v>
      </c>
      <c r="HT589">
        <v>20.201</v>
      </c>
      <c r="HU589">
        <v>5.22777</v>
      </c>
      <c r="HV589">
        <v>11.974</v>
      </c>
      <c r="HW589">
        <v>4.96945</v>
      </c>
      <c r="HX589">
        <v>3.2897</v>
      </c>
      <c r="HY589">
        <v>9999</v>
      </c>
      <c r="HZ589">
        <v>9999</v>
      </c>
      <c r="IA589">
        <v>9999</v>
      </c>
      <c r="IB589">
        <v>26.4</v>
      </c>
      <c r="IC589">
        <v>4.97297</v>
      </c>
      <c r="ID589">
        <v>1.87729</v>
      </c>
      <c r="IE589">
        <v>1.87534</v>
      </c>
      <c r="IF589">
        <v>1.87819</v>
      </c>
      <c r="IG589">
        <v>1.87487</v>
      </c>
      <c r="IH589">
        <v>1.87849</v>
      </c>
      <c r="II589">
        <v>1.87559</v>
      </c>
      <c r="IJ589">
        <v>1.87671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1.91</v>
      </c>
      <c r="IY589">
        <v>0.2362</v>
      </c>
      <c r="IZ589">
        <v>0.000996156149449386</v>
      </c>
      <c r="JA589">
        <v>0.001508328056841608</v>
      </c>
      <c r="JB589">
        <v>-4.279944224615399E-07</v>
      </c>
      <c r="JC589">
        <v>2.026670128534865E-10</v>
      </c>
      <c r="JD589">
        <v>-0.04486732872085866</v>
      </c>
      <c r="JE589">
        <v>-0.001179386599836408</v>
      </c>
      <c r="JF589">
        <v>0.0006983580007418804</v>
      </c>
      <c r="JG589">
        <v>-5.900263066608664E-06</v>
      </c>
      <c r="JH589">
        <v>1</v>
      </c>
      <c r="JI589">
        <v>2117</v>
      </c>
      <c r="JJ589">
        <v>1</v>
      </c>
      <c r="JK589">
        <v>26</v>
      </c>
      <c r="JL589">
        <v>197566.1</v>
      </c>
      <c r="JM589">
        <v>197566</v>
      </c>
      <c r="JN589">
        <v>3.13477</v>
      </c>
      <c r="JO589">
        <v>2.53784</v>
      </c>
      <c r="JP589">
        <v>1.39893</v>
      </c>
      <c r="JQ589">
        <v>2.34375</v>
      </c>
      <c r="JR589">
        <v>1.44897</v>
      </c>
      <c r="JS589">
        <v>2.47437</v>
      </c>
      <c r="JT589">
        <v>37.3618</v>
      </c>
      <c r="JU589">
        <v>23.9649</v>
      </c>
      <c r="JV589">
        <v>18</v>
      </c>
      <c r="JW589">
        <v>480.737</v>
      </c>
      <c r="JX589">
        <v>465.863</v>
      </c>
      <c r="JY589">
        <v>28.1864</v>
      </c>
      <c r="JZ589">
        <v>29.8225</v>
      </c>
      <c r="KA589">
        <v>30.0002</v>
      </c>
      <c r="KB589">
        <v>29.3985</v>
      </c>
      <c r="KC589">
        <v>29.4443</v>
      </c>
      <c r="KD589">
        <v>62.7798</v>
      </c>
      <c r="KE589">
        <v>32.1476</v>
      </c>
      <c r="KF589">
        <v>93.2042</v>
      </c>
      <c r="KG589">
        <v>28.1915</v>
      </c>
      <c r="KH589">
        <v>1557.79</v>
      </c>
      <c r="KI589">
        <v>17.9047</v>
      </c>
      <c r="KJ589">
        <v>100.726</v>
      </c>
      <c r="KK589">
        <v>100.117</v>
      </c>
    </row>
    <row r="590" spans="1:297">
      <c r="A590">
        <v>574</v>
      </c>
      <c r="B590">
        <v>1759002551.6</v>
      </c>
      <c r="C590">
        <v>15168</v>
      </c>
      <c r="D590" t="s">
        <v>1595</v>
      </c>
      <c r="E590" t="s">
        <v>1596</v>
      </c>
      <c r="F590">
        <v>5</v>
      </c>
      <c r="G590" t="s">
        <v>1218</v>
      </c>
      <c r="H590" t="s">
        <v>436</v>
      </c>
      <c r="I590">
        <v>1759002544.1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1570.370936545523</v>
      </c>
      <c r="AK590">
        <v>1505.954181818181</v>
      </c>
      <c r="AL590">
        <v>3.39591990208452</v>
      </c>
      <c r="AM590">
        <v>65.2440749328983</v>
      </c>
      <c r="AN590">
        <f>(AP590 - AO590 + DY590*1E3/(8.314*(EA590+273.15)) * AR590/DX590 * AQ590) * DX590/(100*DL590) * 1000/(1000 - AP590)</f>
        <v>0</v>
      </c>
      <c r="AO590">
        <v>17.92174452008034</v>
      </c>
      <c r="AP590">
        <v>23.70645393939392</v>
      </c>
      <c r="AQ590">
        <v>-0.0001146197589750468</v>
      </c>
      <c r="AR590">
        <v>120.1541534414907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1.91</v>
      </c>
      <c r="DM590">
        <v>0.5</v>
      </c>
      <c r="DN590" t="s">
        <v>438</v>
      </c>
      <c r="DO590">
        <v>2</v>
      </c>
      <c r="DP590" t="b">
        <v>1</v>
      </c>
      <c r="DQ590">
        <v>1759002544.1</v>
      </c>
      <c r="DR590">
        <v>1447.111481481481</v>
      </c>
      <c r="DS590">
        <v>1527.462962962963</v>
      </c>
      <c r="DT590">
        <v>23.72613333333333</v>
      </c>
      <c r="DU590">
        <v>17.97481851851852</v>
      </c>
      <c r="DV590">
        <v>1445.214074074074</v>
      </c>
      <c r="DW590">
        <v>23.48983703703704</v>
      </c>
      <c r="DX590">
        <v>500.0014074074074</v>
      </c>
      <c r="DY590">
        <v>90.40211851851852</v>
      </c>
      <c r="DZ590">
        <v>0.05541592222222223</v>
      </c>
      <c r="EA590">
        <v>30.07338888888889</v>
      </c>
      <c r="EB590">
        <v>29.98931481481481</v>
      </c>
      <c r="EC590">
        <v>999.9000000000001</v>
      </c>
      <c r="ED590">
        <v>0</v>
      </c>
      <c r="EE590">
        <v>0</v>
      </c>
      <c r="EF590">
        <v>9996.525925925926</v>
      </c>
      <c r="EG590">
        <v>0</v>
      </c>
      <c r="EH590">
        <v>12.0258</v>
      </c>
      <c r="EI590">
        <v>-80.3496777777778</v>
      </c>
      <c r="EJ590">
        <v>1482.281111111111</v>
      </c>
      <c r="EK590">
        <v>1555.419259259259</v>
      </c>
      <c r="EL590">
        <v>5.751301111111111</v>
      </c>
      <c r="EM590">
        <v>1527.462962962963</v>
      </c>
      <c r="EN590">
        <v>17.97481851851852</v>
      </c>
      <c r="EO590">
        <v>2.144892592592593</v>
      </c>
      <c r="EP590">
        <v>1.624962222222222</v>
      </c>
      <c r="EQ590">
        <v>18.55654074074074</v>
      </c>
      <c r="ER590">
        <v>14.19754444444444</v>
      </c>
      <c r="ES590">
        <v>1999.971851851852</v>
      </c>
      <c r="ET590">
        <v>0.9799962222222223</v>
      </c>
      <c r="EU590">
        <v>0.02000386666666667</v>
      </c>
      <c r="EV590">
        <v>0</v>
      </c>
      <c r="EW590">
        <v>1180.918518518519</v>
      </c>
      <c r="EX590">
        <v>5.000560000000001</v>
      </c>
      <c r="EY590">
        <v>23885.78518518518</v>
      </c>
      <c r="EZ590">
        <v>17294.60740740741</v>
      </c>
      <c r="FA590">
        <v>42.53674074074073</v>
      </c>
      <c r="FB590">
        <v>42.81199999999998</v>
      </c>
      <c r="FC590">
        <v>42.31199999999999</v>
      </c>
      <c r="FD590">
        <v>41.81666666666666</v>
      </c>
      <c r="FE590">
        <v>43.18699999999998</v>
      </c>
      <c r="FF590">
        <v>1955.061851851852</v>
      </c>
      <c r="FG590">
        <v>39.91</v>
      </c>
      <c r="FH590">
        <v>0</v>
      </c>
      <c r="FI590">
        <v>1759002561</v>
      </c>
      <c r="FJ590">
        <v>0</v>
      </c>
      <c r="FK590">
        <v>1180.7132</v>
      </c>
      <c r="FL590">
        <v>-24.97076919106275</v>
      </c>
      <c r="FM590">
        <v>-485.2461531021303</v>
      </c>
      <c r="FN590">
        <v>23882.412</v>
      </c>
      <c r="FO590">
        <v>15</v>
      </c>
      <c r="FP590">
        <v>0</v>
      </c>
      <c r="FQ590" t="s">
        <v>439</v>
      </c>
      <c r="FR590">
        <v>1747148579.5</v>
      </c>
      <c r="FS590">
        <v>1747148584.5</v>
      </c>
      <c r="FT590">
        <v>0</v>
      </c>
      <c r="FU590">
        <v>0.162</v>
      </c>
      <c r="FV590">
        <v>-0.001</v>
      </c>
      <c r="FW590">
        <v>0.139</v>
      </c>
      <c r="FX590">
        <v>0.058</v>
      </c>
      <c r="FY590">
        <v>420</v>
      </c>
      <c r="FZ590">
        <v>16</v>
      </c>
      <c r="GA590">
        <v>0.19</v>
      </c>
      <c r="GB590">
        <v>0.02</v>
      </c>
      <c r="GC590">
        <v>-80.15741250000001</v>
      </c>
      <c r="GD590">
        <v>-3.710412382739034</v>
      </c>
      <c r="GE590">
        <v>0.3687298660181331</v>
      </c>
      <c r="GF590">
        <v>0</v>
      </c>
      <c r="GG590">
        <v>1181.954705882353</v>
      </c>
      <c r="GH590">
        <v>-22.91336896909477</v>
      </c>
      <c r="GI590">
        <v>2.259993799176975</v>
      </c>
      <c r="GJ590">
        <v>0</v>
      </c>
      <c r="GK590">
        <v>5.72938225</v>
      </c>
      <c r="GL590">
        <v>0.4819946341463229</v>
      </c>
      <c r="GM590">
        <v>0.0477699822842494</v>
      </c>
      <c r="GN590">
        <v>0</v>
      </c>
      <c r="GO590">
        <v>0</v>
      </c>
      <c r="GP590">
        <v>3</v>
      </c>
      <c r="GQ590" t="s">
        <v>472</v>
      </c>
      <c r="GR590">
        <v>3.1281</v>
      </c>
      <c r="GS590">
        <v>2.73332</v>
      </c>
      <c r="GT590">
        <v>0.197959</v>
      </c>
      <c r="GU590">
        <v>0.205648</v>
      </c>
      <c r="GV590">
        <v>0.105796</v>
      </c>
      <c r="GW590">
        <v>0.08747000000000001</v>
      </c>
      <c r="GX590">
        <v>23995.9</v>
      </c>
      <c r="GY590">
        <v>23061.2</v>
      </c>
      <c r="GZ590">
        <v>30465</v>
      </c>
      <c r="HA590">
        <v>29291.7</v>
      </c>
      <c r="HB590">
        <v>37610.5</v>
      </c>
      <c r="HC590">
        <v>35180.9</v>
      </c>
      <c r="HD590">
        <v>46612.1</v>
      </c>
      <c r="HE590">
        <v>43525.4</v>
      </c>
      <c r="HF590">
        <v>1.82097</v>
      </c>
      <c r="HG590">
        <v>1.84498</v>
      </c>
      <c r="HH590">
        <v>0.112355</v>
      </c>
      <c r="HI590">
        <v>0</v>
      </c>
      <c r="HJ590">
        <v>28.1605</v>
      </c>
      <c r="HK590">
        <v>999.9</v>
      </c>
      <c r="HL590">
        <v>50</v>
      </c>
      <c r="HM590">
        <v>30.4</v>
      </c>
      <c r="HN590">
        <v>24.1098</v>
      </c>
      <c r="HO590">
        <v>63.5716</v>
      </c>
      <c r="HP590">
        <v>16.9992</v>
      </c>
      <c r="HQ590">
        <v>1</v>
      </c>
      <c r="HR590">
        <v>0.20717</v>
      </c>
      <c r="HS590">
        <v>-0.0689597</v>
      </c>
      <c r="HT590">
        <v>20.2009</v>
      </c>
      <c r="HU590">
        <v>5.22702</v>
      </c>
      <c r="HV590">
        <v>11.974</v>
      </c>
      <c r="HW590">
        <v>4.9695</v>
      </c>
      <c r="HX590">
        <v>3.2896</v>
      </c>
      <c r="HY590">
        <v>9999</v>
      </c>
      <c r="HZ590">
        <v>9999</v>
      </c>
      <c r="IA590">
        <v>9999</v>
      </c>
      <c r="IB590">
        <v>26.4</v>
      </c>
      <c r="IC590">
        <v>4.97301</v>
      </c>
      <c r="ID590">
        <v>1.87729</v>
      </c>
      <c r="IE590">
        <v>1.87534</v>
      </c>
      <c r="IF590">
        <v>1.87819</v>
      </c>
      <c r="IG590">
        <v>1.8749</v>
      </c>
      <c r="IH590">
        <v>1.87851</v>
      </c>
      <c r="II590">
        <v>1.87561</v>
      </c>
      <c r="IJ590">
        <v>1.87676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1.94</v>
      </c>
      <c r="IY590">
        <v>0.2358</v>
      </c>
      <c r="IZ590">
        <v>0.000996156149449386</v>
      </c>
      <c r="JA590">
        <v>0.001508328056841608</v>
      </c>
      <c r="JB590">
        <v>-4.279944224615399E-07</v>
      </c>
      <c r="JC590">
        <v>2.026670128534865E-10</v>
      </c>
      <c r="JD590">
        <v>-0.04486732872085866</v>
      </c>
      <c r="JE590">
        <v>-0.001179386599836408</v>
      </c>
      <c r="JF590">
        <v>0.0006983580007418804</v>
      </c>
      <c r="JG590">
        <v>-5.900263066608664E-06</v>
      </c>
      <c r="JH590">
        <v>1</v>
      </c>
      <c r="JI590">
        <v>2117</v>
      </c>
      <c r="JJ590">
        <v>1</v>
      </c>
      <c r="JK590">
        <v>26</v>
      </c>
      <c r="JL590">
        <v>197566.2</v>
      </c>
      <c r="JM590">
        <v>197566.1</v>
      </c>
      <c r="JN590">
        <v>3.16284</v>
      </c>
      <c r="JO590">
        <v>2.53052</v>
      </c>
      <c r="JP590">
        <v>1.39893</v>
      </c>
      <c r="JQ590">
        <v>2.34375</v>
      </c>
      <c r="JR590">
        <v>1.44897</v>
      </c>
      <c r="JS590">
        <v>2.51343</v>
      </c>
      <c r="JT590">
        <v>37.3618</v>
      </c>
      <c r="JU590">
        <v>23.9737</v>
      </c>
      <c r="JV590">
        <v>18</v>
      </c>
      <c r="JW590">
        <v>480.758</v>
      </c>
      <c r="JX590">
        <v>466.068</v>
      </c>
      <c r="JY590">
        <v>28.1926</v>
      </c>
      <c r="JZ590">
        <v>29.8253</v>
      </c>
      <c r="KA590">
        <v>30.0003</v>
      </c>
      <c r="KB590">
        <v>29.4019</v>
      </c>
      <c r="KC590">
        <v>29.4476</v>
      </c>
      <c r="KD590">
        <v>63.3536</v>
      </c>
      <c r="KE590">
        <v>32.1476</v>
      </c>
      <c r="KF590">
        <v>92.8249</v>
      </c>
      <c r="KG590">
        <v>28.1987</v>
      </c>
      <c r="KH590">
        <v>1571.16</v>
      </c>
      <c r="KI590">
        <v>17.8995</v>
      </c>
      <c r="KJ590">
        <v>100.726</v>
      </c>
      <c r="KK590">
        <v>100.116</v>
      </c>
    </row>
    <row r="591" spans="1:297">
      <c r="A591">
        <v>575</v>
      </c>
      <c r="B591">
        <v>1759002556.6</v>
      </c>
      <c r="C591">
        <v>15173</v>
      </c>
      <c r="D591" t="s">
        <v>1597</v>
      </c>
      <c r="E591" t="s">
        <v>1598</v>
      </c>
      <c r="F591">
        <v>5</v>
      </c>
      <c r="G591" t="s">
        <v>1218</v>
      </c>
      <c r="H591" t="s">
        <v>436</v>
      </c>
      <c r="I591">
        <v>1759002548.814285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1587.262530932979</v>
      </c>
      <c r="AK591">
        <v>1522.791212121212</v>
      </c>
      <c r="AL591">
        <v>3.372136635522053</v>
      </c>
      <c r="AM591">
        <v>65.2440749328983</v>
      </c>
      <c r="AN591">
        <f>(AP591 - AO591 + DY591*1E3/(8.314*(EA591+273.15)) * AR591/DX591 * AQ591) * DX591/(100*DL591) * 1000/(1000 - AP591)</f>
        <v>0</v>
      </c>
      <c r="AO591">
        <v>17.91350004165411</v>
      </c>
      <c r="AP591">
        <v>23.69810848484848</v>
      </c>
      <c r="AQ591">
        <v>-4.046203776927178E-05</v>
      </c>
      <c r="AR591">
        <v>120.1541534414907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1.91</v>
      </c>
      <c r="DM591">
        <v>0.5</v>
      </c>
      <c r="DN591" t="s">
        <v>438</v>
      </c>
      <c r="DO591">
        <v>2</v>
      </c>
      <c r="DP591" t="b">
        <v>1</v>
      </c>
      <c r="DQ591">
        <v>1759002548.814285</v>
      </c>
      <c r="DR591">
        <v>1462.673928571429</v>
      </c>
      <c r="DS591">
        <v>1543.231071428572</v>
      </c>
      <c r="DT591">
        <v>23.71637857142857</v>
      </c>
      <c r="DU591">
        <v>17.94297857142857</v>
      </c>
      <c r="DV591">
        <v>1460.751428571428</v>
      </c>
      <c r="DW591">
        <v>23.48028214285714</v>
      </c>
      <c r="DX591">
        <v>499.9927142857143</v>
      </c>
      <c r="DY591">
        <v>90.40304642857143</v>
      </c>
      <c r="DZ591">
        <v>0.05544258214285714</v>
      </c>
      <c r="EA591">
        <v>30.07599285714286</v>
      </c>
      <c r="EB591">
        <v>29.98918214285714</v>
      </c>
      <c r="EC591">
        <v>999.9000000000002</v>
      </c>
      <c r="ED591">
        <v>0</v>
      </c>
      <c r="EE591">
        <v>0</v>
      </c>
      <c r="EF591">
        <v>10001.03392857143</v>
      </c>
      <c r="EG591">
        <v>0</v>
      </c>
      <c r="EH591">
        <v>12.0258</v>
      </c>
      <c r="EI591">
        <v>-80.55650714285714</v>
      </c>
      <c r="EJ591">
        <v>1498.205357142857</v>
      </c>
      <c r="EK591">
        <v>1571.425714285714</v>
      </c>
      <c r="EL591">
        <v>5.773383571428572</v>
      </c>
      <c r="EM591">
        <v>1543.231071428572</v>
      </c>
      <c r="EN591">
        <v>17.94297857142857</v>
      </c>
      <c r="EO591">
        <v>2.1440325</v>
      </c>
      <c r="EP591">
        <v>1.622099642857143</v>
      </c>
      <c r="EQ591">
        <v>18.55013214285714</v>
      </c>
      <c r="ER591">
        <v>14.17033928571428</v>
      </c>
      <c r="ES591">
        <v>1999.983571428571</v>
      </c>
      <c r="ET591">
        <v>0.9799963214285715</v>
      </c>
      <c r="EU591">
        <v>0.02000376428571429</v>
      </c>
      <c r="EV591">
        <v>0</v>
      </c>
      <c r="EW591">
        <v>1178.936071428572</v>
      </c>
      <c r="EX591">
        <v>5.000560000000001</v>
      </c>
      <c r="EY591">
        <v>23846.52142857143</v>
      </c>
      <c r="EZ591">
        <v>17294.70714285715</v>
      </c>
      <c r="FA591">
        <v>42.53542857142856</v>
      </c>
      <c r="FB591">
        <v>42.81199999999998</v>
      </c>
      <c r="FC591">
        <v>42.31199999999999</v>
      </c>
      <c r="FD591">
        <v>41.81649999999998</v>
      </c>
      <c r="FE591">
        <v>43.18699999999998</v>
      </c>
      <c r="FF591">
        <v>1955.073571428572</v>
      </c>
      <c r="FG591">
        <v>39.91</v>
      </c>
      <c r="FH591">
        <v>0</v>
      </c>
      <c r="FI591">
        <v>1759002565.8</v>
      </c>
      <c r="FJ591">
        <v>0</v>
      </c>
      <c r="FK591">
        <v>1178.704</v>
      </c>
      <c r="FL591">
        <v>-26.213846200902</v>
      </c>
      <c r="FM591">
        <v>-513.8769238169162</v>
      </c>
      <c r="FN591">
        <v>23842.228</v>
      </c>
      <c r="FO591">
        <v>15</v>
      </c>
      <c r="FP591">
        <v>0</v>
      </c>
      <c r="FQ591" t="s">
        <v>439</v>
      </c>
      <c r="FR591">
        <v>1747148579.5</v>
      </c>
      <c r="FS591">
        <v>1747148584.5</v>
      </c>
      <c r="FT591">
        <v>0</v>
      </c>
      <c r="FU591">
        <v>0.162</v>
      </c>
      <c r="FV591">
        <v>-0.001</v>
      </c>
      <c r="FW591">
        <v>0.139</v>
      </c>
      <c r="FX591">
        <v>0.058</v>
      </c>
      <c r="FY591">
        <v>420</v>
      </c>
      <c r="FZ591">
        <v>16</v>
      </c>
      <c r="GA591">
        <v>0.19</v>
      </c>
      <c r="GB591">
        <v>0.02</v>
      </c>
      <c r="GC591">
        <v>-80.3765775</v>
      </c>
      <c r="GD591">
        <v>-3.004983489680971</v>
      </c>
      <c r="GE591">
        <v>0.3038705501422442</v>
      </c>
      <c r="GF591">
        <v>0</v>
      </c>
      <c r="GG591">
        <v>1180.309411764706</v>
      </c>
      <c r="GH591">
        <v>-24.81986250234626</v>
      </c>
      <c r="GI591">
        <v>2.442898400498006</v>
      </c>
      <c r="GJ591">
        <v>0</v>
      </c>
      <c r="GK591">
        <v>5.754218</v>
      </c>
      <c r="GL591">
        <v>0.3407058911819679</v>
      </c>
      <c r="GM591">
        <v>0.03615554516253346</v>
      </c>
      <c r="GN591">
        <v>0</v>
      </c>
      <c r="GO591">
        <v>0</v>
      </c>
      <c r="GP591">
        <v>3</v>
      </c>
      <c r="GQ591" t="s">
        <v>472</v>
      </c>
      <c r="GR591">
        <v>3.12826</v>
      </c>
      <c r="GS591">
        <v>2.7335</v>
      </c>
      <c r="GT591">
        <v>0.199275</v>
      </c>
      <c r="GU591">
        <v>0.206954</v>
      </c>
      <c r="GV591">
        <v>0.105773</v>
      </c>
      <c r="GW591">
        <v>0.0874355</v>
      </c>
      <c r="GX591">
        <v>23956.8</v>
      </c>
      <c r="GY591">
        <v>23023</v>
      </c>
      <c r="GZ591">
        <v>30465.4</v>
      </c>
      <c r="HA591">
        <v>29291.5</v>
      </c>
      <c r="HB591">
        <v>37612.1</v>
      </c>
      <c r="HC591">
        <v>35182.3</v>
      </c>
      <c r="HD591">
        <v>46612.7</v>
      </c>
      <c r="HE591">
        <v>43525.3</v>
      </c>
      <c r="HF591">
        <v>1.82092</v>
      </c>
      <c r="HG591">
        <v>1.84483</v>
      </c>
      <c r="HH591">
        <v>0.111639</v>
      </c>
      <c r="HI591">
        <v>0</v>
      </c>
      <c r="HJ591">
        <v>28.1605</v>
      </c>
      <c r="HK591">
        <v>999.9</v>
      </c>
      <c r="HL591">
        <v>50</v>
      </c>
      <c r="HM591">
        <v>30.4</v>
      </c>
      <c r="HN591">
        <v>24.1113</v>
      </c>
      <c r="HO591">
        <v>63.5216</v>
      </c>
      <c r="HP591">
        <v>16.7628</v>
      </c>
      <c r="HQ591">
        <v>1</v>
      </c>
      <c r="HR591">
        <v>0.207251</v>
      </c>
      <c r="HS591">
        <v>-0.06984750000000001</v>
      </c>
      <c r="HT591">
        <v>20.2009</v>
      </c>
      <c r="HU591">
        <v>5.22762</v>
      </c>
      <c r="HV591">
        <v>11.974</v>
      </c>
      <c r="HW591">
        <v>4.96955</v>
      </c>
      <c r="HX591">
        <v>3.28953</v>
      </c>
      <c r="HY591">
        <v>9999</v>
      </c>
      <c r="HZ591">
        <v>9999</v>
      </c>
      <c r="IA591">
        <v>9999</v>
      </c>
      <c r="IB591">
        <v>26.4</v>
      </c>
      <c r="IC591">
        <v>4.973</v>
      </c>
      <c r="ID591">
        <v>1.8773</v>
      </c>
      <c r="IE591">
        <v>1.87538</v>
      </c>
      <c r="IF591">
        <v>1.8782</v>
      </c>
      <c r="IG591">
        <v>1.87493</v>
      </c>
      <c r="IH591">
        <v>1.87851</v>
      </c>
      <c r="II591">
        <v>1.87561</v>
      </c>
      <c r="IJ591">
        <v>1.87678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1.96</v>
      </c>
      <c r="IY591">
        <v>0.2357</v>
      </c>
      <c r="IZ591">
        <v>0.000996156149449386</v>
      </c>
      <c r="JA591">
        <v>0.001508328056841608</v>
      </c>
      <c r="JB591">
        <v>-4.279944224615399E-07</v>
      </c>
      <c r="JC591">
        <v>2.026670128534865E-10</v>
      </c>
      <c r="JD591">
        <v>-0.04486732872085866</v>
      </c>
      <c r="JE591">
        <v>-0.001179386599836408</v>
      </c>
      <c r="JF591">
        <v>0.0006983580007418804</v>
      </c>
      <c r="JG591">
        <v>-5.900263066608664E-06</v>
      </c>
      <c r="JH591">
        <v>1</v>
      </c>
      <c r="JI591">
        <v>2117</v>
      </c>
      <c r="JJ591">
        <v>1</v>
      </c>
      <c r="JK591">
        <v>26</v>
      </c>
      <c r="JL591">
        <v>197566.3</v>
      </c>
      <c r="JM591">
        <v>197566.2</v>
      </c>
      <c r="JN591">
        <v>3.18726</v>
      </c>
      <c r="JO591">
        <v>2.51831</v>
      </c>
      <c r="JP591">
        <v>1.39893</v>
      </c>
      <c r="JQ591">
        <v>2.34497</v>
      </c>
      <c r="JR591">
        <v>1.44897</v>
      </c>
      <c r="JS591">
        <v>2.54395</v>
      </c>
      <c r="JT591">
        <v>37.3618</v>
      </c>
      <c r="JU591">
        <v>23.9824</v>
      </c>
      <c r="JV591">
        <v>18</v>
      </c>
      <c r="JW591">
        <v>480.75</v>
      </c>
      <c r="JX591">
        <v>465.99</v>
      </c>
      <c r="JY591">
        <v>28.1997</v>
      </c>
      <c r="JZ591">
        <v>29.8277</v>
      </c>
      <c r="KA591">
        <v>30.0003</v>
      </c>
      <c r="KB591">
        <v>29.4049</v>
      </c>
      <c r="KC591">
        <v>29.4502</v>
      </c>
      <c r="KD591">
        <v>63.8486</v>
      </c>
      <c r="KE591">
        <v>32.1476</v>
      </c>
      <c r="KF591">
        <v>92.8249</v>
      </c>
      <c r="KG591">
        <v>28.208</v>
      </c>
      <c r="KH591">
        <v>1591.27</v>
      </c>
      <c r="KI591">
        <v>17.886</v>
      </c>
      <c r="KJ591">
        <v>100.727</v>
      </c>
      <c r="KK591">
        <v>100.116</v>
      </c>
    </row>
    <row r="592" spans="1:297">
      <c r="A592">
        <v>576</v>
      </c>
      <c r="B592">
        <v>1759002561.6</v>
      </c>
      <c r="C592">
        <v>15178</v>
      </c>
      <c r="D592" t="s">
        <v>1599</v>
      </c>
      <c r="E592" t="s">
        <v>1600</v>
      </c>
      <c r="F592">
        <v>5</v>
      </c>
      <c r="G592" t="s">
        <v>1218</v>
      </c>
      <c r="H592" t="s">
        <v>436</v>
      </c>
      <c r="I592">
        <v>1759002554.1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1604.348902883401</v>
      </c>
      <c r="AK592">
        <v>1539.836727272727</v>
      </c>
      <c r="AL592">
        <v>3.406089523822262</v>
      </c>
      <c r="AM592">
        <v>65.2440749328983</v>
      </c>
      <c r="AN592">
        <f>(AP592 - AO592 + DY592*1E3/(8.314*(EA592+273.15)) * AR592/DX592 * AQ592) * DX592/(100*DL592) * 1000/(1000 - AP592)</f>
        <v>0</v>
      </c>
      <c r="AO592">
        <v>17.91069186181387</v>
      </c>
      <c r="AP592">
        <v>23.70007939393939</v>
      </c>
      <c r="AQ592">
        <v>8.780511421751066E-06</v>
      </c>
      <c r="AR592">
        <v>120.1541534414907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1.91</v>
      </c>
      <c r="DM592">
        <v>0.5</v>
      </c>
      <c r="DN592" t="s">
        <v>438</v>
      </c>
      <c r="DO592">
        <v>2</v>
      </c>
      <c r="DP592" t="b">
        <v>1</v>
      </c>
      <c r="DQ592">
        <v>1759002554.1</v>
      </c>
      <c r="DR592">
        <v>1480.132592592593</v>
      </c>
      <c r="DS592">
        <v>1560.917777777777</v>
      </c>
      <c r="DT592">
        <v>23.70507777777778</v>
      </c>
      <c r="DU592">
        <v>17.91677777777778</v>
      </c>
      <c r="DV592">
        <v>1478.182222222222</v>
      </c>
      <c r="DW592">
        <v>23.46922222222222</v>
      </c>
      <c r="DX592">
        <v>499.9578148148148</v>
      </c>
      <c r="DY592">
        <v>90.40383333333331</v>
      </c>
      <c r="DZ592">
        <v>0.05562545185185185</v>
      </c>
      <c r="EA592">
        <v>30.08024814814815</v>
      </c>
      <c r="EB592">
        <v>29.98642592592593</v>
      </c>
      <c r="EC592">
        <v>999.9000000000001</v>
      </c>
      <c r="ED592">
        <v>0</v>
      </c>
      <c r="EE592">
        <v>0</v>
      </c>
      <c r="EF592">
        <v>9994.704814814815</v>
      </c>
      <c r="EG592">
        <v>0</v>
      </c>
      <c r="EH592">
        <v>12.0258</v>
      </c>
      <c r="EI592">
        <v>-80.78521481481482</v>
      </c>
      <c r="EJ592">
        <v>1516.070740740741</v>
      </c>
      <c r="EK592">
        <v>1589.393703703704</v>
      </c>
      <c r="EL592">
        <v>5.788280370370369</v>
      </c>
      <c r="EM592">
        <v>1560.917777777777</v>
      </c>
      <c r="EN592">
        <v>17.91677777777778</v>
      </c>
      <c r="EO592">
        <v>2.143028518518518</v>
      </c>
      <c r="EP592">
        <v>1.619745185185185</v>
      </c>
      <c r="EQ592">
        <v>18.54265555555556</v>
      </c>
      <c r="ER592">
        <v>14.14794444444444</v>
      </c>
      <c r="ES592">
        <v>1999.977037037037</v>
      </c>
      <c r="ET592">
        <v>0.9799962222222223</v>
      </c>
      <c r="EU592">
        <v>0.02000387037037037</v>
      </c>
      <c r="EV592">
        <v>0</v>
      </c>
      <c r="EW592">
        <v>1176.525925925926</v>
      </c>
      <c r="EX592">
        <v>5.000560000000001</v>
      </c>
      <c r="EY592">
        <v>23799.47777777777</v>
      </c>
      <c r="EZ592">
        <v>17294.65185185185</v>
      </c>
      <c r="FA592">
        <v>42.52985185185184</v>
      </c>
      <c r="FB592">
        <v>42.81199999999998</v>
      </c>
      <c r="FC592">
        <v>42.31199999999999</v>
      </c>
      <c r="FD592">
        <v>41.81666666666666</v>
      </c>
      <c r="FE592">
        <v>43.18699999999998</v>
      </c>
      <c r="FF592">
        <v>1955.067037037037</v>
      </c>
      <c r="FG592">
        <v>39.91</v>
      </c>
      <c r="FH592">
        <v>0</v>
      </c>
      <c r="FI592">
        <v>1759002570.6</v>
      </c>
      <c r="FJ592">
        <v>0</v>
      </c>
      <c r="FK592">
        <v>1176.5332</v>
      </c>
      <c r="FL592">
        <v>-27.37230773324647</v>
      </c>
      <c r="FM592">
        <v>-546.6538469310261</v>
      </c>
      <c r="FN592">
        <v>23799.544</v>
      </c>
      <c r="FO592">
        <v>15</v>
      </c>
      <c r="FP592">
        <v>0</v>
      </c>
      <c r="FQ592" t="s">
        <v>439</v>
      </c>
      <c r="FR592">
        <v>1747148579.5</v>
      </c>
      <c r="FS592">
        <v>1747148584.5</v>
      </c>
      <c r="FT592">
        <v>0</v>
      </c>
      <c r="FU592">
        <v>0.162</v>
      </c>
      <c r="FV592">
        <v>-0.001</v>
      </c>
      <c r="FW592">
        <v>0.139</v>
      </c>
      <c r="FX592">
        <v>0.058</v>
      </c>
      <c r="FY592">
        <v>420</v>
      </c>
      <c r="FZ592">
        <v>16</v>
      </c>
      <c r="GA592">
        <v>0.19</v>
      </c>
      <c r="GB592">
        <v>0.02</v>
      </c>
      <c r="GC592">
        <v>-80.63314390243903</v>
      </c>
      <c r="GD592">
        <v>-2.57187595818817</v>
      </c>
      <c r="GE592">
        <v>0.2599617777240615</v>
      </c>
      <c r="GF592">
        <v>0</v>
      </c>
      <c r="GG592">
        <v>1177.990294117647</v>
      </c>
      <c r="GH592">
        <v>-26.70420168341856</v>
      </c>
      <c r="GI592">
        <v>2.629623642601754</v>
      </c>
      <c r="GJ592">
        <v>0</v>
      </c>
      <c r="GK592">
        <v>5.774530243902439</v>
      </c>
      <c r="GL592">
        <v>0.1855607665505229</v>
      </c>
      <c r="GM592">
        <v>0.02542672115552844</v>
      </c>
      <c r="GN592">
        <v>0</v>
      </c>
      <c r="GO592">
        <v>0</v>
      </c>
      <c r="GP592">
        <v>3</v>
      </c>
      <c r="GQ592" t="s">
        <v>472</v>
      </c>
      <c r="GR592">
        <v>3.12809</v>
      </c>
      <c r="GS592">
        <v>2.73351</v>
      </c>
      <c r="GT592">
        <v>0.200595</v>
      </c>
      <c r="GU592">
        <v>0.208248</v>
      </c>
      <c r="GV592">
        <v>0.105783</v>
      </c>
      <c r="GW592">
        <v>0.0874344</v>
      </c>
      <c r="GX592">
        <v>23917.2</v>
      </c>
      <c r="GY592">
        <v>22985.7</v>
      </c>
      <c r="GZ592">
        <v>30465.4</v>
      </c>
      <c r="HA592">
        <v>29291.8</v>
      </c>
      <c r="HB592">
        <v>37611.8</v>
      </c>
      <c r="HC592">
        <v>35182.7</v>
      </c>
      <c r="HD592">
        <v>46612.6</v>
      </c>
      <c r="HE592">
        <v>43525.6</v>
      </c>
      <c r="HF592">
        <v>1.821</v>
      </c>
      <c r="HG592">
        <v>1.84487</v>
      </c>
      <c r="HH592">
        <v>0.111837</v>
      </c>
      <c r="HI592">
        <v>0</v>
      </c>
      <c r="HJ592">
        <v>28.1605</v>
      </c>
      <c r="HK592">
        <v>999.9</v>
      </c>
      <c r="HL592">
        <v>50</v>
      </c>
      <c r="HM592">
        <v>30.4</v>
      </c>
      <c r="HN592">
        <v>24.1101</v>
      </c>
      <c r="HO592">
        <v>63.2616</v>
      </c>
      <c r="HP592">
        <v>17.0232</v>
      </c>
      <c r="HQ592">
        <v>1</v>
      </c>
      <c r="HR592">
        <v>0.207475</v>
      </c>
      <c r="HS592">
        <v>-0.08097219999999999</v>
      </c>
      <c r="HT592">
        <v>20.201</v>
      </c>
      <c r="HU592">
        <v>5.22732</v>
      </c>
      <c r="HV592">
        <v>11.974</v>
      </c>
      <c r="HW592">
        <v>4.96945</v>
      </c>
      <c r="HX592">
        <v>3.28955</v>
      </c>
      <c r="HY592">
        <v>9999</v>
      </c>
      <c r="HZ592">
        <v>9999</v>
      </c>
      <c r="IA592">
        <v>9999</v>
      </c>
      <c r="IB592">
        <v>26.4</v>
      </c>
      <c r="IC592">
        <v>4.97297</v>
      </c>
      <c r="ID592">
        <v>1.87729</v>
      </c>
      <c r="IE592">
        <v>1.8754</v>
      </c>
      <c r="IF592">
        <v>1.8782</v>
      </c>
      <c r="IG592">
        <v>1.87494</v>
      </c>
      <c r="IH592">
        <v>1.8785</v>
      </c>
      <c r="II592">
        <v>1.87561</v>
      </c>
      <c r="IJ592">
        <v>1.87681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1.99</v>
      </c>
      <c r="IY592">
        <v>0.2358</v>
      </c>
      <c r="IZ592">
        <v>0.000996156149449386</v>
      </c>
      <c r="JA592">
        <v>0.001508328056841608</v>
      </c>
      <c r="JB592">
        <v>-4.279944224615399E-07</v>
      </c>
      <c r="JC592">
        <v>2.026670128534865E-10</v>
      </c>
      <c r="JD592">
        <v>-0.04486732872085866</v>
      </c>
      <c r="JE592">
        <v>-0.001179386599836408</v>
      </c>
      <c r="JF592">
        <v>0.0006983580007418804</v>
      </c>
      <c r="JG592">
        <v>-5.900263066608664E-06</v>
      </c>
      <c r="JH592">
        <v>1</v>
      </c>
      <c r="JI592">
        <v>2117</v>
      </c>
      <c r="JJ592">
        <v>1</v>
      </c>
      <c r="JK592">
        <v>26</v>
      </c>
      <c r="JL592">
        <v>197566.4</v>
      </c>
      <c r="JM592">
        <v>197566.3</v>
      </c>
      <c r="JN592">
        <v>3.21533</v>
      </c>
      <c r="JO592">
        <v>2.51953</v>
      </c>
      <c r="JP592">
        <v>1.39893</v>
      </c>
      <c r="JQ592">
        <v>2.34375</v>
      </c>
      <c r="JR592">
        <v>1.44897</v>
      </c>
      <c r="JS592">
        <v>2.56592</v>
      </c>
      <c r="JT592">
        <v>37.3618</v>
      </c>
      <c r="JU592">
        <v>23.9737</v>
      </c>
      <c r="JV592">
        <v>18</v>
      </c>
      <c r="JW592">
        <v>480.809</v>
      </c>
      <c r="JX592">
        <v>466.047</v>
      </c>
      <c r="JY592">
        <v>28.2087</v>
      </c>
      <c r="JZ592">
        <v>29.8304</v>
      </c>
      <c r="KA592">
        <v>30.0001</v>
      </c>
      <c r="KB592">
        <v>29.4076</v>
      </c>
      <c r="KC592">
        <v>29.4533</v>
      </c>
      <c r="KD592">
        <v>64.4127</v>
      </c>
      <c r="KE592">
        <v>32.1476</v>
      </c>
      <c r="KF592">
        <v>92.8249</v>
      </c>
      <c r="KG592">
        <v>28.22</v>
      </c>
      <c r="KH592">
        <v>1604.63</v>
      </c>
      <c r="KI592">
        <v>17.8663</v>
      </c>
      <c r="KJ592">
        <v>100.727</v>
      </c>
      <c r="KK592">
        <v>100.117</v>
      </c>
    </row>
    <row r="593" spans="1:297">
      <c r="A593">
        <v>577</v>
      </c>
      <c r="B593">
        <v>1759004542</v>
      </c>
      <c r="C593">
        <v>17158.40000009537</v>
      </c>
      <c r="D593" t="s">
        <v>1601</v>
      </c>
      <c r="E593" t="s">
        <v>1602</v>
      </c>
      <c r="F593">
        <v>5</v>
      </c>
      <c r="G593" t="s">
        <v>1603</v>
      </c>
      <c r="H593" t="s">
        <v>436</v>
      </c>
      <c r="I593">
        <v>1759004534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427.2281332213373</v>
      </c>
      <c r="AK593">
        <v>408.6383999999998</v>
      </c>
      <c r="AL593">
        <v>8.550210557822999E-05</v>
      </c>
      <c r="AM593">
        <v>65.24473536700118</v>
      </c>
      <c r="AN593">
        <f>(AP593 - AO593 + DY593*1E3/(8.314*(EA593+273.15)) * AR593/DX593 * AQ593) * DX593/(100*DL593) * 1000/(1000 - AP593)</f>
        <v>0</v>
      </c>
      <c r="AO593">
        <v>16.68439463472106</v>
      </c>
      <c r="AP593">
        <v>23.47309575757576</v>
      </c>
      <c r="AQ593">
        <v>0.001394217566983043</v>
      </c>
      <c r="AR593">
        <v>120.4354516089231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5.52</v>
      </c>
      <c r="DM593">
        <v>0.5</v>
      </c>
      <c r="DN593" t="s">
        <v>438</v>
      </c>
      <c r="DO593">
        <v>2</v>
      </c>
      <c r="DP593" t="b">
        <v>1</v>
      </c>
      <c r="DQ593">
        <v>1759004534</v>
      </c>
      <c r="DR593">
        <v>399.038</v>
      </c>
      <c r="DS593">
        <v>420.0733225806451</v>
      </c>
      <c r="DT593">
        <v>23.44754516129032</v>
      </c>
      <c r="DU593">
        <v>16.65145161290323</v>
      </c>
      <c r="DV593">
        <v>398.491</v>
      </c>
      <c r="DW593">
        <v>23.2172</v>
      </c>
      <c r="DX593">
        <v>500.0131290322581</v>
      </c>
      <c r="DY593">
        <v>90.37425806451611</v>
      </c>
      <c r="DZ593">
        <v>0.05302752580645161</v>
      </c>
      <c r="EA593">
        <v>30.01496129032259</v>
      </c>
      <c r="EB593">
        <v>30.00612580645161</v>
      </c>
      <c r="EC593">
        <v>999.9000000000003</v>
      </c>
      <c r="ED593">
        <v>0</v>
      </c>
      <c r="EE593">
        <v>0</v>
      </c>
      <c r="EF593">
        <v>10000.88709677419</v>
      </c>
      <c r="EG593">
        <v>0</v>
      </c>
      <c r="EH593">
        <v>12.03533870967742</v>
      </c>
      <c r="EI593">
        <v>-21.0354129032258</v>
      </c>
      <c r="EJ593">
        <v>408.619</v>
      </c>
      <c r="EK593">
        <v>427.1865483870967</v>
      </c>
      <c r="EL593">
        <v>6.796082903225806</v>
      </c>
      <c r="EM593">
        <v>420.0733225806451</v>
      </c>
      <c r="EN593">
        <v>16.65145161290323</v>
      </c>
      <c r="EO593">
        <v>2.119055161290323</v>
      </c>
      <c r="EP593">
        <v>1.504863548387097</v>
      </c>
      <c r="EQ593">
        <v>18.36313870967742</v>
      </c>
      <c r="ER593">
        <v>13.01763870967742</v>
      </c>
      <c r="ES593">
        <v>1999.999354838709</v>
      </c>
      <c r="ET593">
        <v>0.9800031612903225</v>
      </c>
      <c r="EU593">
        <v>0.01999685483870969</v>
      </c>
      <c r="EV593">
        <v>0</v>
      </c>
      <c r="EW593">
        <v>1052.509677419355</v>
      </c>
      <c r="EX593">
        <v>5.000560000000002</v>
      </c>
      <c r="EY593">
        <v>21311.35483870968</v>
      </c>
      <c r="EZ593">
        <v>17294.89032258065</v>
      </c>
      <c r="FA593">
        <v>41.381</v>
      </c>
      <c r="FB593">
        <v>41.56199999999998</v>
      </c>
      <c r="FC593">
        <v>41.125</v>
      </c>
      <c r="FD593">
        <v>40.68699999999998</v>
      </c>
      <c r="FE593">
        <v>42.18299999999998</v>
      </c>
      <c r="FF593">
        <v>1955.105806451613</v>
      </c>
      <c r="FG593">
        <v>39.89000000000002</v>
      </c>
      <c r="FH593">
        <v>0</v>
      </c>
      <c r="FI593">
        <v>1759004551.2</v>
      </c>
      <c r="FJ593">
        <v>0</v>
      </c>
      <c r="FK593">
        <v>1052.483461538462</v>
      </c>
      <c r="FL593">
        <v>-0.5747008582159945</v>
      </c>
      <c r="FM593">
        <v>-29.76068377579193</v>
      </c>
      <c r="FN593">
        <v>21311.42692307693</v>
      </c>
      <c r="FO593">
        <v>15</v>
      </c>
      <c r="FP593">
        <v>0</v>
      </c>
      <c r="FQ593" t="s">
        <v>439</v>
      </c>
      <c r="FR593">
        <v>1747148579.5</v>
      </c>
      <c r="FS593">
        <v>1747148584.5</v>
      </c>
      <c r="FT593">
        <v>0</v>
      </c>
      <c r="FU593">
        <v>0.162</v>
      </c>
      <c r="FV593">
        <v>-0.001</v>
      </c>
      <c r="FW593">
        <v>0.139</v>
      </c>
      <c r="FX593">
        <v>0.058</v>
      </c>
      <c r="FY593">
        <v>420</v>
      </c>
      <c r="FZ593">
        <v>16</v>
      </c>
      <c r="GA593">
        <v>0.19</v>
      </c>
      <c r="GB593">
        <v>0.02</v>
      </c>
      <c r="GC593">
        <v>-21.05116829268293</v>
      </c>
      <c r="GD593">
        <v>0.1737073170731977</v>
      </c>
      <c r="GE593">
        <v>0.03125134486100777</v>
      </c>
      <c r="GF593">
        <v>1</v>
      </c>
      <c r="GG593">
        <v>1052.605882352941</v>
      </c>
      <c r="GH593">
        <v>-1.505271205923647</v>
      </c>
      <c r="GI593">
        <v>0.2846372061069096</v>
      </c>
      <c r="GJ593">
        <v>0</v>
      </c>
      <c r="GK593">
        <v>6.815459512195122</v>
      </c>
      <c r="GL593">
        <v>-0.3430074564459909</v>
      </c>
      <c r="GM593">
        <v>0.03624521754499477</v>
      </c>
      <c r="GN593">
        <v>0</v>
      </c>
      <c r="GO593">
        <v>1</v>
      </c>
      <c r="GP593">
        <v>3</v>
      </c>
      <c r="GQ593" t="s">
        <v>451</v>
      </c>
      <c r="GR593">
        <v>3.12891</v>
      </c>
      <c r="GS593">
        <v>2.73036</v>
      </c>
      <c r="GT593">
        <v>0.0823473</v>
      </c>
      <c r="GU593">
        <v>0.0861015</v>
      </c>
      <c r="GV593">
        <v>0.105241</v>
      </c>
      <c r="GW593">
        <v>0.0832483</v>
      </c>
      <c r="GX593">
        <v>27522.9</v>
      </c>
      <c r="GY593">
        <v>26590.9</v>
      </c>
      <c r="GZ593">
        <v>30533.4</v>
      </c>
      <c r="HA593">
        <v>29349.8</v>
      </c>
      <c r="HB593">
        <v>37701.6</v>
      </c>
      <c r="HC593">
        <v>35406.9</v>
      </c>
      <c r="HD593">
        <v>46709.2</v>
      </c>
      <c r="HE593">
        <v>43613.5</v>
      </c>
      <c r="HF593">
        <v>1.83125</v>
      </c>
      <c r="HG593">
        <v>1.8453</v>
      </c>
      <c r="HH593">
        <v>0.127055</v>
      </c>
      <c r="HI593">
        <v>0</v>
      </c>
      <c r="HJ593">
        <v>27.9404</v>
      </c>
      <c r="HK593">
        <v>999.9</v>
      </c>
      <c r="HL593">
        <v>42.3</v>
      </c>
      <c r="HM593">
        <v>31</v>
      </c>
      <c r="HN593">
        <v>21.1161</v>
      </c>
      <c r="HO593">
        <v>62.8917</v>
      </c>
      <c r="HP593">
        <v>17.0994</v>
      </c>
      <c r="HQ593">
        <v>1</v>
      </c>
      <c r="HR593">
        <v>0.13233</v>
      </c>
      <c r="HS593">
        <v>-0.666212</v>
      </c>
      <c r="HT593">
        <v>20.2012</v>
      </c>
      <c r="HU593">
        <v>5.23197</v>
      </c>
      <c r="HV593">
        <v>11.974</v>
      </c>
      <c r="HW593">
        <v>4.97085</v>
      </c>
      <c r="HX593">
        <v>3.29035</v>
      </c>
      <c r="HY593">
        <v>9999</v>
      </c>
      <c r="HZ593">
        <v>9999</v>
      </c>
      <c r="IA593">
        <v>9999</v>
      </c>
      <c r="IB593">
        <v>27</v>
      </c>
      <c r="IC593">
        <v>4.97299</v>
      </c>
      <c r="ID593">
        <v>1.87729</v>
      </c>
      <c r="IE593">
        <v>1.87532</v>
      </c>
      <c r="IF593">
        <v>1.87819</v>
      </c>
      <c r="IG593">
        <v>1.87487</v>
      </c>
      <c r="IH593">
        <v>1.87851</v>
      </c>
      <c r="II593">
        <v>1.8756</v>
      </c>
      <c r="IJ593">
        <v>1.87672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0.547</v>
      </c>
      <c r="IY593">
        <v>0.2309</v>
      </c>
      <c r="IZ593">
        <v>0.000996156149449386</v>
      </c>
      <c r="JA593">
        <v>0.001508328056841608</v>
      </c>
      <c r="JB593">
        <v>-4.279944224615399E-07</v>
      </c>
      <c r="JC593">
        <v>2.026670128534865E-10</v>
      </c>
      <c r="JD593">
        <v>-0.04486732872085866</v>
      </c>
      <c r="JE593">
        <v>-0.001179386599836408</v>
      </c>
      <c r="JF593">
        <v>0.0006983580007418804</v>
      </c>
      <c r="JG593">
        <v>-5.900263066608664E-06</v>
      </c>
      <c r="JH593">
        <v>1</v>
      </c>
      <c r="JI593">
        <v>2117</v>
      </c>
      <c r="JJ593">
        <v>1</v>
      </c>
      <c r="JK593">
        <v>26</v>
      </c>
      <c r="JL593">
        <v>197599.4</v>
      </c>
      <c r="JM593">
        <v>197599.3</v>
      </c>
      <c r="JN593">
        <v>1.10107</v>
      </c>
      <c r="JO593">
        <v>2.54761</v>
      </c>
      <c r="JP593">
        <v>1.39893</v>
      </c>
      <c r="JQ593">
        <v>2.33154</v>
      </c>
      <c r="JR593">
        <v>1.44897</v>
      </c>
      <c r="JS593">
        <v>2.58911</v>
      </c>
      <c r="JT593">
        <v>36.9794</v>
      </c>
      <c r="JU593">
        <v>23.9824</v>
      </c>
      <c r="JV593">
        <v>18</v>
      </c>
      <c r="JW593">
        <v>481.474</v>
      </c>
      <c r="JX593">
        <v>460.55</v>
      </c>
      <c r="JY593">
        <v>28.7559</v>
      </c>
      <c r="JZ593">
        <v>28.8984</v>
      </c>
      <c r="KA593">
        <v>29.9999</v>
      </c>
      <c r="KB593">
        <v>28.6394</v>
      </c>
      <c r="KC593">
        <v>28.7123</v>
      </c>
      <c r="KD593">
        <v>22.0617</v>
      </c>
      <c r="KE593">
        <v>24.478</v>
      </c>
      <c r="KF593">
        <v>69.57729999999999</v>
      </c>
      <c r="KG593">
        <v>28.7475</v>
      </c>
      <c r="KH593">
        <v>413.399</v>
      </c>
      <c r="KI593">
        <v>16.6921</v>
      </c>
      <c r="KJ593">
        <v>100.942</v>
      </c>
      <c r="KK593">
        <v>100.317</v>
      </c>
    </row>
    <row r="594" spans="1:297">
      <c r="A594">
        <v>578</v>
      </c>
      <c r="B594">
        <v>1759004547</v>
      </c>
      <c r="C594">
        <v>17163.40000009537</v>
      </c>
      <c r="D594" t="s">
        <v>1604</v>
      </c>
      <c r="E594" t="s">
        <v>1605</v>
      </c>
      <c r="F594">
        <v>5</v>
      </c>
      <c r="G594" t="s">
        <v>1603</v>
      </c>
      <c r="H594" t="s">
        <v>436</v>
      </c>
      <c r="I594">
        <v>1759004539.155172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427.1533813309647</v>
      </c>
      <c r="AK594">
        <v>408.544412121212</v>
      </c>
      <c r="AL594">
        <v>-0.02329098424482753</v>
      </c>
      <c r="AM594">
        <v>65.24473536700118</v>
      </c>
      <c r="AN594">
        <f>(AP594 - AO594 + DY594*1E3/(8.314*(EA594+273.15)) * AR594/DX594 * AQ594) * DX594/(100*DL594) * 1000/(1000 - AP594)</f>
        <v>0</v>
      </c>
      <c r="AO594">
        <v>16.68404213153661</v>
      </c>
      <c r="AP594">
        <v>23.4753103030303</v>
      </c>
      <c r="AQ594">
        <v>-0.0001621713048515369</v>
      </c>
      <c r="AR594">
        <v>120.4354516089231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5.52</v>
      </c>
      <c r="DM594">
        <v>0.5</v>
      </c>
      <c r="DN594" t="s">
        <v>438</v>
      </c>
      <c r="DO594">
        <v>2</v>
      </c>
      <c r="DP594" t="b">
        <v>1</v>
      </c>
      <c r="DQ594">
        <v>1759004539.155172</v>
      </c>
      <c r="DR594">
        <v>399.0335517241379</v>
      </c>
      <c r="DS594">
        <v>419.9050689655173</v>
      </c>
      <c r="DT594">
        <v>23.46114482758621</v>
      </c>
      <c r="DU594">
        <v>16.67777931034482</v>
      </c>
      <c r="DV594">
        <v>398.4866551724139</v>
      </c>
      <c r="DW594">
        <v>23.23051034482759</v>
      </c>
      <c r="DX594">
        <v>500.0337586206896</v>
      </c>
      <c r="DY594">
        <v>90.37425172413793</v>
      </c>
      <c r="DZ594">
        <v>0.05263985172413792</v>
      </c>
      <c r="EA594">
        <v>30.01642068965517</v>
      </c>
      <c r="EB594">
        <v>30.01032413793103</v>
      </c>
      <c r="EC594">
        <v>999.9000000000002</v>
      </c>
      <c r="ED594">
        <v>0</v>
      </c>
      <c r="EE594">
        <v>0</v>
      </c>
      <c r="EF594">
        <v>10001.48689655172</v>
      </c>
      <c r="EG594">
        <v>0</v>
      </c>
      <c r="EH594">
        <v>12.03766206896552</v>
      </c>
      <c r="EI594">
        <v>-20.87164137931034</v>
      </c>
      <c r="EJ594">
        <v>408.6201724137931</v>
      </c>
      <c r="EK594">
        <v>427.0269655172413</v>
      </c>
      <c r="EL594">
        <v>6.783365517241379</v>
      </c>
      <c r="EM594">
        <v>419.9050689655173</v>
      </c>
      <c r="EN594">
        <v>16.67777931034482</v>
      </c>
      <c r="EO594">
        <v>2.120284827586207</v>
      </c>
      <c r="EP594">
        <v>1.507242413793104</v>
      </c>
      <c r="EQ594">
        <v>18.37238620689655</v>
      </c>
      <c r="ER594">
        <v>13.04182413793103</v>
      </c>
      <c r="ES594">
        <v>1999.995172413793</v>
      </c>
      <c r="ET594">
        <v>0.9800031724137932</v>
      </c>
      <c r="EU594">
        <v>0.01999684482758621</v>
      </c>
      <c r="EV594">
        <v>0</v>
      </c>
      <c r="EW594">
        <v>1052.439655172414</v>
      </c>
      <c r="EX594">
        <v>5.000560000000001</v>
      </c>
      <c r="EY594">
        <v>21308.60344827587</v>
      </c>
      <c r="EZ594">
        <v>17294.86206896552</v>
      </c>
      <c r="FA594">
        <v>41.37713793103448</v>
      </c>
      <c r="FB594">
        <v>41.55772413793102</v>
      </c>
      <c r="FC594">
        <v>41.125</v>
      </c>
      <c r="FD594">
        <v>40.68699999999998</v>
      </c>
      <c r="FE594">
        <v>42.17631034482758</v>
      </c>
      <c r="FF594">
        <v>1955.103103448276</v>
      </c>
      <c r="FG594">
        <v>39.89000000000001</v>
      </c>
      <c r="FH594">
        <v>0</v>
      </c>
      <c r="FI594">
        <v>1759004556.6</v>
      </c>
      <c r="FJ594">
        <v>0</v>
      </c>
      <c r="FK594">
        <v>1052.4012</v>
      </c>
      <c r="FL594">
        <v>-0.7538461472239975</v>
      </c>
      <c r="FM594">
        <v>-29.06153838408809</v>
      </c>
      <c r="FN594">
        <v>21308.372</v>
      </c>
      <c r="FO594">
        <v>15</v>
      </c>
      <c r="FP594">
        <v>0</v>
      </c>
      <c r="FQ594" t="s">
        <v>439</v>
      </c>
      <c r="FR594">
        <v>1747148579.5</v>
      </c>
      <c r="FS594">
        <v>1747148584.5</v>
      </c>
      <c r="FT594">
        <v>0</v>
      </c>
      <c r="FU594">
        <v>0.162</v>
      </c>
      <c r="FV594">
        <v>-0.001</v>
      </c>
      <c r="FW594">
        <v>0.139</v>
      </c>
      <c r="FX594">
        <v>0.058</v>
      </c>
      <c r="FY594">
        <v>420</v>
      </c>
      <c r="FZ594">
        <v>16</v>
      </c>
      <c r="GA594">
        <v>0.19</v>
      </c>
      <c r="GB594">
        <v>0.02</v>
      </c>
      <c r="GC594">
        <v>-20.96032</v>
      </c>
      <c r="GD594">
        <v>1.226697185741137</v>
      </c>
      <c r="GE594">
        <v>0.233920562584823</v>
      </c>
      <c r="GF594">
        <v>0</v>
      </c>
      <c r="GG594">
        <v>1052.472647058823</v>
      </c>
      <c r="GH594">
        <v>-0.9492742573518813</v>
      </c>
      <c r="GI594">
        <v>0.2485050457947685</v>
      </c>
      <c r="GJ594">
        <v>1</v>
      </c>
      <c r="GK594">
        <v>6.795135</v>
      </c>
      <c r="GL594">
        <v>-0.1354097560975728</v>
      </c>
      <c r="GM594">
        <v>0.02153784018883969</v>
      </c>
      <c r="GN594">
        <v>0</v>
      </c>
      <c r="GO594">
        <v>1</v>
      </c>
      <c r="GP594">
        <v>3</v>
      </c>
      <c r="GQ594" t="s">
        <v>451</v>
      </c>
      <c r="GR594">
        <v>3.12874</v>
      </c>
      <c r="GS594">
        <v>2.7299</v>
      </c>
      <c r="GT594">
        <v>0.0823199</v>
      </c>
      <c r="GU594">
        <v>0.0856938</v>
      </c>
      <c r="GV594">
        <v>0.105247</v>
      </c>
      <c r="GW594">
        <v>0.0832454</v>
      </c>
      <c r="GX594">
        <v>27524.4</v>
      </c>
      <c r="GY594">
        <v>26603.1</v>
      </c>
      <c r="GZ594">
        <v>30534.2</v>
      </c>
      <c r="HA594">
        <v>29350.2</v>
      </c>
      <c r="HB594">
        <v>37702.6</v>
      </c>
      <c r="HC594">
        <v>35407.1</v>
      </c>
      <c r="HD594">
        <v>46710.7</v>
      </c>
      <c r="HE594">
        <v>43613.7</v>
      </c>
      <c r="HF594">
        <v>1.8312</v>
      </c>
      <c r="HG594">
        <v>1.84545</v>
      </c>
      <c r="HH594">
        <v>0.127405</v>
      </c>
      <c r="HI594">
        <v>0</v>
      </c>
      <c r="HJ594">
        <v>27.9424</v>
      </c>
      <c r="HK594">
        <v>999.9</v>
      </c>
      <c r="HL594">
        <v>42.2</v>
      </c>
      <c r="HM594">
        <v>31</v>
      </c>
      <c r="HN594">
        <v>21.0639</v>
      </c>
      <c r="HO594">
        <v>63.1117</v>
      </c>
      <c r="HP594">
        <v>17.2957</v>
      </c>
      <c r="HQ594">
        <v>1</v>
      </c>
      <c r="HR594">
        <v>0.132284</v>
      </c>
      <c r="HS594">
        <v>-0.648962</v>
      </c>
      <c r="HT594">
        <v>20.2004</v>
      </c>
      <c r="HU594">
        <v>5.22852</v>
      </c>
      <c r="HV594">
        <v>11.974</v>
      </c>
      <c r="HW594">
        <v>4.9696</v>
      </c>
      <c r="HX594">
        <v>3.28953</v>
      </c>
      <c r="HY594">
        <v>9999</v>
      </c>
      <c r="HZ594">
        <v>9999</v>
      </c>
      <c r="IA594">
        <v>9999</v>
      </c>
      <c r="IB594">
        <v>27</v>
      </c>
      <c r="IC594">
        <v>4.97296</v>
      </c>
      <c r="ID594">
        <v>1.87728</v>
      </c>
      <c r="IE594">
        <v>1.87532</v>
      </c>
      <c r="IF594">
        <v>1.87819</v>
      </c>
      <c r="IG594">
        <v>1.87486</v>
      </c>
      <c r="IH594">
        <v>1.87849</v>
      </c>
      <c r="II594">
        <v>1.87558</v>
      </c>
      <c r="IJ594">
        <v>1.87672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0.547</v>
      </c>
      <c r="IY594">
        <v>0.231</v>
      </c>
      <c r="IZ594">
        <v>0.000996156149449386</v>
      </c>
      <c r="JA594">
        <v>0.001508328056841608</v>
      </c>
      <c r="JB594">
        <v>-4.279944224615399E-07</v>
      </c>
      <c r="JC594">
        <v>2.026670128534865E-10</v>
      </c>
      <c r="JD594">
        <v>-0.04486732872085866</v>
      </c>
      <c r="JE594">
        <v>-0.001179386599836408</v>
      </c>
      <c r="JF594">
        <v>0.0006983580007418804</v>
      </c>
      <c r="JG594">
        <v>-5.900263066608664E-06</v>
      </c>
      <c r="JH594">
        <v>1</v>
      </c>
      <c r="JI594">
        <v>2117</v>
      </c>
      <c r="JJ594">
        <v>1</v>
      </c>
      <c r="JK594">
        <v>26</v>
      </c>
      <c r="JL594">
        <v>197599.5</v>
      </c>
      <c r="JM594">
        <v>197599.4</v>
      </c>
      <c r="JN594">
        <v>1.07544</v>
      </c>
      <c r="JO594">
        <v>2.54517</v>
      </c>
      <c r="JP594">
        <v>1.39893</v>
      </c>
      <c r="JQ594">
        <v>2.33276</v>
      </c>
      <c r="JR594">
        <v>1.44897</v>
      </c>
      <c r="JS594">
        <v>2.52197</v>
      </c>
      <c r="JT594">
        <v>36.9794</v>
      </c>
      <c r="JU594">
        <v>23.9737</v>
      </c>
      <c r="JV594">
        <v>18</v>
      </c>
      <c r="JW594">
        <v>481.429</v>
      </c>
      <c r="JX594">
        <v>460.626</v>
      </c>
      <c r="JY594">
        <v>28.7476</v>
      </c>
      <c r="JZ594">
        <v>28.8957</v>
      </c>
      <c r="KA594">
        <v>29.9999</v>
      </c>
      <c r="KB594">
        <v>28.6367</v>
      </c>
      <c r="KC594">
        <v>28.7096</v>
      </c>
      <c r="KD594">
        <v>21.5269</v>
      </c>
      <c r="KE594">
        <v>24.478</v>
      </c>
      <c r="KF594">
        <v>69.57729999999999</v>
      </c>
      <c r="KG594">
        <v>28.733</v>
      </c>
      <c r="KH594">
        <v>400.024</v>
      </c>
      <c r="KI594">
        <v>16.6921</v>
      </c>
      <c r="KJ594">
        <v>100.945</v>
      </c>
      <c r="KK594">
        <v>100.318</v>
      </c>
    </row>
    <row r="595" spans="1:297">
      <c r="A595">
        <v>579</v>
      </c>
      <c r="B595">
        <v>1759004552</v>
      </c>
      <c r="C595">
        <v>17168.40000009537</v>
      </c>
      <c r="D595" t="s">
        <v>1606</v>
      </c>
      <c r="E595" t="s">
        <v>1607</v>
      </c>
      <c r="F595">
        <v>5</v>
      </c>
      <c r="G595" t="s">
        <v>1603</v>
      </c>
      <c r="H595" t="s">
        <v>436</v>
      </c>
      <c r="I595">
        <v>1759004544.232143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420.35028101417</v>
      </c>
      <c r="AK595">
        <v>405.2845575757574</v>
      </c>
      <c r="AL595">
        <v>-0.7744391879839808</v>
      </c>
      <c r="AM595">
        <v>65.24473536700118</v>
      </c>
      <c r="AN595">
        <f>(AP595 - AO595 + DY595*1E3/(8.314*(EA595+273.15)) * AR595/DX595 * AQ595) * DX595/(100*DL595) * 1000/(1000 - AP595)</f>
        <v>0</v>
      </c>
      <c r="AO595">
        <v>16.68281621733902</v>
      </c>
      <c r="AP595">
        <v>23.4810006060606</v>
      </c>
      <c r="AQ595">
        <v>0.0001324664482885528</v>
      </c>
      <c r="AR595">
        <v>120.4354516089231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5.52</v>
      </c>
      <c r="DM595">
        <v>0.5</v>
      </c>
      <c r="DN595" t="s">
        <v>438</v>
      </c>
      <c r="DO595">
        <v>2</v>
      </c>
      <c r="DP595" t="b">
        <v>1</v>
      </c>
      <c r="DQ595">
        <v>1759004544.232143</v>
      </c>
      <c r="DR595">
        <v>398.5548571428571</v>
      </c>
      <c r="DS595">
        <v>417.2042499999999</v>
      </c>
      <c r="DT595">
        <v>23.473325</v>
      </c>
      <c r="DU595">
        <v>16.68383214285715</v>
      </c>
      <c r="DV595">
        <v>398.0086428571429</v>
      </c>
      <c r="DW595">
        <v>23.24243214285714</v>
      </c>
      <c r="DX595">
        <v>499.9803214285715</v>
      </c>
      <c r="DY595">
        <v>90.37449285714285</v>
      </c>
      <c r="DZ595">
        <v>0.05238698928571429</v>
      </c>
      <c r="EA595">
        <v>30.01827142857143</v>
      </c>
      <c r="EB595">
        <v>30.01093214285714</v>
      </c>
      <c r="EC595">
        <v>999.9000000000002</v>
      </c>
      <c r="ED595">
        <v>0</v>
      </c>
      <c r="EE595">
        <v>0</v>
      </c>
      <c r="EF595">
        <v>9996.007857142858</v>
      </c>
      <c r="EG595">
        <v>0</v>
      </c>
      <c r="EH595">
        <v>12.12264285714286</v>
      </c>
      <c r="EI595">
        <v>-18.64944285714286</v>
      </c>
      <c r="EJ595">
        <v>408.1351071428571</v>
      </c>
      <c r="EK595">
        <v>424.2828928571429</v>
      </c>
      <c r="EL595">
        <v>6.789495000000001</v>
      </c>
      <c r="EM595">
        <v>417.2042499999999</v>
      </c>
      <c r="EN595">
        <v>16.68383214285715</v>
      </c>
      <c r="EO595">
        <v>2.121391785714286</v>
      </c>
      <c r="EP595">
        <v>1.507793571428571</v>
      </c>
      <c r="EQ595">
        <v>18.38071071428572</v>
      </c>
      <c r="ER595">
        <v>13.04742857142857</v>
      </c>
      <c r="ES595">
        <v>1999.987857142858</v>
      </c>
      <c r="ET595">
        <v>0.9800031071428571</v>
      </c>
      <c r="EU595">
        <v>0.01999689285714286</v>
      </c>
      <c r="EV595">
        <v>0</v>
      </c>
      <c r="EW595">
        <v>1052.405357142857</v>
      </c>
      <c r="EX595">
        <v>5.000560000000001</v>
      </c>
      <c r="EY595">
        <v>21307.56428571428</v>
      </c>
      <c r="EZ595">
        <v>17294.79642857143</v>
      </c>
      <c r="FA595">
        <v>41.37721428571428</v>
      </c>
      <c r="FB595">
        <v>41.55092857142856</v>
      </c>
      <c r="FC595">
        <v>41.125</v>
      </c>
      <c r="FD595">
        <v>40.68699999999999</v>
      </c>
      <c r="FE595">
        <v>42.17592857142856</v>
      </c>
      <c r="FF595">
        <v>1955.095714285715</v>
      </c>
      <c r="FG595">
        <v>39.89000000000001</v>
      </c>
      <c r="FH595">
        <v>0</v>
      </c>
      <c r="FI595">
        <v>1759004561.4</v>
      </c>
      <c r="FJ595">
        <v>0</v>
      </c>
      <c r="FK595">
        <v>1052.4372</v>
      </c>
      <c r="FL595">
        <v>0.1338461616923266</v>
      </c>
      <c r="FM595">
        <v>1.284615459568031</v>
      </c>
      <c r="FN595">
        <v>21307.752</v>
      </c>
      <c r="FO595">
        <v>15</v>
      </c>
      <c r="FP595">
        <v>0</v>
      </c>
      <c r="FQ595" t="s">
        <v>439</v>
      </c>
      <c r="FR595">
        <v>1747148579.5</v>
      </c>
      <c r="FS595">
        <v>1747148584.5</v>
      </c>
      <c r="FT595">
        <v>0</v>
      </c>
      <c r="FU595">
        <v>0.162</v>
      </c>
      <c r="FV595">
        <v>-0.001</v>
      </c>
      <c r="FW595">
        <v>0.139</v>
      </c>
      <c r="FX595">
        <v>0.058</v>
      </c>
      <c r="FY595">
        <v>420</v>
      </c>
      <c r="FZ595">
        <v>16</v>
      </c>
      <c r="GA595">
        <v>0.19</v>
      </c>
      <c r="GB595">
        <v>0.02</v>
      </c>
      <c r="GC595">
        <v>-19.5597125</v>
      </c>
      <c r="GD595">
        <v>21.06300225140718</v>
      </c>
      <c r="GE595">
        <v>2.709848897188504</v>
      </c>
      <c r="GF595">
        <v>0</v>
      </c>
      <c r="GG595">
        <v>1052.433823529411</v>
      </c>
      <c r="GH595">
        <v>-0.4832696735018701</v>
      </c>
      <c r="GI595">
        <v>0.2274670591003705</v>
      </c>
      <c r="GJ595">
        <v>1</v>
      </c>
      <c r="GK595">
        <v>6.786936750000001</v>
      </c>
      <c r="GL595">
        <v>0.05510690431516653</v>
      </c>
      <c r="GM595">
        <v>0.01070908618592174</v>
      </c>
      <c r="GN595">
        <v>1</v>
      </c>
      <c r="GO595">
        <v>2</v>
      </c>
      <c r="GP595">
        <v>3</v>
      </c>
      <c r="GQ595" t="s">
        <v>446</v>
      </c>
      <c r="GR595">
        <v>3.12883</v>
      </c>
      <c r="GS595">
        <v>2.72993</v>
      </c>
      <c r="GT595">
        <v>0.08172840000000001</v>
      </c>
      <c r="GU595">
        <v>0.08372839999999999</v>
      </c>
      <c r="GV595">
        <v>0.10526</v>
      </c>
      <c r="GW595">
        <v>0.0832421</v>
      </c>
      <c r="GX595">
        <v>27542.3</v>
      </c>
      <c r="GY595">
        <v>26659.8</v>
      </c>
      <c r="GZ595">
        <v>30534.3</v>
      </c>
      <c r="HA595">
        <v>29349.6</v>
      </c>
      <c r="HB595">
        <v>37701.9</v>
      </c>
      <c r="HC595">
        <v>35406.6</v>
      </c>
      <c r="HD595">
        <v>46710.6</v>
      </c>
      <c r="HE595">
        <v>43613.1</v>
      </c>
      <c r="HF595">
        <v>1.83135</v>
      </c>
      <c r="HG595">
        <v>1.84527</v>
      </c>
      <c r="HH595">
        <v>0.127032</v>
      </c>
      <c r="HI595">
        <v>0</v>
      </c>
      <c r="HJ595">
        <v>27.9448</v>
      </c>
      <c r="HK595">
        <v>999.9</v>
      </c>
      <c r="HL595">
        <v>42.2</v>
      </c>
      <c r="HM595">
        <v>31</v>
      </c>
      <c r="HN595">
        <v>21.0667</v>
      </c>
      <c r="HO595">
        <v>62.9417</v>
      </c>
      <c r="HP595">
        <v>17.2476</v>
      </c>
      <c r="HQ595">
        <v>1</v>
      </c>
      <c r="HR595">
        <v>0.131707</v>
      </c>
      <c r="HS595">
        <v>-0.619104</v>
      </c>
      <c r="HT595">
        <v>20.2006</v>
      </c>
      <c r="HU595">
        <v>5.22837</v>
      </c>
      <c r="HV595">
        <v>11.974</v>
      </c>
      <c r="HW595">
        <v>4.9697</v>
      </c>
      <c r="HX595">
        <v>3.2896</v>
      </c>
      <c r="HY595">
        <v>9999</v>
      </c>
      <c r="HZ595">
        <v>9999</v>
      </c>
      <c r="IA595">
        <v>9999</v>
      </c>
      <c r="IB595">
        <v>27</v>
      </c>
      <c r="IC595">
        <v>4.97298</v>
      </c>
      <c r="ID595">
        <v>1.87726</v>
      </c>
      <c r="IE595">
        <v>1.87531</v>
      </c>
      <c r="IF595">
        <v>1.87814</v>
      </c>
      <c r="IG595">
        <v>1.87485</v>
      </c>
      <c r="IH595">
        <v>1.87845</v>
      </c>
      <c r="II595">
        <v>1.87554</v>
      </c>
      <c r="IJ595">
        <v>1.87669</v>
      </c>
      <c r="IK595">
        <v>0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0.542</v>
      </c>
      <c r="IY595">
        <v>0.2311</v>
      </c>
      <c r="IZ595">
        <v>0.000996156149449386</v>
      </c>
      <c r="JA595">
        <v>0.001508328056841608</v>
      </c>
      <c r="JB595">
        <v>-4.279944224615399E-07</v>
      </c>
      <c r="JC595">
        <v>2.026670128534865E-10</v>
      </c>
      <c r="JD595">
        <v>-0.04486732872085866</v>
      </c>
      <c r="JE595">
        <v>-0.001179386599836408</v>
      </c>
      <c r="JF595">
        <v>0.0006983580007418804</v>
      </c>
      <c r="JG595">
        <v>-5.900263066608664E-06</v>
      </c>
      <c r="JH595">
        <v>1</v>
      </c>
      <c r="JI595">
        <v>2117</v>
      </c>
      <c r="JJ595">
        <v>1</v>
      </c>
      <c r="JK595">
        <v>26</v>
      </c>
      <c r="JL595">
        <v>197599.5</v>
      </c>
      <c r="JM595">
        <v>197599.5</v>
      </c>
      <c r="JN595">
        <v>1.04248</v>
      </c>
      <c r="JO595">
        <v>2.55615</v>
      </c>
      <c r="JP595">
        <v>1.39893</v>
      </c>
      <c r="JQ595">
        <v>2.33154</v>
      </c>
      <c r="JR595">
        <v>1.44897</v>
      </c>
      <c r="JS595">
        <v>2.49146</v>
      </c>
      <c r="JT595">
        <v>36.9794</v>
      </c>
      <c r="JU595">
        <v>23.9649</v>
      </c>
      <c r="JV595">
        <v>18</v>
      </c>
      <c r="JW595">
        <v>481.496</v>
      </c>
      <c r="JX595">
        <v>460.495</v>
      </c>
      <c r="JY595">
        <v>28.7353</v>
      </c>
      <c r="JZ595">
        <v>28.8939</v>
      </c>
      <c r="KA595">
        <v>29.9999</v>
      </c>
      <c r="KB595">
        <v>28.6343</v>
      </c>
      <c r="KC595">
        <v>28.7072</v>
      </c>
      <c r="KD595">
        <v>20.9118</v>
      </c>
      <c r="KE595">
        <v>24.478</v>
      </c>
      <c r="KF595">
        <v>69.57729999999999</v>
      </c>
      <c r="KG595">
        <v>28.7211</v>
      </c>
      <c r="KH595">
        <v>379.971</v>
      </c>
      <c r="KI595">
        <v>16.6921</v>
      </c>
      <c r="KJ595">
        <v>100.945</v>
      </c>
      <c r="KK595">
        <v>100.316</v>
      </c>
    </row>
    <row r="596" spans="1:297">
      <c r="A596">
        <v>580</v>
      </c>
      <c r="B596">
        <v>1759004557</v>
      </c>
      <c r="C596">
        <v>17173.40000009537</v>
      </c>
      <c r="D596" t="s">
        <v>1608</v>
      </c>
      <c r="E596" t="s">
        <v>1609</v>
      </c>
      <c r="F596">
        <v>5</v>
      </c>
      <c r="G596" t="s">
        <v>1603</v>
      </c>
      <c r="H596" t="s">
        <v>436</v>
      </c>
      <c r="I596">
        <v>1759004549.5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405.9410335780727</v>
      </c>
      <c r="AK596">
        <v>396.3828303030302</v>
      </c>
      <c r="AL596">
        <v>-1.894816703711415</v>
      </c>
      <c r="AM596">
        <v>65.24473536700118</v>
      </c>
      <c r="AN596">
        <f>(AP596 - AO596 + DY596*1E3/(8.314*(EA596+273.15)) * AR596/DX596 * AQ596) * DX596/(100*DL596) * 1000/(1000 - AP596)</f>
        <v>0</v>
      </c>
      <c r="AO596">
        <v>16.6825878155439</v>
      </c>
      <c r="AP596">
        <v>23.47656</v>
      </c>
      <c r="AQ596">
        <v>-0.0001251914249760294</v>
      </c>
      <c r="AR596">
        <v>120.4354516089231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5.52</v>
      </c>
      <c r="DM596">
        <v>0.5</v>
      </c>
      <c r="DN596" t="s">
        <v>438</v>
      </c>
      <c r="DO596">
        <v>2</v>
      </c>
      <c r="DP596" t="b">
        <v>1</v>
      </c>
      <c r="DQ596">
        <v>1759004549.5</v>
      </c>
      <c r="DR596">
        <v>395.8497037037037</v>
      </c>
      <c r="DS596">
        <v>409.4872592592593</v>
      </c>
      <c r="DT596">
        <v>23.47813703703704</v>
      </c>
      <c r="DU596">
        <v>16.68342592592592</v>
      </c>
      <c r="DV596">
        <v>395.306925925926</v>
      </c>
      <c r="DW596">
        <v>23.24713703703704</v>
      </c>
      <c r="DX596">
        <v>499.9999259259259</v>
      </c>
      <c r="DY596">
        <v>90.37444814814815</v>
      </c>
      <c r="DZ596">
        <v>0.05212832222222222</v>
      </c>
      <c r="EA596">
        <v>30.02091111111111</v>
      </c>
      <c r="EB596">
        <v>30.01477407407408</v>
      </c>
      <c r="EC596">
        <v>999.9000000000001</v>
      </c>
      <c r="ED596">
        <v>0</v>
      </c>
      <c r="EE596">
        <v>0</v>
      </c>
      <c r="EF596">
        <v>9995.624814814815</v>
      </c>
      <c r="EG596">
        <v>0</v>
      </c>
      <c r="EH596">
        <v>12.22112592592592</v>
      </c>
      <c r="EI596">
        <v>-13.63762185185185</v>
      </c>
      <c r="EJ596">
        <v>405.3670000000001</v>
      </c>
      <c r="EK596">
        <v>416.4348518518519</v>
      </c>
      <c r="EL596">
        <v>6.794720000000001</v>
      </c>
      <c r="EM596">
        <v>409.4872592592593</v>
      </c>
      <c r="EN596">
        <v>16.68342592592592</v>
      </c>
      <c r="EO596">
        <v>2.121825555555556</v>
      </c>
      <c r="EP596">
        <v>1.507755185185185</v>
      </c>
      <c r="EQ596">
        <v>18.38395925925926</v>
      </c>
      <c r="ER596">
        <v>13.04703703703704</v>
      </c>
      <c r="ES596">
        <v>1999.985555555555</v>
      </c>
      <c r="ET596">
        <v>0.980003111111111</v>
      </c>
      <c r="EU596">
        <v>0.01999694444444445</v>
      </c>
      <c r="EV596">
        <v>0</v>
      </c>
      <c r="EW596">
        <v>1052.552222222222</v>
      </c>
      <c r="EX596">
        <v>5.000560000000001</v>
      </c>
      <c r="EY596">
        <v>21311.09629629629</v>
      </c>
      <c r="EZ596">
        <v>17294.76666666667</v>
      </c>
      <c r="FA596">
        <v>41.375</v>
      </c>
      <c r="FB596">
        <v>41.54592592592592</v>
      </c>
      <c r="FC596">
        <v>41.12033333333333</v>
      </c>
      <c r="FD596">
        <v>40.68699999999999</v>
      </c>
      <c r="FE596">
        <v>42.16633333333333</v>
      </c>
      <c r="FF596">
        <v>1955.092592592593</v>
      </c>
      <c r="FG596">
        <v>39.89000000000001</v>
      </c>
      <c r="FH596">
        <v>0</v>
      </c>
      <c r="FI596">
        <v>1759004566.2</v>
      </c>
      <c r="FJ596">
        <v>0</v>
      </c>
      <c r="FK596">
        <v>1052.5756</v>
      </c>
      <c r="FL596">
        <v>3.690000003730044</v>
      </c>
      <c r="FM596">
        <v>86.33846153665982</v>
      </c>
      <c r="FN596">
        <v>21311.256</v>
      </c>
      <c r="FO596">
        <v>15</v>
      </c>
      <c r="FP596">
        <v>0</v>
      </c>
      <c r="FQ596" t="s">
        <v>439</v>
      </c>
      <c r="FR596">
        <v>1747148579.5</v>
      </c>
      <c r="FS596">
        <v>1747148584.5</v>
      </c>
      <c r="FT596">
        <v>0</v>
      </c>
      <c r="FU596">
        <v>0.162</v>
      </c>
      <c r="FV596">
        <v>-0.001</v>
      </c>
      <c r="FW596">
        <v>0.139</v>
      </c>
      <c r="FX596">
        <v>0.058</v>
      </c>
      <c r="FY596">
        <v>420</v>
      </c>
      <c r="FZ596">
        <v>16</v>
      </c>
      <c r="GA596">
        <v>0.19</v>
      </c>
      <c r="GB596">
        <v>0.02</v>
      </c>
      <c r="GC596">
        <v>-16.1274385</v>
      </c>
      <c r="GD596">
        <v>55.56005606003752</v>
      </c>
      <c r="GE596">
        <v>5.799324538396498</v>
      </c>
      <c r="GF596">
        <v>0</v>
      </c>
      <c r="GG596">
        <v>1052.516764705882</v>
      </c>
      <c r="GH596">
        <v>1.415584416149933</v>
      </c>
      <c r="GI596">
        <v>0.2813384040223684</v>
      </c>
      <c r="GJ596">
        <v>0</v>
      </c>
      <c r="GK596">
        <v>6.79068925</v>
      </c>
      <c r="GL596">
        <v>0.066648292682917</v>
      </c>
      <c r="GM596">
        <v>0.007399149068474008</v>
      </c>
      <c r="GN596">
        <v>1</v>
      </c>
      <c r="GO596">
        <v>1</v>
      </c>
      <c r="GP596">
        <v>3</v>
      </c>
      <c r="GQ596" t="s">
        <v>451</v>
      </c>
      <c r="GR596">
        <v>3.12892</v>
      </c>
      <c r="GS596">
        <v>2.72969</v>
      </c>
      <c r="GT596">
        <v>0.0802691</v>
      </c>
      <c r="GU596">
        <v>0.0812581</v>
      </c>
      <c r="GV596">
        <v>0.10524</v>
      </c>
      <c r="GW596">
        <v>0.0832329</v>
      </c>
      <c r="GX596">
        <v>27586.2</v>
      </c>
      <c r="GY596">
        <v>26732.3</v>
      </c>
      <c r="GZ596">
        <v>30534.5</v>
      </c>
      <c r="HA596">
        <v>29350.3</v>
      </c>
      <c r="HB596">
        <v>37702.7</v>
      </c>
      <c r="HC596">
        <v>35407.5</v>
      </c>
      <c r="HD596">
        <v>46710.7</v>
      </c>
      <c r="HE596">
        <v>43614</v>
      </c>
      <c r="HF596">
        <v>1.83158</v>
      </c>
      <c r="HG596">
        <v>1.84498</v>
      </c>
      <c r="HH596">
        <v>0.127051</v>
      </c>
      <c r="HI596">
        <v>0</v>
      </c>
      <c r="HJ596">
        <v>27.9476</v>
      </c>
      <c r="HK596">
        <v>999.9</v>
      </c>
      <c r="HL596">
        <v>42.2</v>
      </c>
      <c r="HM596">
        <v>31</v>
      </c>
      <c r="HN596">
        <v>21.0673</v>
      </c>
      <c r="HO596">
        <v>63.0417</v>
      </c>
      <c r="HP596">
        <v>17.3277</v>
      </c>
      <c r="HQ596">
        <v>1</v>
      </c>
      <c r="HR596">
        <v>0.131723</v>
      </c>
      <c r="HS596">
        <v>-0.6078</v>
      </c>
      <c r="HT596">
        <v>20.2006</v>
      </c>
      <c r="HU596">
        <v>5.22837</v>
      </c>
      <c r="HV596">
        <v>11.974</v>
      </c>
      <c r="HW596">
        <v>4.9698</v>
      </c>
      <c r="HX596">
        <v>3.28953</v>
      </c>
      <c r="HY596">
        <v>9999</v>
      </c>
      <c r="HZ596">
        <v>9999</v>
      </c>
      <c r="IA596">
        <v>9999</v>
      </c>
      <c r="IB596">
        <v>27</v>
      </c>
      <c r="IC596">
        <v>4.97295</v>
      </c>
      <c r="ID596">
        <v>1.87725</v>
      </c>
      <c r="IE596">
        <v>1.87531</v>
      </c>
      <c r="IF596">
        <v>1.87815</v>
      </c>
      <c r="IG596">
        <v>1.87485</v>
      </c>
      <c r="IH596">
        <v>1.87848</v>
      </c>
      <c r="II596">
        <v>1.87554</v>
      </c>
      <c r="IJ596">
        <v>1.8767</v>
      </c>
      <c r="IK596">
        <v>0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0.53</v>
      </c>
      <c r="IY596">
        <v>0.2309</v>
      </c>
      <c r="IZ596">
        <v>0.000996156149449386</v>
      </c>
      <c r="JA596">
        <v>0.001508328056841608</v>
      </c>
      <c r="JB596">
        <v>-4.279944224615399E-07</v>
      </c>
      <c r="JC596">
        <v>2.026670128534865E-10</v>
      </c>
      <c r="JD596">
        <v>-0.04486732872085866</v>
      </c>
      <c r="JE596">
        <v>-0.001179386599836408</v>
      </c>
      <c r="JF596">
        <v>0.0006983580007418804</v>
      </c>
      <c r="JG596">
        <v>-5.900263066608664E-06</v>
      </c>
      <c r="JH596">
        <v>1</v>
      </c>
      <c r="JI596">
        <v>2117</v>
      </c>
      <c r="JJ596">
        <v>1</v>
      </c>
      <c r="JK596">
        <v>26</v>
      </c>
      <c r="JL596">
        <v>197599.6</v>
      </c>
      <c r="JM596">
        <v>197599.5</v>
      </c>
      <c r="JN596">
        <v>1.0083</v>
      </c>
      <c r="JO596">
        <v>2.55493</v>
      </c>
      <c r="JP596">
        <v>1.39893</v>
      </c>
      <c r="JQ596">
        <v>2.33154</v>
      </c>
      <c r="JR596">
        <v>1.44897</v>
      </c>
      <c r="JS596">
        <v>2.4585</v>
      </c>
      <c r="JT596">
        <v>36.9794</v>
      </c>
      <c r="JU596">
        <v>23.9649</v>
      </c>
      <c r="JV596">
        <v>18</v>
      </c>
      <c r="JW596">
        <v>481.603</v>
      </c>
      <c r="JX596">
        <v>460.283</v>
      </c>
      <c r="JY596">
        <v>28.7199</v>
      </c>
      <c r="JZ596">
        <v>28.8914</v>
      </c>
      <c r="KA596">
        <v>29.9999</v>
      </c>
      <c r="KB596">
        <v>28.6318</v>
      </c>
      <c r="KC596">
        <v>28.7047</v>
      </c>
      <c r="KD596">
        <v>20.1776</v>
      </c>
      <c r="KE596">
        <v>24.478</v>
      </c>
      <c r="KF596">
        <v>69.57729999999999</v>
      </c>
      <c r="KG596">
        <v>28.7035</v>
      </c>
      <c r="KH596">
        <v>366.613</v>
      </c>
      <c r="KI596">
        <v>16.6921</v>
      </c>
      <c r="KJ596">
        <v>100.945</v>
      </c>
      <c r="KK596">
        <v>100.319</v>
      </c>
    </row>
    <row r="597" spans="1:297">
      <c r="A597">
        <v>581</v>
      </c>
      <c r="B597">
        <v>1759004562</v>
      </c>
      <c r="C597">
        <v>17178.40000009537</v>
      </c>
      <c r="D597" t="s">
        <v>1610</v>
      </c>
      <c r="E597" t="s">
        <v>1611</v>
      </c>
      <c r="F597">
        <v>5</v>
      </c>
      <c r="G597" t="s">
        <v>1603</v>
      </c>
      <c r="H597" t="s">
        <v>436</v>
      </c>
      <c r="I597">
        <v>1759004554.214286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389.6809998195358</v>
      </c>
      <c r="AK597">
        <v>383.8300909090909</v>
      </c>
      <c r="AL597">
        <v>-2.574157687995443</v>
      </c>
      <c r="AM597">
        <v>65.24473536700118</v>
      </c>
      <c r="AN597">
        <f>(AP597 - AO597 + DY597*1E3/(8.314*(EA597+273.15)) * AR597/DX597 * AQ597) * DX597/(100*DL597) * 1000/(1000 - AP597)</f>
        <v>0</v>
      </c>
      <c r="AO597">
        <v>16.67806901413833</v>
      </c>
      <c r="AP597">
        <v>23.46935212121211</v>
      </c>
      <c r="AQ597">
        <v>-9.503977956321873E-05</v>
      </c>
      <c r="AR597">
        <v>120.4354516089231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5.52</v>
      </c>
      <c r="DM597">
        <v>0.5</v>
      </c>
      <c r="DN597" t="s">
        <v>438</v>
      </c>
      <c r="DO597">
        <v>2</v>
      </c>
      <c r="DP597" t="b">
        <v>1</v>
      </c>
      <c r="DQ597">
        <v>1759004554.214286</v>
      </c>
      <c r="DR597">
        <v>389.8287857142856</v>
      </c>
      <c r="DS597">
        <v>397.4811428571428</v>
      </c>
      <c r="DT597">
        <v>23.47647857142857</v>
      </c>
      <c r="DU597">
        <v>16.68159285714286</v>
      </c>
      <c r="DV597">
        <v>389.2935357142857</v>
      </c>
      <c r="DW597">
        <v>23.24551428571429</v>
      </c>
      <c r="DX597">
        <v>500.0131785714285</v>
      </c>
      <c r="DY597">
        <v>90.37411071428572</v>
      </c>
      <c r="DZ597">
        <v>0.05206794285714286</v>
      </c>
      <c r="EA597">
        <v>30.022675</v>
      </c>
      <c r="EB597">
        <v>30.01577142857143</v>
      </c>
      <c r="EC597">
        <v>999.9000000000002</v>
      </c>
      <c r="ED597">
        <v>0</v>
      </c>
      <c r="EE597">
        <v>0</v>
      </c>
      <c r="EF597">
        <v>9998.641785714284</v>
      </c>
      <c r="EG597">
        <v>0</v>
      </c>
      <c r="EH597">
        <v>12.22143571428571</v>
      </c>
      <c r="EI597">
        <v>-7.652452714285714</v>
      </c>
      <c r="EJ597">
        <v>399.2006071428571</v>
      </c>
      <c r="EK597">
        <v>404.2242499999999</v>
      </c>
      <c r="EL597">
        <v>6.794891785714286</v>
      </c>
      <c r="EM597">
        <v>397.4811428571428</v>
      </c>
      <c r="EN597">
        <v>16.68159285714286</v>
      </c>
      <c r="EO597">
        <v>2.121666785714285</v>
      </c>
      <c r="EP597">
        <v>1.507583214285714</v>
      </c>
      <c r="EQ597">
        <v>18.38276785714286</v>
      </c>
      <c r="ER597">
        <v>13.04529642857143</v>
      </c>
      <c r="ES597">
        <v>2000.016785714286</v>
      </c>
      <c r="ET597">
        <v>0.9800034642857144</v>
      </c>
      <c r="EU597">
        <v>0.01999667857142858</v>
      </c>
      <c r="EV597">
        <v>0</v>
      </c>
      <c r="EW597">
        <v>1053.040714285714</v>
      </c>
      <c r="EX597">
        <v>5.000560000000001</v>
      </c>
      <c r="EY597">
        <v>21320.10714285714</v>
      </c>
      <c r="EZ597">
        <v>17295.03214285714</v>
      </c>
      <c r="FA597">
        <v>41.375</v>
      </c>
      <c r="FB597">
        <v>41.54428571428571</v>
      </c>
      <c r="FC597">
        <v>41.1205</v>
      </c>
      <c r="FD597">
        <v>40.67371428571429</v>
      </c>
      <c r="FE597">
        <v>42.16485714285714</v>
      </c>
      <c r="FF597">
        <v>1955.123214285714</v>
      </c>
      <c r="FG597">
        <v>39.89000000000001</v>
      </c>
      <c r="FH597">
        <v>0</v>
      </c>
      <c r="FI597">
        <v>1759004571.6</v>
      </c>
      <c r="FJ597">
        <v>0</v>
      </c>
      <c r="FK597">
        <v>1053.103846153846</v>
      </c>
      <c r="FL597">
        <v>8.399316231039458</v>
      </c>
      <c r="FM597">
        <v>148.0820511356202</v>
      </c>
      <c r="FN597">
        <v>21320.93076923077</v>
      </c>
      <c r="FO597">
        <v>15</v>
      </c>
      <c r="FP597">
        <v>0</v>
      </c>
      <c r="FQ597" t="s">
        <v>439</v>
      </c>
      <c r="FR597">
        <v>1747148579.5</v>
      </c>
      <c r="FS597">
        <v>1747148584.5</v>
      </c>
      <c r="FT597">
        <v>0</v>
      </c>
      <c r="FU597">
        <v>0.162</v>
      </c>
      <c r="FV597">
        <v>-0.001</v>
      </c>
      <c r="FW597">
        <v>0.139</v>
      </c>
      <c r="FX597">
        <v>0.058</v>
      </c>
      <c r="FY597">
        <v>420</v>
      </c>
      <c r="FZ597">
        <v>16</v>
      </c>
      <c r="GA597">
        <v>0.19</v>
      </c>
      <c r="GB597">
        <v>0.02</v>
      </c>
      <c r="GC597">
        <v>-11.05539673170732</v>
      </c>
      <c r="GD597">
        <v>76.05681926132401</v>
      </c>
      <c r="GE597">
        <v>7.582393685364704</v>
      </c>
      <c r="GF597">
        <v>0</v>
      </c>
      <c r="GG597">
        <v>1052.872058823529</v>
      </c>
      <c r="GH597">
        <v>5.699770817554493</v>
      </c>
      <c r="GI597">
        <v>0.6361593372907045</v>
      </c>
      <c r="GJ597">
        <v>0</v>
      </c>
      <c r="GK597">
        <v>6.794108536585367</v>
      </c>
      <c r="GL597">
        <v>0.006717700348441001</v>
      </c>
      <c r="GM597">
        <v>0.002322727119799442</v>
      </c>
      <c r="GN597">
        <v>1</v>
      </c>
      <c r="GO597">
        <v>1</v>
      </c>
      <c r="GP597">
        <v>3</v>
      </c>
      <c r="GQ597" t="s">
        <v>451</v>
      </c>
      <c r="GR597">
        <v>3.12873</v>
      </c>
      <c r="GS597">
        <v>2.72943</v>
      </c>
      <c r="GT597">
        <v>0.0782504</v>
      </c>
      <c r="GU597">
        <v>0.07860739999999999</v>
      </c>
      <c r="GV597">
        <v>0.105225</v>
      </c>
      <c r="GW597">
        <v>0.0832262</v>
      </c>
      <c r="GX597">
        <v>27646.8</v>
      </c>
      <c r="GY597">
        <v>26809.5</v>
      </c>
      <c r="GZ597">
        <v>30534.5</v>
      </c>
      <c r="HA597">
        <v>29350.4</v>
      </c>
      <c r="HB597">
        <v>37703</v>
      </c>
      <c r="HC597">
        <v>35407.8</v>
      </c>
      <c r="HD597">
        <v>46710.5</v>
      </c>
      <c r="HE597">
        <v>43614.2</v>
      </c>
      <c r="HF597">
        <v>1.8314</v>
      </c>
      <c r="HG597">
        <v>1.8454</v>
      </c>
      <c r="HH597">
        <v>0.126678</v>
      </c>
      <c r="HI597">
        <v>0</v>
      </c>
      <c r="HJ597">
        <v>27.95</v>
      </c>
      <c r="HK597">
        <v>999.9</v>
      </c>
      <c r="HL597">
        <v>42.2</v>
      </c>
      <c r="HM597">
        <v>31</v>
      </c>
      <c r="HN597">
        <v>21.0662</v>
      </c>
      <c r="HO597">
        <v>63.1417</v>
      </c>
      <c r="HP597">
        <v>17.3598</v>
      </c>
      <c r="HQ597">
        <v>1</v>
      </c>
      <c r="HR597">
        <v>0.131563</v>
      </c>
      <c r="HS597">
        <v>-0.586972</v>
      </c>
      <c r="HT597">
        <v>20.2008</v>
      </c>
      <c r="HU597">
        <v>5.22807</v>
      </c>
      <c r="HV597">
        <v>11.974</v>
      </c>
      <c r="HW597">
        <v>4.96955</v>
      </c>
      <c r="HX597">
        <v>3.2896</v>
      </c>
      <c r="HY597">
        <v>9999</v>
      </c>
      <c r="HZ597">
        <v>9999</v>
      </c>
      <c r="IA597">
        <v>9999</v>
      </c>
      <c r="IB597">
        <v>27</v>
      </c>
      <c r="IC597">
        <v>4.97296</v>
      </c>
      <c r="ID597">
        <v>1.87724</v>
      </c>
      <c r="IE597">
        <v>1.87531</v>
      </c>
      <c r="IF597">
        <v>1.87814</v>
      </c>
      <c r="IG597">
        <v>1.87485</v>
      </c>
      <c r="IH597">
        <v>1.87847</v>
      </c>
      <c r="II597">
        <v>1.87555</v>
      </c>
      <c r="IJ597">
        <v>1.87671</v>
      </c>
      <c r="IK597">
        <v>0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0.514</v>
      </c>
      <c r="IY597">
        <v>0.2308</v>
      </c>
      <c r="IZ597">
        <v>0.000996156149449386</v>
      </c>
      <c r="JA597">
        <v>0.001508328056841608</v>
      </c>
      <c r="JB597">
        <v>-4.279944224615399E-07</v>
      </c>
      <c r="JC597">
        <v>2.026670128534865E-10</v>
      </c>
      <c r="JD597">
        <v>-0.04486732872085866</v>
      </c>
      <c r="JE597">
        <v>-0.001179386599836408</v>
      </c>
      <c r="JF597">
        <v>0.0006983580007418804</v>
      </c>
      <c r="JG597">
        <v>-5.900263066608664E-06</v>
      </c>
      <c r="JH597">
        <v>1</v>
      </c>
      <c r="JI597">
        <v>2117</v>
      </c>
      <c r="JJ597">
        <v>1</v>
      </c>
      <c r="JK597">
        <v>26</v>
      </c>
      <c r="JL597">
        <v>197599.7</v>
      </c>
      <c r="JM597">
        <v>197599.6</v>
      </c>
      <c r="JN597">
        <v>0.975342</v>
      </c>
      <c r="JO597">
        <v>2.55493</v>
      </c>
      <c r="JP597">
        <v>1.39893</v>
      </c>
      <c r="JQ597">
        <v>2.33154</v>
      </c>
      <c r="JR597">
        <v>1.44897</v>
      </c>
      <c r="JS597">
        <v>2.46582</v>
      </c>
      <c r="JT597">
        <v>36.9794</v>
      </c>
      <c r="JU597">
        <v>23.9649</v>
      </c>
      <c r="JV597">
        <v>18</v>
      </c>
      <c r="JW597">
        <v>481.492</v>
      </c>
      <c r="JX597">
        <v>460.538</v>
      </c>
      <c r="JY597">
        <v>28.7032</v>
      </c>
      <c r="JZ597">
        <v>28.8897</v>
      </c>
      <c r="KA597">
        <v>29.9999</v>
      </c>
      <c r="KB597">
        <v>28.6295</v>
      </c>
      <c r="KC597">
        <v>28.7024</v>
      </c>
      <c r="KD597">
        <v>19.5046</v>
      </c>
      <c r="KE597">
        <v>24.478</v>
      </c>
      <c r="KF597">
        <v>69.57729999999999</v>
      </c>
      <c r="KG597">
        <v>28.6849</v>
      </c>
      <c r="KH597">
        <v>346.572</v>
      </c>
      <c r="KI597">
        <v>16.6921</v>
      </c>
      <c r="KJ597">
        <v>100.945</v>
      </c>
      <c r="KK597">
        <v>100.319</v>
      </c>
    </row>
    <row r="598" spans="1:297">
      <c r="A598">
        <v>582</v>
      </c>
      <c r="B598">
        <v>1759004567</v>
      </c>
      <c r="C598">
        <v>17183.40000009537</v>
      </c>
      <c r="D598" t="s">
        <v>1612</v>
      </c>
      <c r="E598" t="s">
        <v>1613</v>
      </c>
      <c r="F598">
        <v>5</v>
      </c>
      <c r="G598" t="s">
        <v>1603</v>
      </c>
      <c r="H598" t="s">
        <v>436</v>
      </c>
      <c r="I598">
        <v>1759004559.5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372.9436530710465</v>
      </c>
      <c r="AK598">
        <v>369.2571696969696</v>
      </c>
      <c r="AL598">
        <v>-2.941718048874029</v>
      </c>
      <c r="AM598">
        <v>65.24473536700118</v>
      </c>
      <c r="AN598">
        <f>(AP598 - AO598 + DY598*1E3/(8.314*(EA598+273.15)) * AR598/DX598 * AQ598) * DX598/(100*DL598) * 1000/(1000 - AP598)</f>
        <v>0</v>
      </c>
      <c r="AO598">
        <v>16.67727755741519</v>
      </c>
      <c r="AP598">
        <v>23.46649151515152</v>
      </c>
      <c r="AQ598">
        <v>-2.617843038795925E-05</v>
      </c>
      <c r="AR598">
        <v>120.4354516089231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5.52</v>
      </c>
      <c r="DM598">
        <v>0.5</v>
      </c>
      <c r="DN598" t="s">
        <v>438</v>
      </c>
      <c r="DO598">
        <v>2</v>
      </c>
      <c r="DP598" t="b">
        <v>1</v>
      </c>
      <c r="DQ598">
        <v>1759004559.5</v>
      </c>
      <c r="DR598">
        <v>379.1064444444444</v>
      </c>
      <c r="DS598">
        <v>381.0694814814815</v>
      </c>
      <c r="DT598">
        <v>23.47263703703704</v>
      </c>
      <c r="DU598">
        <v>16.67975555555556</v>
      </c>
      <c r="DV598">
        <v>378.5847037037037</v>
      </c>
      <c r="DW598">
        <v>23.24175185185186</v>
      </c>
      <c r="DX598">
        <v>500.0162592592592</v>
      </c>
      <c r="DY598">
        <v>90.37391111111111</v>
      </c>
      <c r="DZ598">
        <v>0.05193624814814815</v>
      </c>
      <c r="EA598">
        <v>30.02478518518519</v>
      </c>
      <c r="EB598">
        <v>30.01812222222222</v>
      </c>
      <c r="EC598">
        <v>999.9000000000001</v>
      </c>
      <c r="ED598">
        <v>0</v>
      </c>
      <c r="EE598">
        <v>0</v>
      </c>
      <c r="EF598">
        <v>9996.714814814814</v>
      </c>
      <c r="EG598">
        <v>0</v>
      </c>
      <c r="EH598">
        <v>12.15487037037037</v>
      </c>
      <c r="EI598">
        <v>-1.963127296296296</v>
      </c>
      <c r="EJ598">
        <v>388.2190000000001</v>
      </c>
      <c r="EK598">
        <v>387.5335185185185</v>
      </c>
      <c r="EL598">
        <v>6.792888888888888</v>
      </c>
      <c r="EM598">
        <v>381.0694814814815</v>
      </c>
      <c r="EN598">
        <v>16.67975555555556</v>
      </c>
      <c r="EO598">
        <v>2.121314444444444</v>
      </c>
      <c r="EP598">
        <v>1.507414074074074</v>
      </c>
      <c r="EQ598">
        <v>18.38012962962963</v>
      </c>
      <c r="ER598">
        <v>13.04357407407407</v>
      </c>
      <c r="ES598">
        <v>2000.002592592593</v>
      </c>
      <c r="ET598">
        <v>0.9800032962962961</v>
      </c>
      <c r="EU598">
        <v>0.01999683333333333</v>
      </c>
      <c r="EV598">
        <v>0</v>
      </c>
      <c r="EW598">
        <v>1053.658888888889</v>
      </c>
      <c r="EX598">
        <v>5.000560000000001</v>
      </c>
      <c r="EY598">
        <v>21332.32962962963</v>
      </c>
      <c r="EZ598">
        <v>17294.91851851852</v>
      </c>
      <c r="FA598">
        <v>41.375</v>
      </c>
      <c r="FB598">
        <v>41.52985185185185</v>
      </c>
      <c r="FC598">
        <v>41.11566666666667</v>
      </c>
      <c r="FD598">
        <v>40.67322222222222</v>
      </c>
      <c r="FE598">
        <v>42.15025925925926</v>
      </c>
      <c r="FF598">
        <v>1955.109259259259</v>
      </c>
      <c r="FG598">
        <v>39.89000000000001</v>
      </c>
      <c r="FH598">
        <v>0</v>
      </c>
      <c r="FI598">
        <v>1759004576.4</v>
      </c>
      <c r="FJ598">
        <v>0</v>
      </c>
      <c r="FK598">
        <v>1053.645</v>
      </c>
      <c r="FL598">
        <v>7.747350416158586</v>
      </c>
      <c r="FM598">
        <v>141.9247861620282</v>
      </c>
      <c r="FN598">
        <v>21332.22692307692</v>
      </c>
      <c r="FO598">
        <v>15</v>
      </c>
      <c r="FP598">
        <v>0</v>
      </c>
      <c r="FQ598" t="s">
        <v>439</v>
      </c>
      <c r="FR598">
        <v>1747148579.5</v>
      </c>
      <c r="FS598">
        <v>1747148584.5</v>
      </c>
      <c r="FT598">
        <v>0</v>
      </c>
      <c r="FU598">
        <v>0.162</v>
      </c>
      <c r="FV598">
        <v>-0.001</v>
      </c>
      <c r="FW598">
        <v>0.139</v>
      </c>
      <c r="FX598">
        <v>0.058</v>
      </c>
      <c r="FY598">
        <v>420</v>
      </c>
      <c r="FZ598">
        <v>16</v>
      </c>
      <c r="GA598">
        <v>0.19</v>
      </c>
      <c r="GB598">
        <v>0.02</v>
      </c>
      <c r="GC598">
        <v>-6.719838560975611</v>
      </c>
      <c r="GD598">
        <v>69.97678406968637</v>
      </c>
      <c r="GE598">
        <v>7.046447616089197</v>
      </c>
      <c r="GF598">
        <v>0</v>
      </c>
      <c r="GG598">
        <v>1053.191470588235</v>
      </c>
      <c r="GH598">
        <v>7.243239110829471</v>
      </c>
      <c r="GI598">
        <v>0.7513639846108167</v>
      </c>
      <c r="GJ598">
        <v>0</v>
      </c>
      <c r="GK598">
        <v>6.793810975609755</v>
      </c>
      <c r="GL598">
        <v>-0.01700613240416413</v>
      </c>
      <c r="GM598">
        <v>0.002695885577724952</v>
      </c>
      <c r="GN598">
        <v>1</v>
      </c>
      <c r="GO598">
        <v>1</v>
      </c>
      <c r="GP598">
        <v>3</v>
      </c>
      <c r="GQ598" t="s">
        <v>451</v>
      </c>
      <c r="GR598">
        <v>3.12895</v>
      </c>
      <c r="GS598">
        <v>2.72945</v>
      </c>
      <c r="GT598">
        <v>0.075901</v>
      </c>
      <c r="GU598">
        <v>0.0758683</v>
      </c>
      <c r="GV598">
        <v>0.105216</v>
      </c>
      <c r="GW598">
        <v>0.08321969999999999</v>
      </c>
      <c r="GX598">
        <v>27717.8</v>
      </c>
      <c r="GY598">
        <v>26889.6</v>
      </c>
      <c r="GZ598">
        <v>30535.1</v>
      </c>
      <c r="HA598">
        <v>29350.9</v>
      </c>
      <c r="HB598">
        <v>37704.3</v>
      </c>
      <c r="HC598">
        <v>35408.2</v>
      </c>
      <c r="HD598">
        <v>46711.8</v>
      </c>
      <c r="HE598">
        <v>43614.7</v>
      </c>
      <c r="HF598">
        <v>1.83175</v>
      </c>
      <c r="HG598">
        <v>1.84527</v>
      </c>
      <c r="HH598">
        <v>0.126585</v>
      </c>
      <c r="HI598">
        <v>0</v>
      </c>
      <c r="HJ598">
        <v>27.9531</v>
      </c>
      <c r="HK598">
        <v>999.9</v>
      </c>
      <c r="HL598">
        <v>42.2</v>
      </c>
      <c r="HM598">
        <v>31</v>
      </c>
      <c r="HN598">
        <v>21.0647</v>
      </c>
      <c r="HO598">
        <v>62.8217</v>
      </c>
      <c r="HP598">
        <v>17.3037</v>
      </c>
      <c r="HQ598">
        <v>1</v>
      </c>
      <c r="HR598">
        <v>0.131146</v>
      </c>
      <c r="HS598">
        <v>-0.564011</v>
      </c>
      <c r="HT598">
        <v>20.2009</v>
      </c>
      <c r="HU598">
        <v>5.22957</v>
      </c>
      <c r="HV598">
        <v>11.974</v>
      </c>
      <c r="HW598">
        <v>4.96985</v>
      </c>
      <c r="HX598">
        <v>3.28968</v>
      </c>
      <c r="HY598">
        <v>9999</v>
      </c>
      <c r="HZ598">
        <v>9999</v>
      </c>
      <c r="IA598">
        <v>9999</v>
      </c>
      <c r="IB598">
        <v>27</v>
      </c>
      <c r="IC598">
        <v>4.97296</v>
      </c>
      <c r="ID598">
        <v>1.87726</v>
      </c>
      <c r="IE598">
        <v>1.87531</v>
      </c>
      <c r="IF598">
        <v>1.87815</v>
      </c>
      <c r="IG598">
        <v>1.87485</v>
      </c>
      <c r="IH598">
        <v>1.87847</v>
      </c>
      <c r="II598">
        <v>1.87555</v>
      </c>
      <c r="IJ598">
        <v>1.87669</v>
      </c>
      <c r="IK598">
        <v>0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0.496</v>
      </c>
      <c r="IY598">
        <v>0.2307</v>
      </c>
      <c r="IZ598">
        <v>0.000996156149449386</v>
      </c>
      <c r="JA598">
        <v>0.001508328056841608</v>
      </c>
      <c r="JB598">
        <v>-4.279944224615399E-07</v>
      </c>
      <c r="JC598">
        <v>2.026670128534865E-10</v>
      </c>
      <c r="JD598">
        <v>-0.04486732872085866</v>
      </c>
      <c r="JE598">
        <v>-0.001179386599836408</v>
      </c>
      <c r="JF598">
        <v>0.0006983580007418804</v>
      </c>
      <c r="JG598">
        <v>-5.900263066608664E-06</v>
      </c>
      <c r="JH598">
        <v>1</v>
      </c>
      <c r="JI598">
        <v>2117</v>
      </c>
      <c r="JJ598">
        <v>1</v>
      </c>
      <c r="JK598">
        <v>26</v>
      </c>
      <c r="JL598">
        <v>197599.8</v>
      </c>
      <c r="JM598">
        <v>197599.7</v>
      </c>
      <c r="JN598">
        <v>0.9375</v>
      </c>
      <c r="JO598">
        <v>2.55737</v>
      </c>
      <c r="JP598">
        <v>1.39893</v>
      </c>
      <c r="JQ598">
        <v>2.33154</v>
      </c>
      <c r="JR598">
        <v>1.44897</v>
      </c>
      <c r="JS598">
        <v>2.47559</v>
      </c>
      <c r="JT598">
        <v>36.9794</v>
      </c>
      <c r="JU598">
        <v>23.9649</v>
      </c>
      <c r="JV598">
        <v>18</v>
      </c>
      <c r="JW598">
        <v>481.667</v>
      </c>
      <c r="JX598">
        <v>460.437</v>
      </c>
      <c r="JY598">
        <v>28.6841</v>
      </c>
      <c r="JZ598">
        <v>28.8871</v>
      </c>
      <c r="KA598">
        <v>29.9999</v>
      </c>
      <c r="KB598">
        <v>28.6269</v>
      </c>
      <c r="KC598">
        <v>28.6998</v>
      </c>
      <c r="KD598">
        <v>18.7479</v>
      </c>
      <c r="KE598">
        <v>24.478</v>
      </c>
      <c r="KF598">
        <v>69.57729999999999</v>
      </c>
      <c r="KG598">
        <v>28.6675</v>
      </c>
      <c r="KH598">
        <v>333.126</v>
      </c>
      <c r="KI598">
        <v>16.6921</v>
      </c>
      <c r="KJ598">
        <v>100.948</v>
      </c>
      <c r="KK598">
        <v>100.32</v>
      </c>
    </row>
    <row r="599" spans="1:297">
      <c r="A599">
        <v>583</v>
      </c>
      <c r="B599">
        <v>1759004572</v>
      </c>
      <c r="C599">
        <v>17188.40000009537</v>
      </c>
      <c r="D599" t="s">
        <v>1614</v>
      </c>
      <c r="E599" t="s">
        <v>1615</v>
      </c>
      <c r="F599">
        <v>5</v>
      </c>
      <c r="G599" t="s">
        <v>1603</v>
      </c>
      <c r="H599" t="s">
        <v>436</v>
      </c>
      <c r="I599">
        <v>1759004564.214286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356.0313908382308</v>
      </c>
      <c r="AK599">
        <v>353.8177636363635</v>
      </c>
      <c r="AL599">
        <v>-3.109226520781598</v>
      </c>
      <c r="AM599">
        <v>65.24473536700118</v>
      </c>
      <c r="AN599">
        <f>(AP599 - AO599 + DY599*1E3/(8.314*(EA599+273.15)) * AR599/DX599 * AQ599) * DX599/(100*DL599) * 1000/(1000 - AP599)</f>
        <v>0</v>
      </c>
      <c r="AO599">
        <v>16.67463576472381</v>
      </c>
      <c r="AP599">
        <v>23.46301090909091</v>
      </c>
      <c r="AQ599">
        <v>-4.211999819844774E-05</v>
      </c>
      <c r="AR599">
        <v>120.4354516089231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5.52</v>
      </c>
      <c r="DM599">
        <v>0.5</v>
      </c>
      <c r="DN599" t="s">
        <v>438</v>
      </c>
      <c r="DO599">
        <v>2</v>
      </c>
      <c r="DP599" t="b">
        <v>1</v>
      </c>
      <c r="DQ599">
        <v>1759004564.214286</v>
      </c>
      <c r="DR599">
        <v>366.7386785714285</v>
      </c>
      <c r="DS599">
        <v>365.6279642857143</v>
      </c>
      <c r="DT599">
        <v>23.46812142857143</v>
      </c>
      <c r="DU599">
        <v>16.67726071428572</v>
      </c>
      <c r="DV599">
        <v>366.2327142857143</v>
      </c>
      <c r="DW599">
        <v>23.23732857142857</v>
      </c>
      <c r="DX599">
        <v>500.0244285714285</v>
      </c>
      <c r="DY599">
        <v>90.37456071428574</v>
      </c>
      <c r="DZ599">
        <v>0.05182382857142857</v>
      </c>
      <c r="EA599">
        <v>30.02515714285715</v>
      </c>
      <c r="EB599">
        <v>30.01862142857143</v>
      </c>
      <c r="EC599">
        <v>999.9000000000002</v>
      </c>
      <c r="ED599">
        <v>0</v>
      </c>
      <c r="EE599">
        <v>0</v>
      </c>
      <c r="EF599">
        <v>9991.943928571429</v>
      </c>
      <c r="EG599">
        <v>0</v>
      </c>
      <c r="EH599">
        <v>12.07051428571428</v>
      </c>
      <c r="EI599">
        <v>1.11066475</v>
      </c>
      <c r="EJ599">
        <v>375.5522142857143</v>
      </c>
      <c r="EK599">
        <v>371.8291071428571</v>
      </c>
      <c r="EL599">
        <v>6.790865357142857</v>
      </c>
      <c r="EM599">
        <v>365.6279642857143</v>
      </c>
      <c r="EN599">
        <v>16.67726071428572</v>
      </c>
      <c r="EO599">
        <v>2.120921071428572</v>
      </c>
      <c r="EP599">
        <v>1.507199285714286</v>
      </c>
      <c r="EQ599">
        <v>18.37717857142857</v>
      </c>
      <c r="ER599">
        <v>13.04139642857143</v>
      </c>
      <c r="ES599">
        <v>2000.017142857143</v>
      </c>
      <c r="ET599">
        <v>0.9800034285714286</v>
      </c>
      <c r="EU599">
        <v>0.01999667857142857</v>
      </c>
      <c r="EV599">
        <v>0</v>
      </c>
      <c r="EW599">
        <v>1054.231071428572</v>
      </c>
      <c r="EX599">
        <v>5.000560000000001</v>
      </c>
      <c r="EY599">
        <v>21342.48571428572</v>
      </c>
      <c r="EZ599">
        <v>17295.05</v>
      </c>
      <c r="FA599">
        <v>41.375</v>
      </c>
      <c r="FB599">
        <v>41.51771428571428</v>
      </c>
      <c r="FC599">
        <v>41.10474999999999</v>
      </c>
      <c r="FD599">
        <v>40.66485714285714</v>
      </c>
      <c r="FE599">
        <v>42.15378571428571</v>
      </c>
      <c r="FF599">
        <v>1955.123928571429</v>
      </c>
      <c r="FG599">
        <v>39.89000000000001</v>
      </c>
      <c r="FH599">
        <v>0</v>
      </c>
      <c r="FI599">
        <v>1759004581.2</v>
      </c>
      <c r="FJ599">
        <v>0</v>
      </c>
      <c r="FK599">
        <v>1054.231153846154</v>
      </c>
      <c r="FL599">
        <v>5.459487169725331</v>
      </c>
      <c r="FM599">
        <v>116.7042735053698</v>
      </c>
      <c r="FN599">
        <v>21342.68461538462</v>
      </c>
      <c r="FO599">
        <v>15</v>
      </c>
      <c r="FP599">
        <v>0</v>
      </c>
      <c r="FQ599" t="s">
        <v>439</v>
      </c>
      <c r="FR599">
        <v>1747148579.5</v>
      </c>
      <c r="FS599">
        <v>1747148584.5</v>
      </c>
      <c r="FT599">
        <v>0</v>
      </c>
      <c r="FU599">
        <v>0.162</v>
      </c>
      <c r="FV599">
        <v>-0.001</v>
      </c>
      <c r="FW599">
        <v>0.139</v>
      </c>
      <c r="FX599">
        <v>0.058</v>
      </c>
      <c r="FY599">
        <v>420</v>
      </c>
      <c r="FZ599">
        <v>16</v>
      </c>
      <c r="GA599">
        <v>0.19</v>
      </c>
      <c r="GB599">
        <v>0.02</v>
      </c>
      <c r="GC599">
        <v>-1.025710024390244</v>
      </c>
      <c r="GD599">
        <v>41.15923797909406</v>
      </c>
      <c r="GE599">
        <v>4.199026270733748</v>
      </c>
      <c r="GF599">
        <v>0</v>
      </c>
      <c r="GG599">
        <v>1053.827647058823</v>
      </c>
      <c r="GH599">
        <v>7.041711229101576</v>
      </c>
      <c r="GI599">
        <v>0.7351512802439299</v>
      </c>
      <c r="GJ599">
        <v>0</v>
      </c>
      <c r="GK599">
        <v>6.792347804878049</v>
      </c>
      <c r="GL599">
        <v>-0.02826501742161004</v>
      </c>
      <c r="GM599">
        <v>0.002948939877473174</v>
      </c>
      <c r="GN599">
        <v>1</v>
      </c>
      <c r="GO599">
        <v>1</v>
      </c>
      <c r="GP599">
        <v>3</v>
      </c>
      <c r="GQ599" t="s">
        <v>451</v>
      </c>
      <c r="GR599">
        <v>3.12867</v>
      </c>
      <c r="GS599">
        <v>2.72981</v>
      </c>
      <c r="GT599">
        <v>0.07337150000000001</v>
      </c>
      <c r="GU599">
        <v>0.0730802</v>
      </c>
      <c r="GV599">
        <v>0.105204</v>
      </c>
      <c r="GW599">
        <v>0.0832101</v>
      </c>
      <c r="GX599">
        <v>27793.3</v>
      </c>
      <c r="GY599">
        <v>26970.7</v>
      </c>
      <c r="GZ599">
        <v>30534.7</v>
      </c>
      <c r="HA599">
        <v>29350.8</v>
      </c>
      <c r="HB599">
        <v>37704.2</v>
      </c>
      <c r="HC599">
        <v>35408.2</v>
      </c>
      <c r="HD599">
        <v>46711.3</v>
      </c>
      <c r="HE599">
        <v>43614.5</v>
      </c>
      <c r="HF599">
        <v>1.83107</v>
      </c>
      <c r="HG599">
        <v>1.84575</v>
      </c>
      <c r="HH599">
        <v>0.127058</v>
      </c>
      <c r="HI599">
        <v>0</v>
      </c>
      <c r="HJ599">
        <v>27.9554</v>
      </c>
      <c r="HK599">
        <v>999.9</v>
      </c>
      <c r="HL599">
        <v>42.2</v>
      </c>
      <c r="HM599">
        <v>31</v>
      </c>
      <c r="HN599">
        <v>21.066</v>
      </c>
      <c r="HO599">
        <v>63.3717</v>
      </c>
      <c r="HP599">
        <v>17.3117</v>
      </c>
      <c r="HQ599">
        <v>1</v>
      </c>
      <c r="HR599">
        <v>0.13111</v>
      </c>
      <c r="HS599">
        <v>-0.556667</v>
      </c>
      <c r="HT599">
        <v>20.2011</v>
      </c>
      <c r="HU599">
        <v>5.22942</v>
      </c>
      <c r="HV599">
        <v>11.974</v>
      </c>
      <c r="HW599">
        <v>4.9698</v>
      </c>
      <c r="HX599">
        <v>3.28965</v>
      </c>
      <c r="HY599">
        <v>9999</v>
      </c>
      <c r="HZ599">
        <v>9999</v>
      </c>
      <c r="IA599">
        <v>9999</v>
      </c>
      <c r="IB599">
        <v>27</v>
      </c>
      <c r="IC599">
        <v>4.97297</v>
      </c>
      <c r="ID599">
        <v>1.87723</v>
      </c>
      <c r="IE599">
        <v>1.87531</v>
      </c>
      <c r="IF599">
        <v>1.87811</v>
      </c>
      <c r="IG599">
        <v>1.87485</v>
      </c>
      <c r="IH599">
        <v>1.87843</v>
      </c>
      <c r="II599">
        <v>1.87554</v>
      </c>
      <c r="IJ599">
        <v>1.87669</v>
      </c>
      <c r="IK599">
        <v>0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0.477</v>
      </c>
      <c r="IY599">
        <v>0.2306</v>
      </c>
      <c r="IZ599">
        <v>0.000996156149449386</v>
      </c>
      <c r="JA599">
        <v>0.001508328056841608</v>
      </c>
      <c r="JB599">
        <v>-4.279944224615399E-07</v>
      </c>
      <c r="JC599">
        <v>2.026670128534865E-10</v>
      </c>
      <c r="JD599">
        <v>-0.04486732872085866</v>
      </c>
      <c r="JE599">
        <v>-0.001179386599836408</v>
      </c>
      <c r="JF599">
        <v>0.0006983580007418804</v>
      </c>
      <c r="JG599">
        <v>-5.900263066608664E-06</v>
      </c>
      <c r="JH599">
        <v>1</v>
      </c>
      <c r="JI599">
        <v>2117</v>
      </c>
      <c r="JJ599">
        <v>1</v>
      </c>
      <c r="JK599">
        <v>26</v>
      </c>
      <c r="JL599">
        <v>197599.9</v>
      </c>
      <c r="JM599">
        <v>197599.8</v>
      </c>
      <c r="JN599">
        <v>0.900879</v>
      </c>
      <c r="JO599">
        <v>2.55127</v>
      </c>
      <c r="JP599">
        <v>1.39893</v>
      </c>
      <c r="JQ599">
        <v>2.33154</v>
      </c>
      <c r="JR599">
        <v>1.44897</v>
      </c>
      <c r="JS599">
        <v>2.58423</v>
      </c>
      <c r="JT599">
        <v>36.9794</v>
      </c>
      <c r="JU599">
        <v>23.9737</v>
      </c>
      <c r="JV599">
        <v>18</v>
      </c>
      <c r="JW599">
        <v>481.281</v>
      </c>
      <c r="JX599">
        <v>460.729</v>
      </c>
      <c r="JY599">
        <v>28.6652</v>
      </c>
      <c r="JZ599">
        <v>28.8849</v>
      </c>
      <c r="KA599">
        <v>29.9999</v>
      </c>
      <c r="KB599">
        <v>28.6246</v>
      </c>
      <c r="KC599">
        <v>28.6981</v>
      </c>
      <c r="KD599">
        <v>18.062</v>
      </c>
      <c r="KE599">
        <v>24.478</v>
      </c>
      <c r="KF599">
        <v>69.57729999999999</v>
      </c>
      <c r="KG599">
        <v>28.6488</v>
      </c>
      <c r="KH599">
        <v>313.089</v>
      </c>
      <c r="KI599">
        <v>16.6925</v>
      </c>
      <c r="KJ599">
        <v>100.946</v>
      </c>
      <c r="KK599">
        <v>100.32</v>
      </c>
    </row>
    <row r="600" spans="1:297">
      <c r="A600">
        <v>584</v>
      </c>
      <c r="B600">
        <v>1759004577</v>
      </c>
      <c r="C600">
        <v>17193.40000009537</v>
      </c>
      <c r="D600" t="s">
        <v>1616</v>
      </c>
      <c r="E600" t="s">
        <v>1617</v>
      </c>
      <c r="F600">
        <v>5</v>
      </c>
      <c r="G600" t="s">
        <v>1603</v>
      </c>
      <c r="H600" t="s">
        <v>436</v>
      </c>
      <c r="I600">
        <v>1759004569.5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339.2396121899138</v>
      </c>
      <c r="AK600">
        <v>338.0205878787877</v>
      </c>
      <c r="AL600">
        <v>-3.158140520418642</v>
      </c>
      <c r="AM600">
        <v>65.24473536700118</v>
      </c>
      <c r="AN600">
        <f>(AP600 - AO600 + DY600*1E3/(8.314*(EA600+273.15)) * AR600/DX600 * AQ600) * DX600/(100*DL600) * 1000/(1000 - AP600)</f>
        <v>0</v>
      </c>
      <c r="AO600">
        <v>16.66793293402271</v>
      </c>
      <c r="AP600">
        <v>23.45924242424242</v>
      </c>
      <c r="AQ600">
        <v>-7.090649475948387E-06</v>
      </c>
      <c r="AR600">
        <v>120.4354516089231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5.52</v>
      </c>
      <c r="DM600">
        <v>0.5</v>
      </c>
      <c r="DN600" t="s">
        <v>438</v>
      </c>
      <c r="DO600">
        <v>2</v>
      </c>
      <c r="DP600" t="b">
        <v>1</v>
      </c>
      <c r="DQ600">
        <v>1759004569.5</v>
      </c>
      <c r="DR600">
        <v>351.4228518518519</v>
      </c>
      <c r="DS600">
        <v>348.1487407407407</v>
      </c>
      <c r="DT600">
        <v>23.46383333333333</v>
      </c>
      <c r="DU600">
        <v>16.67401851851852</v>
      </c>
      <c r="DV600">
        <v>350.9365185185185</v>
      </c>
      <c r="DW600">
        <v>23.23313333333333</v>
      </c>
      <c r="DX600">
        <v>499.9638148148148</v>
      </c>
      <c r="DY600">
        <v>90.37562222222223</v>
      </c>
      <c r="DZ600">
        <v>0.05187891111111111</v>
      </c>
      <c r="EA600">
        <v>30.02513703703703</v>
      </c>
      <c r="EB600">
        <v>30.02171851851852</v>
      </c>
      <c r="EC600">
        <v>999.9000000000001</v>
      </c>
      <c r="ED600">
        <v>0</v>
      </c>
      <c r="EE600">
        <v>0</v>
      </c>
      <c r="EF600">
        <v>9995.714074074072</v>
      </c>
      <c r="EG600">
        <v>0</v>
      </c>
      <c r="EH600">
        <v>12.06665925925926</v>
      </c>
      <c r="EI600">
        <v>3.274149592592592</v>
      </c>
      <c r="EJ600">
        <v>359.8667777777778</v>
      </c>
      <c r="EK600">
        <v>354.0522592592592</v>
      </c>
      <c r="EL600">
        <v>6.789818148148147</v>
      </c>
      <c r="EM600">
        <v>348.1487407407407</v>
      </c>
      <c r="EN600">
        <v>16.67401851851852</v>
      </c>
      <c r="EO600">
        <v>2.120558518518519</v>
      </c>
      <c r="EP600">
        <v>1.506924074074074</v>
      </c>
      <c r="EQ600">
        <v>18.37446296296296</v>
      </c>
      <c r="ER600">
        <v>13.03860740740741</v>
      </c>
      <c r="ES600">
        <v>1999.990740740741</v>
      </c>
      <c r="ET600">
        <v>0.9800030740740739</v>
      </c>
      <c r="EU600">
        <v>0.01999694814814815</v>
      </c>
      <c r="EV600">
        <v>0</v>
      </c>
      <c r="EW600">
        <v>1054.648888888889</v>
      </c>
      <c r="EX600">
        <v>5.000560000000001</v>
      </c>
      <c r="EY600">
        <v>21351.36296296296</v>
      </c>
      <c r="EZ600">
        <v>17294.82222222222</v>
      </c>
      <c r="FA600">
        <v>41.375</v>
      </c>
      <c r="FB600">
        <v>41.50688888888889</v>
      </c>
      <c r="FC600">
        <v>41.10166666666666</v>
      </c>
      <c r="FD600">
        <v>40.66633333333333</v>
      </c>
      <c r="FE600">
        <v>42.14337037037038</v>
      </c>
      <c r="FF600">
        <v>1955.097037037037</v>
      </c>
      <c r="FG600">
        <v>39.89000000000001</v>
      </c>
      <c r="FH600">
        <v>0</v>
      </c>
      <c r="FI600">
        <v>1759004586.6</v>
      </c>
      <c r="FJ600">
        <v>0</v>
      </c>
      <c r="FK600">
        <v>1054.6704</v>
      </c>
      <c r="FL600">
        <v>4.909230781363738</v>
      </c>
      <c r="FM600">
        <v>87.92307701637333</v>
      </c>
      <c r="FN600">
        <v>21352.456</v>
      </c>
      <c r="FO600">
        <v>15</v>
      </c>
      <c r="FP600">
        <v>0</v>
      </c>
      <c r="FQ600" t="s">
        <v>439</v>
      </c>
      <c r="FR600">
        <v>1747148579.5</v>
      </c>
      <c r="FS600">
        <v>1747148584.5</v>
      </c>
      <c r="FT600">
        <v>0</v>
      </c>
      <c r="FU600">
        <v>0.162</v>
      </c>
      <c r="FV600">
        <v>-0.001</v>
      </c>
      <c r="FW600">
        <v>0.139</v>
      </c>
      <c r="FX600">
        <v>0.058</v>
      </c>
      <c r="FY600">
        <v>420</v>
      </c>
      <c r="FZ600">
        <v>16</v>
      </c>
      <c r="GA600">
        <v>0.19</v>
      </c>
      <c r="GB600">
        <v>0.02</v>
      </c>
      <c r="GC600">
        <v>1.876528024390244</v>
      </c>
      <c r="GD600">
        <v>25.05010390243902</v>
      </c>
      <c r="GE600">
        <v>2.543538782947687</v>
      </c>
      <c r="GF600">
        <v>0</v>
      </c>
      <c r="GG600">
        <v>1054.423823529412</v>
      </c>
      <c r="GH600">
        <v>5.136898390799876</v>
      </c>
      <c r="GI600">
        <v>0.5465991902120423</v>
      </c>
      <c r="GJ600">
        <v>0</v>
      </c>
      <c r="GK600">
        <v>6.790750975609755</v>
      </c>
      <c r="GL600">
        <v>-0.0114315679442657</v>
      </c>
      <c r="GM600">
        <v>0.001964438484753514</v>
      </c>
      <c r="GN600">
        <v>1</v>
      </c>
      <c r="GO600">
        <v>1</v>
      </c>
      <c r="GP600">
        <v>3</v>
      </c>
      <c r="GQ600" t="s">
        <v>451</v>
      </c>
      <c r="GR600">
        <v>3.12904</v>
      </c>
      <c r="GS600">
        <v>2.72949</v>
      </c>
      <c r="GT600">
        <v>0.0707474</v>
      </c>
      <c r="GU600">
        <v>0.07022200000000001</v>
      </c>
      <c r="GV600">
        <v>0.105192</v>
      </c>
      <c r="GW600">
        <v>0.0831571</v>
      </c>
      <c r="GX600">
        <v>27872.2</v>
      </c>
      <c r="GY600">
        <v>27054</v>
      </c>
      <c r="GZ600">
        <v>30534.9</v>
      </c>
      <c r="HA600">
        <v>29351</v>
      </c>
      <c r="HB600">
        <v>37704.8</v>
      </c>
      <c r="HC600">
        <v>35410.5</v>
      </c>
      <c r="HD600">
        <v>46711.6</v>
      </c>
      <c r="HE600">
        <v>43615</v>
      </c>
      <c r="HF600">
        <v>1.8318</v>
      </c>
      <c r="HG600">
        <v>1.8451</v>
      </c>
      <c r="HH600">
        <v>0.126567</v>
      </c>
      <c r="HI600">
        <v>0</v>
      </c>
      <c r="HJ600">
        <v>27.9579</v>
      </c>
      <c r="HK600">
        <v>999.9</v>
      </c>
      <c r="HL600">
        <v>42.2</v>
      </c>
      <c r="HM600">
        <v>31</v>
      </c>
      <c r="HN600">
        <v>21.0632</v>
      </c>
      <c r="HO600">
        <v>63.2017</v>
      </c>
      <c r="HP600">
        <v>17.2035</v>
      </c>
      <c r="HQ600">
        <v>1</v>
      </c>
      <c r="HR600">
        <v>0.131014</v>
      </c>
      <c r="HS600">
        <v>-0.533249</v>
      </c>
      <c r="HT600">
        <v>20.2009</v>
      </c>
      <c r="HU600">
        <v>5.22867</v>
      </c>
      <c r="HV600">
        <v>11.974</v>
      </c>
      <c r="HW600">
        <v>4.9698</v>
      </c>
      <c r="HX600">
        <v>3.28965</v>
      </c>
      <c r="HY600">
        <v>9999</v>
      </c>
      <c r="HZ600">
        <v>9999</v>
      </c>
      <c r="IA600">
        <v>9999</v>
      </c>
      <c r="IB600">
        <v>27</v>
      </c>
      <c r="IC600">
        <v>4.973</v>
      </c>
      <c r="ID600">
        <v>1.87722</v>
      </c>
      <c r="IE600">
        <v>1.87531</v>
      </c>
      <c r="IF600">
        <v>1.87812</v>
      </c>
      <c r="IG600">
        <v>1.87485</v>
      </c>
      <c r="IH600">
        <v>1.87839</v>
      </c>
      <c r="II600">
        <v>1.87548</v>
      </c>
      <c r="IJ600">
        <v>1.87668</v>
      </c>
      <c r="IK600">
        <v>0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0.457</v>
      </c>
      <c r="IY600">
        <v>0.2306</v>
      </c>
      <c r="IZ600">
        <v>0.000996156149449386</v>
      </c>
      <c r="JA600">
        <v>0.001508328056841608</v>
      </c>
      <c r="JB600">
        <v>-4.279944224615399E-07</v>
      </c>
      <c r="JC600">
        <v>2.026670128534865E-10</v>
      </c>
      <c r="JD600">
        <v>-0.04486732872085866</v>
      </c>
      <c r="JE600">
        <v>-0.001179386599836408</v>
      </c>
      <c r="JF600">
        <v>0.0006983580007418804</v>
      </c>
      <c r="JG600">
        <v>-5.900263066608664E-06</v>
      </c>
      <c r="JH600">
        <v>1</v>
      </c>
      <c r="JI600">
        <v>2117</v>
      </c>
      <c r="JJ600">
        <v>1</v>
      </c>
      <c r="JK600">
        <v>26</v>
      </c>
      <c r="JL600">
        <v>197600</v>
      </c>
      <c r="JM600">
        <v>197599.9</v>
      </c>
      <c r="JN600">
        <v>0.865479</v>
      </c>
      <c r="JO600">
        <v>2.55981</v>
      </c>
      <c r="JP600">
        <v>1.39893</v>
      </c>
      <c r="JQ600">
        <v>2.33154</v>
      </c>
      <c r="JR600">
        <v>1.44897</v>
      </c>
      <c r="JS600">
        <v>2.55737</v>
      </c>
      <c r="JT600">
        <v>36.9556</v>
      </c>
      <c r="JU600">
        <v>23.9649</v>
      </c>
      <c r="JV600">
        <v>18</v>
      </c>
      <c r="JW600">
        <v>481.663</v>
      </c>
      <c r="JX600">
        <v>460.292</v>
      </c>
      <c r="JY600">
        <v>28.6464</v>
      </c>
      <c r="JZ600">
        <v>28.8824</v>
      </c>
      <c r="KA600">
        <v>29.9998</v>
      </c>
      <c r="KB600">
        <v>28.622</v>
      </c>
      <c r="KC600">
        <v>28.6956</v>
      </c>
      <c r="KD600">
        <v>17.2963</v>
      </c>
      <c r="KE600">
        <v>24.478</v>
      </c>
      <c r="KF600">
        <v>69.2073</v>
      </c>
      <c r="KG600">
        <v>28.621</v>
      </c>
      <c r="KH600">
        <v>299.729</v>
      </c>
      <c r="KI600">
        <v>16.696</v>
      </c>
      <c r="KJ600">
        <v>100.947</v>
      </c>
      <c r="KK600">
        <v>100.321</v>
      </c>
    </row>
    <row r="601" spans="1:297">
      <c r="A601">
        <v>585</v>
      </c>
      <c r="B601">
        <v>1759004582</v>
      </c>
      <c r="C601">
        <v>17198.40000009537</v>
      </c>
      <c r="D601" t="s">
        <v>1618</v>
      </c>
      <c r="E601" t="s">
        <v>1619</v>
      </c>
      <c r="F601">
        <v>5</v>
      </c>
      <c r="G601" t="s">
        <v>1603</v>
      </c>
      <c r="H601" t="s">
        <v>436</v>
      </c>
      <c r="I601">
        <v>1759004574.214286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322.3775614884274</v>
      </c>
      <c r="AK601">
        <v>321.9628727272728</v>
      </c>
      <c r="AL601">
        <v>-3.213635565528396</v>
      </c>
      <c r="AM601">
        <v>65.24473536700118</v>
      </c>
      <c r="AN601">
        <f>(AP601 - AO601 + DY601*1E3/(8.314*(EA601+273.15)) * AR601/DX601 * AQ601) * DX601/(100*DL601) * 1000/(1000 - AP601)</f>
        <v>0</v>
      </c>
      <c r="AO601">
        <v>16.61814195516289</v>
      </c>
      <c r="AP601">
        <v>23.43605757575757</v>
      </c>
      <c r="AQ601">
        <v>-0.00588965193648987</v>
      </c>
      <c r="AR601">
        <v>120.4354516089231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5.52</v>
      </c>
      <c r="DM601">
        <v>0.5</v>
      </c>
      <c r="DN601" t="s">
        <v>438</v>
      </c>
      <c r="DO601">
        <v>2</v>
      </c>
      <c r="DP601" t="b">
        <v>1</v>
      </c>
      <c r="DQ601">
        <v>1759004574.214286</v>
      </c>
      <c r="DR601">
        <v>337.0627857142857</v>
      </c>
      <c r="DS601">
        <v>332.5173214285714</v>
      </c>
      <c r="DT601">
        <v>23.45749642857143</v>
      </c>
      <c r="DU601">
        <v>16.65862857142857</v>
      </c>
      <c r="DV601">
        <v>336.594892857143</v>
      </c>
      <c r="DW601">
        <v>23.22693571428571</v>
      </c>
      <c r="DX601">
        <v>499.9931071428572</v>
      </c>
      <c r="DY601">
        <v>90.37600357142857</v>
      </c>
      <c r="DZ601">
        <v>0.05187000357142857</v>
      </c>
      <c r="EA601">
        <v>30.02379285714286</v>
      </c>
      <c r="EB601">
        <v>30.02298214285714</v>
      </c>
      <c r="EC601">
        <v>999.9000000000002</v>
      </c>
      <c r="ED601">
        <v>0</v>
      </c>
      <c r="EE601">
        <v>0</v>
      </c>
      <c r="EF601">
        <v>9996.25</v>
      </c>
      <c r="EG601">
        <v>0</v>
      </c>
      <c r="EH601">
        <v>12.06376428571428</v>
      </c>
      <c r="EI601">
        <v>4.545459285714286</v>
      </c>
      <c r="EJ601">
        <v>345.1594642857143</v>
      </c>
      <c r="EK601">
        <v>338.1507142857143</v>
      </c>
      <c r="EL601">
        <v>6.798873928571429</v>
      </c>
      <c r="EM601">
        <v>332.5173214285714</v>
      </c>
      <c r="EN601">
        <v>16.65862857142857</v>
      </c>
      <c r="EO601">
        <v>2.119994285714286</v>
      </c>
      <c r="EP601">
        <v>1.505538928571428</v>
      </c>
      <c r="EQ601">
        <v>18.37021785714285</v>
      </c>
      <c r="ER601">
        <v>13.02453214285714</v>
      </c>
      <c r="ES601">
        <v>1999.986071428571</v>
      </c>
      <c r="ET601">
        <v>0.9800030357142858</v>
      </c>
      <c r="EU601">
        <v>0.01999700357142857</v>
      </c>
      <c r="EV601">
        <v>0</v>
      </c>
      <c r="EW601">
        <v>1055.086785714286</v>
      </c>
      <c r="EX601">
        <v>5.000560000000001</v>
      </c>
      <c r="EY601">
        <v>21359.125</v>
      </c>
      <c r="EZ601">
        <v>17294.78214285714</v>
      </c>
      <c r="FA601">
        <v>41.375</v>
      </c>
      <c r="FB601">
        <v>41.50664285714286</v>
      </c>
      <c r="FC601">
        <v>41.08674999999999</v>
      </c>
      <c r="FD601">
        <v>40.66042857142856</v>
      </c>
      <c r="FE601">
        <v>42.13828571428571</v>
      </c>
      <c r="FF601">
        <v>1955.092142857143</v>
      </c>
      <c r="FG601">
        <v>39.89000000000001</v>
      </c>
      <c r="FH601">
        <v>0</v>
      </c>
      <c r="FI601">
        <v>1759004591.4</v>
      </c>
      <c r="FJ601">
        <v>0</v>
      </c>
      <c r="FK601">
        <v>1055.176</v>
      </c>
      <c r="FL601">
        <v>6.534615376869366</v>
      </c>
      <c r="FM601">
        <v>101.1307691943193</v>
      </c>
      <c r="FN601">
        <v>21360.5</v>
      </c>
      <c r="FO601">
        <v>15</v>
      </c>
      <c r="FP601">
        <v>0</v>
      </c>
      <c r="FQ601" t="s">
        <v>439</v>
      </c>
      <c r="FR601">
        <v>1747148579.5</v>
      </c>
      <c r="FS601">
        <v>1747148584.5</v>
      </c>
      <c r="FT601">
        <v>0</v>
      </c>
      <c r="FU601">
        <v>0.162</v>
      </c>
      <c r="FV601">
        <v>-0.001</v>
      </c>
      <c r="FW601">
        <v>0.139</v>
      </c>
      <c r="FX601">
        <v>0.058</v>
      </c>
      <c r="FY601">
        <v>420</v>
      </c>
      <c r="FZ601">
        <v>16</v>
      </c>
      <c r="GA601">
        <v>0.19</v>
      </c>
      <c r="GB601">
        <v>0.02</v>
      </c>
      <c r="GC601">
        <v>3.651831775</v>
      </c>
      <c r="GD601">
        <v>16.85498786116323</v>
      </c>
      <c r="GE601">
        <v>1.646881728391196</v>
      </c>
      <c r="GF601">
        <v>0</v>
      </c>
      <c r="GG601">
        <v>1054.797058823529</v>
      </c>
      <c r="GH601">
        <v>5.105882352235318</v>
      </c>
      <c r="GI601">
        <v>0.5566154518567442</v>
      </c>
      <c r="GJ601">
        <v>0</v>
      </c>
      <c r="GK601">
        <v>6.795665</v>
      </c>
      <c r="GL601">
        <v>0.08488412757971214</v>
      </c>
      <c r="GM601">
        <v>0.01151931464975239</v>
      </c>
      <c r="GN601">
        <v>1</v>
      </c>
      <c r="GO601">
        <v>1</v>
      </c>
      <c r="GP601">
        <v>3</v>
      </c>
      <c r="GQ601" t="s">
        <v>451</v>
      </c>
      <c r="GR601">
        <v>3.12886</v>
      </c>
      <c r="GS601">
        <v>2.72966</v>
      </c>
      <c r="GT601">
        <v>0.06802859999999999</v>
      </c>
      <c r="GU601">
        <v>0.06728720000000001</v>
      </c>
      <c r="GV601">
        <v>0.10512</v>
      </c>
      <c r="GW601">
        <v>0.0830023</v>
      </c>
      <c r="GX601">
        <v>27954</v>
      </c>
      <c r="GY601">
        <v>27139.7</v>
      </c>
      <c r="GZ601">
        <v>30535.1</v>
      </c>
      <c r="HA601">
        <v>29351.3</v>
      </c>
      <c r="HB601">
        <v>37708.2</v>
      </c>
      <c r="HC601">
        <v>35416.6</v>
      </c>
      <c r="HD601">
        <v>46712.3</v>
      </c>
      <c r="HE601">
        <v>43615.3</v>
      </c>
      <c r="HF601">
        <v>1.8314</v>
      </c>
      <c r="HG601">
        <v>1.84518</v>
      </c>
      <c r="HH601">
        <v>0.126101</v>
      </c>
      <c r="HI601">
        <v>0</v>
      </c>
      <c r="HJ601">
        <v>27.9595</v>
      </c>
      <c r="HK601">
        <v>999.9</v>
      </c>
      <c r="HL601">
        <v>42.1</v>
      </c>
      <c r="HM601">
        <v>31</v>
      </c>
      <c r="HN601">
        <v>21.0174</v>
      </c>
      <c r="HO601">
        <v>63.1217</v>
      </c>
      <c r="HP601">
        <v>17.1474</v>
      </c>
      <c r="HQ601">
        <v>1</v>
      </c>
      <c r="HR601">
        <v>0.1305</v>
      </c>
      <c r="HS601">
        <v>-0.501846</v>
      </c>
      <c r="HT601">
        <v>20.201</v>
      </c>
      <c r="HU601">
        <v>5.22912</v>
      </c>
      <c r="HV601">
        <v>11.974</v>
      </c>
      <c r="HW601">
        <v>4.9699</v>
      </c>
      <c r="HX601">
        <v>3.28968</v>
      </c>
      <c r="HY601">
        <v>9999</v>
      </c>
      <c r="HZ601">
        <v>9999</v>
      </c>
      <c r="IA601">
        <v>9999</v>
      </c>
      <c r="IB601">
        <v>27</v>
      </c>
      <c r="IC601">
        <v>4.97296</v>
      </c>
      <c r="ID601">
        <v>1.87728</v>
      </c>
      <c r="IE601">
        <v>1.87532</v>
      </c>
      <c r="IF601">
        <v>1.87811</v>
      </c>
      <c r="IG601">
        <v>1.87485</v>
      </c>
      <c r="IH601">
        <v>1.87844</v>
      </c>
      <c r="II601">
        <v>1.87553</v>
      </c>
      <c r="IJ601">
        <v>1.87668</v>
      </c>
      <c r="IK601">
        <v>0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0.437</v>
      </c>
      <c r="IY601">
        <v>0.23</v>
      </c>
      <c r="IZ601">
        <v>0.000996156149449386</v>
      </c>
      <c r="JA601">
        <v>0.001508328056841608</v>
      </c>
      <c r="JB601">
        <v>-4.279944224615399E-07</v>
      </c>
      <c r="JC601">
        <v>2.026670128534865E-10</v>
      </c>
      <c r="JD601">
        <v>-0.04486732872085866</v>
      </c>
      <c r="JE601">
        <v>-0.001179386599836408</v>
      </c>
      <c r="JF601">
        <v>0.0006983580007418804</v>
      </c>
      <c r="JG601">
        <v>-5.900263066608664E-06</v>
      </c>
      <c r="JH601">
        <v>1</v>
      </c>
      <c r="JI601">
        <v>2117</v>
      </c>
      <c r="JJ601">
        <v>1</v>
      </c>
      <c r="JK601">
        <v>26</v>
      </c>
      <c r="JL601">
        <v>197600</v>
      </c>
      <c r="JM601">
        <v>197600</v>
      </c>
      <c r="JN601">
        <v>0.827637</v>
      </c>
      <c r="JO601">
        <v>2.54883</v>
      </c>
      <c r="JP601">
        <v>1.39893</v>
      </c>
      <c r="JQ601">
        <v>2.33154</v>
      </c>
      <c r="JR601">
        <v>1.44897</v>
      </c>
      <c r="JS601">
        <v>2.58423</v>
      </c>
      <c r="JT601">
        <v>36.9556</v>
      </c>
      <c r="JU601">
        <v>23.9824</v>
      </c>
      <c r="JV601">
        <v>18</v>
      </c>
      <c r="JW601">
        <v>481.428</v>
      </c>
      <c r="JX601">
        <v>460.317</v>
      </c>
      <c r="JY601">
        <v>28.6202</v>
      </c>
      <c r="JZ601">
        <v>28.8804</v>
      </c>
      <c r="KA601">
        <v>29.9999</v>
      </c>
      <c r="KB601">
        <v>28.6197</v>
      </c>
      <c r="KC601">
        <v>28.6926</v>
      </c>
      <c r="KD601">
        <v>16.6039</v>
      </c>
      <c r="KE601">
        <v>24.1854</v>
      </c>
      <c r="KF601">
        <v>69.2073</v>
      </c>
      <c r="KG601">
        <v>28.5983</v>
      </c>
      <c r="KH601">
        <v>279.69</v>
      </c>
      <c r="KI601">
        <v>16.7278</v>
      </c>
      <c r="KJ601">
        <v>100.948</v>
      </c>
      <c r="KK601">
        <v>100.322</v>
      </c>
    </row>
    <row r="602" spans="1:297">
      <c r="A602">
        <v>586</v>
      </c>
      <c r="B602">
        <v>1759004587</v>
      </c>
      <c r="C602">
        <v>17203.40000009537</v>
      </c>
      <c r="D602" t="s">
        <v>1620</v>
      </c>
      <c r="E602" t="s">
        <v>1621</v>
      </c>
      <c r="F602">
        <v>5</v>
      </c>
      <c r="G602" t="s">
        <v>1603</v>
      </c>
      <c r="H602" t="s">
        <v>436</v>
      </c>
      <c r="I602">
        <v>1759004579.5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305.3579528711113</v>
      </c>
      <c r="AK602">
        <v>305.8894848484849</v>
      </c>
      <c r="AL602">
        <v>-3.217998576033783</v>
      </c>
      <c r="AM602">
        <v>65.24473536700118</v>
      </c>
      <c r="AN602">
        <f>(AP602 - AO602 + DY602*1E3/(8.314*(EA602+273.15)) * AR602/DX602 * AQ602) * DX602/(100*DL602) * 1000/(1000 - AP602)</f>
        <v>0</v>
      </c>
      <c r="AO602">
        <v>16.62650048076946</v>
      </c>
      <c r="AP602">
        <v>23.41775575757575</v>
      </c>
      <c r="AQ602">
        <v>-0.0009897966467110524</v>
      </c>
      <c r="AR602">
        <v>120.4354516089231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5.52</v>
      </c>
      <c r="DM602">
        <v>0.5</v>
      </c>
      <c r="DN602" t="s">
        <v>438</v>
      </c>
      <c r="DO602">
        <v>2</v>
      </c>
      <c r="DP602" t="b">
        <v>1</v>
      </c>
      <c r="DQ602">
        <v>1759004579.5</v>
      </c>
      <c r="DR602">
        <v>320.6542592592592</v>
      </c>
      <c r="DS602">
        <v>314.9669629629629</v>
      </c>
      <c r="DT602">
        <v>23.44333333333334</v>
      </c>
      <c r="DU602">
        <v>16.64018888888889</v>
      </c>
      <c r="DV602">
        <v>320.2075185185185</v>
      </c>
      <c r="DW602">
        <v>23.21306666666667</v>
      </c>
      <c r="DX602">
        <v>499.9888148148148</v>
      </c>
      <c r="DY602">
        <v>90.37673703703703</v>
      </c>
      <c r="DZ602">
        <v>0.05190327037037036</v>
      </c>
      <c r="EA602">
        <v>30.02151481481481</v>
      </c>
      <c r="EB602">
        <v>30.02274074074074</v>
      </c>
      <c r="EC602">
        <v>999.9000000000001</v>
      </c>
      <c r="ED602">
        <v>0</v>
      </c>
      <c r="EE602">
        <v>0</v>
      </c>
      <c r="EF602">
        <v>10002.63962962963</v>
      </c>
      <c r="EG602">
        <v>0</v>
      </c>
      <c r="EH602">
        <v>12.06317777777778</v>
      </c>
      <c r="EI602">
        <v>5.687233703703704</v>
      </c>
      <c r="EJ602">
        <v>328.3520740740741</v>
      </c>
      <c r="EK602">
        <v>320.2971111111111</v>
      </c>
      <c r="EL602">
        <v>6.803148148148148</v>
      </c>
      <c r="EM602">
        <v>314.9669629629629</v>
      </c>
      <c r="EN602">
        <v>16.64018888888889</v>
      </c>
      <c r="EO602">
        <v>2.118731851851852</v>
      </c>
      <c r="EP602">
        <v>1.503884814814815</v>
      </c>
      <c r="EQ602">
        <v>18.36071851851852</v>
      </c>
      <c r="ER602">
        <v>13.00771481481481</v>
      </c>
      <c r="ES602">
        <v>1999.949259259259</v>
      </c>
      <c r="ET602">
        <v>0.9800025925925927</v>
      </c>
      <c r="EU602">
        <v>0.01999739259259259</v>
      </c>
      <c r="EV602">
        <v>0</v>
      </c>
      <c r="EW602">
        <v>1055.734814814815</v>
      </c>
      <c r="EX602">
        <v>5.000560000000001</v>
      </c>
      <c r="EY602">
        <v>21369.74814814815</v>
      </c>
      <c r="EZ602">
        <v>17294.45185185185</v>
      </c>
      <c r="FA602">
        <v>41.375</v>
      </c>
      <c r="FB602">
        <v>41.50459259259259</v>
      </c>
      <c r="FC602">
        <v>41.08533333333332</v>
      </c>
      <c r="FD602">
        <v>40.65944444444444</v>
      </c>
      <c r="FE602">
        <v>42.125</v>
      </c>
      <c r="FF602">
        <v>1955.054444444445</v>
      </c>
      <c r="FG602">
        <v>39.89000000000001</v>
      </c>
      <c r="FH602">
        <v>0</v>
      </c>
      <c r="FI602">
        <v>1759004596.2</v>
      </c>
      <c r="FJ602">
        <v>0</v>
      </c>
      <c r="FK602">
        <v>1055.7648</v>
      </c>
      <c r="FL602">
        <v>9.332307695119081</v>
      </c>
      <c r="FM602">
        <v>152.2538462907771</v>
      </c>
      <c r="FN602">
        <v>21370.576</v>
      </c>
      <c r="FO602">
        <v>15</v>
      </c>
      <c r="FP602">
        <v>0</v>
      </c>
      <c r="FQ602" t="s">
        <v>439</v>
      </c>
      <c r="FR602">
        <v>1747148579.5</v>
      </c>
      <c r="FS602">
        <v>1747148584.5</v>
      </c>
      <c r="FT602">
        <v>0</v>
      </c>
      <c r="FU602">
        <v>0.162</v>
      </c>
      <c r="FV602">
        <v>-0.001</v>
      </c>
      <c r="FW602">
        <v>0.139</v>
      </c>
      <c r="FX602">
        <v>0.058</v>
      </c>
      <c r="FY602">
        <v>420</v>
      </c>
      <c r="FZ602">
        <v>16</v>
      </c>
      <c r="GA602">
        <v>0.19</v>
      </c>
      <c r="GB602">
        <v>0.02</v>
      </c>
      <c r="GC602">
        <v>4.96953175</v>
      </c>
      <c r="GD602">
        <v>13.15657227016885</v>
      </c>
      <c r="GE602">
        <v>1.269452140312677</v>
      </c>
      <c r="GF602">
        <v>0</v>
      </c>
      <c r="GG602">
        <v>1055.395</v>
      </c>
      <c r="GH602">
        <v>7.539954168155002</v>
      </c>
      <c r="GI602">
        <v>0.783507385752954</v>
      </c>
      <c r="GJ602">
        <v>0</v>
      </c>
      <c r="GK602">
        <v>6.799870999999999</v>
      </c>
      <c r="GL602">
        <v>0.08464525328329307</v>
      </c>
      <c r="GM602">
        <v>0.01297584482798712</v>
      </c>
      <c r="GN602">
        <v>1</v>
      </c>
      <c r="GO602">
        <v>1</v>
      </c>
      <c r="GP602">
        <v>3</v>
      </c>
      <c r="GQ602" t="s">
        <v>451</v>
      </c>
      <c r="GR602">
        <v>3.12899</v>
      </c>
      <c r="GS602">
        <v>2.72976</v>
      </c>
      <c r="GT602">
        <v>0.06524919999999999</v>
      </c>
      <c r="GU602">
        <v>0.0643133</v>
      </c>
      <c r="GV602">
        <v>0.105068</v>
      </c>
      <c r="GW602">
        <v>0.08308169999999999</v>
      </c>
      <c r="GX602">
        <v>28037.4</v>
      </c>
      <c r="GY602">
        <v>27226.3</v>
      </c>
      <c r="GZ602">
        <v>30535.2</v>
      </c>
      <c r="HA602">
        <v>29351.4</v>
      </c>
      <c r="HB602">
        <v>37710.2</v>
      </c>
      <c r="HC602">
        <v>35413.4</v>
      </c>
      <c r="HD602">
        <v>46712.3</v>
      </c>
      <c r="HE602">
        <v>43615.5</v>
      </c>
      <c r="HF602">
        <v>1.83148</v>
      </c>
      <c r="HG602">
        <v>1.84533</v>
      </c>
      <c r="HH602">
        <v>0.126269</v>
      </c>
      <c r="HI602">
        <v>0</v>
      </c>
      <c r="HJ602">
        <v>27.9619</v>
      </c>
      <c r="HK602">
        <v>999.9</v>
      </c>
      <c r="HL602">
        <v>42.1</v>
      </c>
      <c r="HM602">
        <v>31</v>
      </c>
      <c r="HN602">
        <v>21.0155</v>
      </c>
      <c r="HO602">
        <v>63.1017</v>
      </c>
      <c r="HP602">
        <v>17.0994</v>
      </c>
      <c r="HQ602">
        <v>1</v>
      </c>
      <c r="HR602">
        <v>0.130516</v>
      </c>
      <c r="HS602">
        <v>-0.50302</v>
      </c>
      <c r="HT602">
        <v>20.2012</v>
      </c>
      <c r="HU602">
        <v>5.22882</v>
      </c>
      <c r="HV602">
        <v>11.974</v>
      </c>
      <c r="HW602">
        <v>4.9699</v>
      </c>
      <c r="HX602">
        <v>3.2897</v>
      </c>
      <c r="HY602">
        <v>9999</v>
      </c>
      <c r="HZ602">
        <v>9999</v>
      </c>
      <c r="IA602">
        <v>9999</v>
      </c>
      <c r="IB602">
        <v>27</v>
      </c>
      <c r="IC602">
        <v>4.97297</v>
      </c>
      <c r="ID602">
        <v>1.87728</v>
      </c>
      <c r="IE602">
        <v>1.87533</v>
      </c>
      <c r="IF602">
        <v>1.87817</v>
      </c>
      <c r="IG602">
        <v>1.87486</v>
      </c>
      <c r="IH602">
        <v>1.8785</v>
      </c>
      <c r="II602">
        <v>1.87555</v>
      </c>
      <c r="IJ602">
        <v>1.87671</v>
      </c>
      <c r="IK602">
        <v>0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0.416</v>
      </c>
      <c r="IY602">
        <v>0.2297</v>
      </c>
      <c r="IZ602">
        <v>0.000996156149449386</v>
      </c>
      <c r="JA602">
        <v>0.001508328056841608</v>
      </c>
      <c r="JB602">
        <v>-4.279944224615399E-07</v>
      </c>
      <c r="JC602">
        <v>2.026670128534865E-10</v>
      </c>
      <c r="JD602">
        <v>-0.04486732872085866</v>
      </c>
      <c r="JE602">
        <v>-0.001179386599836408</v>
      </c>
      <c r="JF602">
        <v>0.0006983580007418804</v>
      </c>
      <c r="JG602">
        <v>-5.900263066608664E-06</v>
      </c>
      <c r="JH602">
        <v>1</v>
      </c>
      <c r="JI602">
        <v>2117</v>
      </c>
      <c r="JJ602">
        <v>1</v>
      </c>
      <c r="JK602">
        <v>26</v>
      </c>
      <c r="JL602">
        <v>197600.1</v>
      </c>
      <c r="JM602">
        <v>197600</v>
      </c>
      <c r="JN602">
        <v>0.7922360000000001</v>
      </c>
      <c r="JO602">
        <v>2.55859</v>
      </c>
      <c r="JP602">
        <v>1.39893</v>
      </c>
      <c r="JQ602">
        <v>2.33154</v>
      </c>
      <c r="JR602">
        <v>1.44897</v>
      </c>
      <c r="JS602">
        <v>2.59399</v>
      </c>
      <c r="JT602">
        <v>36.9556</v>
      </c>
      <c r="JU602">
        <v>23.9737</v>
      </c>
      <c r="JV602">
        <v>18</v>
      </c>
      <c r="JW602">
        <v>481.452</v>
      </c>
      <c r="JX602">
        <v>460.398</v>
      </c>
      <c r="JY602">
        <v>28.5942</v>
      </c>
      <c r="JZ602">
        <v>28.879</v>
      </c>
      <c r="KA602">
        <v>29.9999</v>
      </c>
      <c r="KB602">
        <v>28.6171</v>
      </c>
      <c r="KC602">
        <v>28.6906</v>
      </c>
      <c r="KD602">
        <v>15.8293</v>
      </c>
      <c r="KE602">
        <v>23.9038</v>
      </c>
      <c r="KF602">
        <v>69.2073</v>
      </c>
      <c r="KG602">
        <v>28.5807</v>
      </c>
      <c r="KH602">
        <v>266.323</v>
      </c>
      <c r="KI602">
        <v>16.7452</v>
      </c>
      <c r="KJ602">
        <v>100.948</v>
      </c>
      <c r="KK602">
        <v>100.322</v>
      </c>
    </row>
    <row r="603" spans="1:297">
      <c r="A603">
        <v>587</v>
      </c>
      <c r="B603">
        <v>1759004592</v>
      </c>
      <c r="C603">
        <v>17208.40000009537</v>
      </c>
      <c r="D603" t="s">
        <v>1622</v>
      </c>
      <c r="E603" t="s">
        <v>1623</v>
      </c>
      <c r="F603">
        <v>5</v>
      </c>
      <c r="G603" t="s">
        <v>1603</v>
      </c>
      <c r="H603" t="s">
        <v>436</v>
      </c>
      <c r="I603">
        <v>1759004584.214286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288.5409000415487</v>
      </c>
      <c r="AK603">
        <v>289.8036</v>
      </c>
      <c r="AL603">
        <v>-3.214713465060406</v>
      </c>
      <c r="AM603">
        <v>65.24473536700118</v>
      </c>
      <c r="AN603">
        <f>(AP603 - AO603 + DY603*1E3/(8.314*(EA603+273.15)) * AR603/DX603 * AQ603) * DX603/(100*DL603) * 1000/(1000 - AP603)</f>
        <v>0</v>
      </c>
      <c r="AO603">
        <v>16.6742731754838</v>
      </c>
      <c r="AP603">
        <v>23.42085696969697</v>
      </c>
      <c r="AQ603">
        <v>0.0003035107260235565</v>
      </c>
      <c r="AR603">
        <v>120.4354516089231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5.52</v>
      </c>
      <c r="DM603">
        <v>0.5</v>
      </c>
      <c r="DN603" t="s">
        <v>438</v>
      </c>
      <c r="DO603">
        <v>2</v>
      </c>
      <c r="DP603" t="b">
        <v>1</v>
      </c>
      <c r="DQ603">
        <v>1759004584.214286</v>
      </c>
      <c r="DR603">
        <v>305.8957142857143</v>
      </c>
      <c r="DS603">
        <v>299.3005</v>
      </c>
      <c r="DT603">
        <v>23.43053214285714</v>
      </c>
      <c r="DU603">
        <v>16.63813214285714</v>
      </c>
      <c r="DV603">
        <v>305.4681428571429</v>
      </c>
      <c r="DW603">
        <v>23.20053928571429</v>
      </c>
      <c r="DX603">
        <v>500.0239285714287</v>
      </c>
      <c r="DY603">
        <v>90.37690714285714</v>
      </c>
      <c r="DZ603">
        <v>0.05180017857142858</v>
      </c>
      <c r="EA603">
        <v>30.019625</v>
      </c>
      <c r="EB603">
        <v>30.02010714285714</v>
      </c>
      <c r="EC603">
        <v>999.9000000000002</v>
      </c>
      <c r="ED603">
        <v>0</v>
      </c>
      <c r="EE603">
        <v>0</v>
      </c>
      <c r="EF603">
        <v>10000.80321428571</v>
      </c>
      <c r="EG603">
        <v>0</v>
      </c>
      <c r="EH603">
        <v>12.06573571428571</v>
      </c>
      <c r="EI603">
        <v>6.595119285714286</v>
      </c>
      <c r="EJ603">
        <v>313.2351071428571</v>
      </c>
      <c r="EK603">
        <v>304.3644285714286</v>
      </c>
      <c r="EL603">
        <v>6.792408571428571</v>
      </c>
      <c r="EM603">
        <v>299.3005</v>
      </c>
      <c r="EN603">
        <v>16.63813214285714</v>
      </c>
      <c r="EO603">
        <v>2.117579285714286</v>
      </c>
      <c r="EP603">
        <v>1.503702142857143</v>
      </c>
      <c r="EQ603">
        <v>18.35203571428572</v>
      </c>
      <c r="ER603">
        <v>13.00584642857143</v>
      </c>
      <c r="ES603">
        <v>1999.96</v>
      </c>
      <c r="ET603">
        <v>0.9800027142857145</v>
      </c>
      <c r="EU603">
        <v>0.01999732142857143</v>
      </c>
      <c r="EV603">
        <v>0</v>
      </c>
      <c r="EW603">
        <v>1056.477857142857</v>
      </c>
      <c r="EX603">
        <v>5.000560000000001</v>
      </c>
      <c r="EY603">
        <v>21383.64285714286</v>
      </c>
      <c r="EZ603">
        <v>17294.54642857143</v>
      </c>
      <c r="FA603">
        <v>41.375</v>
      </c>
      <c r="FB603">
        <v>41.5</v>
      </c>
      <c r="FC603">
        <v>41.07549999999998</v>
      </c>
      <c r="FD603">
        <v>40.64935714285714</v>
      </c>
      <c r="FE603">
        <v>42.12942857142856</v>
      </c>
      <c r="FF603">
        <v>1955.065357142857</v>
      </c>
      <c r="FG603">
        <v>39.89000000000001</v>
      </c>
      <c r="FH603">
        <v>0</v>
      </c>
      <c r="FI603">
        <v>1759004601.6</v>
      </c>
      <c r="FJ603">
        <v>0</v>
      </c>
      <c r="FK603">
        <v>1056.578461538462</v>
      </c>
      <c r="FL603">
        <v>11.0707692202112</v>
      </c>
      <c r="FM603">
        <v>210.7897436167574</v>
      </c>
      <c r="FN603">
        <v>21385.93846153846</v>
      </c>
      <c r="FO603">
        <v>15</v>
      </c>
      <c r="FP603">
        <v>0</v>
      </c>
      <c r="FQ603" t="s">
        <v>439</v>
      </c>
      <c r="FR603">
        <v>1747148579.5</v>
      </c>
      <c r="FS603">
        <v>1747148584.5</v>
      </c>
      <c r="FT603">
        <v>0</v>
      </c>
      <c r="FU603">
        <v>0.162</v>
      </c>
      <c r="FV603">
        <v>-0.001</v>
      </c>
      <c r="FW603">
        <v>0.139</v>
      </c>
      <c r="FX603">
        <v>0.058</v>
      </c>
      <c r="FY603">
        <v>420</v>
      </c>
      <c r="FZ603">
        <v>16</v>
      </c>
      <c r="GA603">
        <v>0.19</v>
      </c>
      <c r="GB603">
        <v>0.02</v>
      </c>
      <c r="GC603">
        <v>6.05360219512195</v>
      </c>
      <c r="GD603">
        <v>11.71729087108013</v>
      </c>
      <c r="GE603">
        <v>1.157121284446696</v>
      </c>
      <c r="GF603">
        <v>0</v>
      </c>
      <c r="GG603">
        <v>1056.124705882353</v>
      </c>
      <c r="GH603">
        <v>9.340565317358358</v>
      </c>
      <c r="GI603">
        <v>0.9528262457926405</v>
      </c>
      <c r="GJ603">
        <v>0</v>
      </c>
      <c r="GK603">
        <v>6.792209512195122</v>
      </c>
      <c r="GL603">
        <v>-0.117919024390253</v>
      </c>
      <c r="GM603">
        <v>0.02330732094253101</v>
      </c>
      <c r="GN603">
        <v>0</v>
      </c>
      <c r="GO603">
        <v>0</v>
      </c>
      <c r="GP603">
        <v>3</v>
      </c>
      <c r="GQ603" t="s">
        <v>472</v>
      </c>
      <c r="GR603">
        <v>3.12879</v>
      </c>
      <c r="GS603">
        <v>2.72963</v>
      </c>
      <c r="GT603">
        <v>0.0624089</v>
      </c>
      <c r="GU603">
        <v>0.0612625</v>
      </c>
      <c r="GV603">
        <v>0.105087</v>
      </c>
      <c r="GW603">
        <v>0.0833</v>
      </c>
      <c r="GX603">
        <v>28122.6</v>
      </c>
      <c r="GY603">
        <v>27315.2</v>
      </c>
      <c r="GZ603">
        <v>30535.2</v>
      </c>
      <c r="HA603">
        <v>29351.5</v>
      </c>
      <c r="HB603">
        <v>37709.1</v>
      </c>
      <c r="HC603">
        <v>35404.9</v>
      </c>
      <c r="HD603">
        <v>46712.3</v>
      </c>
      <c r="HE603">
        <v>43615.8</v>
      </c>
      <c r="HF603">
        <v>1.83142</v>
      </c>
      <c r="HG603">
        <v>1.8455</v>
      </c>
      <c r="HH603">
        <v>0.125661</v>
      </c>
      <c r="HI603">
        <v>0</v>
      </c>
      <c r="HJ603">
        <v>27.9626</v>
      </c>
      <c r="HK603">
        <v>999.9</v>
      </c>
      <c r="HL603">
        <v>42.1</v>
      </c>
      <c r="HM603">
        <v>31</v>
      </c>
      <c r="HN603">
        <v>21.0157</v>
      </c>
      <c r="HO603">
        <v>63.0217</v>
      </c>
      <c r="HP603">
        <v>17.1595</v>
      </c>
      <c r="HQ603">
        <v>1</v>
      </c>
      <c r="HR603">
        <v>0.130508</v>
      </c>
      <c r="HS603">
        <v>-0.502108</v>
      </c>
      <c r="HT603">
        <v>20.2012</v>
      </c>
      <c r="HU603">
        <v>5.22882</v>
      </c>
      <c r="HV603">
        <v>11.974</v>
      </c>
      <c r="HW603">
        <v>4.9698</v>
      </c>
      <c r="HX603">
        <v>3.28958</v>
      </c>
      <c r="HY603">
        <v>9999</v>
      </c>
      <c r="HZ603">
        <v>9999</v>
      </c>
      <c r="IA603">
        <v>9999</v>
      </c>
      <c r="IB603">
        <v>27</v>
      </c>
      <c r="IC603">
        <v>4.97295</v>
      </c>
      <c r="ID603">
        <v>1.87729</v>
      </c>
      <c r="IE603">
        <v>1.87532</v>
      </c>
      <c r="IF603">
        <v>1.87814</v>
      </c>
      <c r="IG603">
        <v>1.87485</v>
      </c>
      <c r="IH603">
        <v>1.87849</v>
      </c>
      <c r="II603">
        <v>1.87554</v>
      </c>
      <c r="IJ603">
        <v>1.87669</v>
      </c>
      <c r="IK603">
        <v>0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0.396</v>
      </c>
      <c r="IY603">
        <v>0.2298</v>
      </c>
      <c r="IZ603">
        <v>0.000996156149449386</v>
      </c>
      <c r="JA603">
        <v>0.001508328056841608</v>
      </c>
      <c r="JB603">
        <v>-4.279944224615399E-07</v>
      </c>
      <c r="JC603">
        <v>2.026670128534865E-10</v>
      </c>
      <c r="JD603">
        <v>-0.04486732872085866</v>
      </c>
      <c r="JE603">
        <v>-0.001179386599836408</v>
      </c>
      <c r="JF603">
        <v>0.0006983580007418804</v>
      </c>
      <c r="JG603">
        <v>-5.900263066608664E-06</v>
      </c>
      <c r="JH603">
        <v>1</v>
      </c>
      <c r="JI603">
        <v>2117</v>
      </c>
      <c r="JJ603">
        <v>1</v>
      </c>
      <c r="JK603">
        <v>26</v>
      </c>
      <c r="JL603">
        <v>197600.2</v>
      </c>
      <c r="JM603">
        <v>197600.1</v>
      </c>
      <c r="JN603">
        <v>0.753174</v>
      </c>
      <c r="JO603">
        <v>2.54639</v>
      </c>
      <c r="JP603">
        <v>1.39893</v>
      </c>
      <c r="JQ603">
        <v>2.33154</v>
      </c>
      <c r="JR603">
        <v>1.44897</v>
      </c>
      <c r="JS603">
        <v>2.54272</v>
      </c>
      <c r="JT603">
        <v>36.9556</v>
      </c>
      <c r="JU603">
        <v>23.9824</v>
      </c>
      <c r="JV603">
        <v>18</v>
      </c>
      <c r="JW603">
        <v>481.414</v>
      </c>
      <c r="JX603">
        <v>460.497</v>
      </c>
      <c r="JY603">
        <v>28.576</v>
      </c>
      <c r="JZ603">
        <v>28.8773</v>
      </c>
      <c r="KA603">
        <v>29.9999</v>
      </c>
      <c r="KB603">
        <v>28.6156</v>
      </c>
      <c r="KC603">
        <v>28.689</v>
      </c>
      <c r="KD603">
        <v>15.1286</v>
      </c>
      <c r="KE603">
        <v>23.9038</v>
      </c>
      <c r="KF603">
        <v>69.2073</v>
      </c>
      <c r="KG603">
        <v>28.5605</v>
      </c>
      <c r="KH603">
        <v>246.287</v>
      </c>
      <c r="KI603">
        <v>16.7519</v>
      </c>
      <c r="KJ603">
        <v>100.948</v>
      </c>
      <c r="KK603">
        <v>100.323</v>
      </c>
    </row>
    <row r="604" spans="1:297">
      <c r="A604">
        <v>588</v>
      </c>
      <c r="B604">
        <v>1759004596.6</v>
      </c>
      <c r="C604">
        <v>17213</v>
      </c>
      <c r="D604" t="s">
        <v>1624</v>
      </c>
      <c r="E604" t="s">
        <v>1625</v>
      </c>
      <c r="F604">
        <v>5</v>
      </c>
      <c r="G604" t="s">
        <v>1603</v>
      </c>
      <c r="H604" t="s">
        <v>436</v>
      </c>
      <c r="I604">
        <v>1759004589.171428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273.0743981550757</v>
      </c>
      <c r="AK604">
        <v>274.9939243396744</v>
      </c>
      <c r="AL604">
        <v>-3.215590496719457</v>
      </c>
      <c r="AM604">
        <v>65.24473536700118</v>
      </c>
      <c r="AN604">
        <f>(AP604 - AO604 + DY604*1E3/(8.314*(EA604+273.15)) * AR604/DX604 * AQ604) * DX604/(100*DL604) * 1000/(1000 - AP604)</f>
        <v>0</v>
      </c>
      <c r="AO604">
        <v>16.70994868055141</v>
      </c>
      <c r="AP604">
        <v>23.43651915926722</v>
      </c>
      <c r="AQ604">
        <v>0.0005086057720238905</v>
      </c>
      <c r="AR604">
        <v>120.4354516089231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5.52</v>
      </c>
      <c r="DM604">
        <v>0.5</v>
      </c>
      <c r="DN604" t="s">
        <v>438</v>
      </c>
      <c r="DO604">
        <v>2</v>
      </c>
      <c r="DP604" t="b">
        <v>1</v>
      </c>
      <c r="DQ604">
        <v>1759004589.171428</v>
      </c>
      <c r="DR604">
        <v>290.3241785714285</v>
      </c>
      <c r="DS604">
        <v>282.8466785714286</v>
      </c>
      <c r="DT604">
        <v>23.42416785714286</v>
      </c>
      <c r="DU604">
        <v>16.66153214285714</v>
      </c>
      <c r="DV604">
        <v>289.9170357142857</v>
      </c>
      <c r="DW604">
        <v>23.19430357142857</v>
      </c>
      <c r="DX604">
        <v>500.0036785714286</v>
      </c>
      <c r="DY604">
        <v>90.37701071428572</v>
      </c>
      <c r="DZ604">
        <v>0.05180695357142858</v>
      </c>
      <c r="EA604">
        <v>30.01712857142857</v>
      </c>
      <c r="EB604">
        <v>30.01535357142857</v>
      </c>
      <c r="EC604">
        <v>999.9000000000002</v>
      </c>
      <c r="ED604">
        <v>0</v>
      </c>
      <c r="EE604">
        <v>0</v>
      </c>
      <c r="EF604">
        <v>10005.01571428572</v>
      </c>
      <c r="EG604">
        <v>0</v>
      </c>
      <c r="EH604">
        <v>12.0716</v>
      </c>
      <c r="EI604">
        <v>7.4774825</v>
      </c>
      <c r="EJ604">
        <v>297.2879285714286</v>
      </c>
      <c r="EK604">
        <v>287.6387142857142</v>
      </c>
      <c r="EL604">
        <v>6.762630714285713</v>
      </c>
      <c r="EM604">
        <v>282.8466785714286</v>
      </c>
      <c r="EN604">
        <v>16.66153214285714</v>
      </c>
      <c r="EO604">
        <v>2.117006428571429</v>
      </c>
      <c r="EP604">
        <v>1.505819642857143</v>
      </c>
      <c r="EQ604">
        <v>18.34771785714286</v>
      </c>
      <c r="ER604">
        <v>13.02733928571429</v>
      </c>
      <c r="ES604">
        <v>1999.976785714286</v>
      </c>
      <c r="ET604">
        <v>0.9800027857142857</v>
      </c>
      <c r="EU604">
        <v>0.01999721428571429</v>
      </c>
      <c r="EV604">
        <v>0</v>
      </c>
      <c r="EW604">
        <v>1057.458214285715</v>
      </c>
      <c r="EX604">
        <v>5.000560000000001</v>
      </c>
      <c r="EY604">
        <v>21403</v>
      </c>
      <c r="EZ604">
        <v>17294.69642857143</v>
      </c>
      <c r="FA604">
        <v>41.375</v>
      </c>
      <c r="FB604">
        <v>41.5</v>
      </c>
      <c r="FC604">
        <v>41.07549999999998</v>
      </c>
      <c r="FD604">
        <v>40.63607142857143</v>
      </c>
      <c r="FE604">
        <v>42.12942857142857</v>
      </c>
      <c r="FF604">
        <v>1955.081785714286</v>
      </c>
      <c r="FG604">
        <v>39.89000000000001</v>
      </c>
      <c r="FH604">
        <v>0</v>
      </c>
      <c r="FI604">
        <v>1759004605.8</v>
      </c>
      <c r="FJ604">
        <v>0</v>
      </c>
      <c r="FK604">
        <v>1057.4764</v>
      </c>
      <c r="FL604">
        <v>12.21307693650587</v>
      </c>
      <c r="FM604">
        <v>256.2538464701097</v>
      </c>
      <c r="FN604">
        <v>21403.416</v>
      </c>
      <c r="FO604">
        <v>15</v>
      </c>
      <c r="FP604">
        <v>0</v>
      </c>
      <c r="FQ604" t="s">
        <v>439</v>
      </c>
      <c r="FR604">
        <v>1747148579.5</v>
      </c>
      <c r="FS604">
        <v>1747148584.5</v>
      </c>
      <c r="FT604">
        <v>0</v>
      </c>
      <c r="FU604">
        <v>0.162</v>
      </c>
      <c r="FV604">
        <v>-0.001</v>
      </c>
      <c r="FW604">
        <v>0.139</v>
      </c>
      <c r="FX604">
        <v>0.058</v>
      </c>
      <c r="FY604">
        <v>420</v>
      </c>
      <c r="FZ604">
        <v>16</v>
      </c>
      <c r="GA604">
        <v>0.19</v>
      </c>
      <c r="GB604">
        <v>0.02</v>
      </c>
      <c r="GC604">
        <v>6.892178536585366</v>
      </c>
      <c r="GD604">
        <v>10.75136050503644</v>
      </c>
      <c r="GE604">
        <v>1.056305778568347</v>
      </c>
      <c r="GF604">
        <v>0</v>
      </c>
      <c r="GG604">
        <v>1056.855</v>
      </c>
      <c r="GH604">
        <v>11.38380443241575</v>
      </c>
      <c r="GI604">
        <v>1.145490519127849</v>
      </c>
      <c r="GJ604">
        <v>0</v>
      </c>
      <c r="GK604">
        <v>6.777551951219511</v>
      </c>
      <c r="GL604">
        <v>-0.3451447148653856</v>
      </c>
      <c r="GM604">
        <v>0.03743084701670352</v>
      </c>
      <c r="GN604">
        <v>0</v>
      </c>
      <c r="GO604">
        <v>0</v>
      </c>
      <c r="GP604">
        <v>3</v>
      </c>
      <c r="GQ604" t="s">
        <v>472</v>
      </c>
      <c r="GR604">
        <v>3.12883</v>
      </c>
      <c r="GS604">
        <v>2.72959</v>
      </c>
      <c r="GT604">
        <v>0.0597411</v>
      </c>
      <c r="GU604">
        <v>0.0584179</v>
      </c>
      <c r="GV604">
        <v>0.105133</v>
      </c>
      <c r="GW604">
        <v>0.0833416</v>
      </c>
      <c r="GX604">
        <v>28202.5</v>
      </c>
      <c r="GY604">
        <v>27398</v>
      </c>
      <c r="GZ604">
        <v>30535.1</v>
      </c>
      <c r="HA604">
        <v>29351.6</v>
      </c>
      <c r="HB604">
        <v>37706.8</v>
      </c>
      <c r="HC604">
        <v>35403.3</v>
      </c>
      <c r="HD604">
        <v>46712</v>
      </c>
      <c r="HE604">
        <v>43615.9</v>
      </c>
      <c r="HF604">
        <v>1.8314</v>
      </c>
      <c r="HG604">
        <v>1.84543</v>
      </c>
      <c r="HH604">
        <v>0.125557</v>
      </c>
      <c r="HI604">
        <v>0</v>
      </c>
      <c r="HJ604">
        <v>27.9643</v>
      </c>
      <c r="HK604">
        <v>999.9</v>
      </c>
      <c r="HL604">
        <v>42.1</v>
      </c>
      <c r="HM604">
        <v>31</v>
      </c>
      <c r="HN604">
        <v>21.0172</v>
      </c>
      <c r="HO604">
        <v>63.1535</v>
      </c>
      <c r="HP604">
        <v>17.3037</v>
      </c>
      <c r="HQ604">
        <v>1</v>
      </c>
      <c r="HR604">
        <v>0.129921</v>
      </c>
      <c r="HS604">
        <v>-0.500779</v>
      </c>
      <c r="HT604">
        <v>20.2012</v>
      </c>
      <c r="HU604">
        <v>5.22867</v>
      </c>
      <c r="HV604">
        <v>11.974</v>
      </c>
      <c r="HW604">
        <v>4.96995</v>
      </c>
      <c r="HX604">
        <v>3.28953</v>
      </c>
      <c r="HY604">
        <v>9999</v>
      </c>
      <c r="HZ604">
        <v>9999</v>
      </c>
      <c r="IA604">
        <v>9999</v>
      </c>
      <c r="IB604">
        <v>27</v>
      </c>
      <c r="IC604">
        <v>4.97299</v>
      </c>
      <c r="ID604">
        <v>1.87724</v>
      </c>
      <c r="IE604">
        <v>1.87531</v>
      </c>
      <c r="IF604">
        <v>1.8781</v>
      </c>
      <c r="IG604">
        <v>1.87485</v>
      </c>
      <c r="IH604">
        <v>1.87842</v>
      </c>
      <c r="II604">
        <v>1.87549</v>
      </c>
      <c r="IJ604">
        <v>1.87668</v>
      </c>
      <c r="IK604">
        <v>0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0.377</v>
      </c>
      <c r="IY604">
        <v>0.2302</v>
      </c>
      <c r="IZ604">
        <v>0.000996156149449386</v>
      </c>
      <c r="JA604">
        <v>0.001508328056841608</v>
      </c>
      <c r="JB604">
        <v>-4.279944224615399E-07</v>
      </c>
      <c r="JC604">
        <v>2.026670128534865E-10</v>
      </c>
      <c r="JD604">
        <v>-0.04486732872085866</v>
      </c>
      <c r="JE604">
        <v>-0.001179386599836408</v>
      </c>
      <c r="JF604">
        <v>0.0006983580007418804</v>
      </c>
      <c r="JG604">
        <v>-5.900263066608664E-06</v>
      </c>
      <c r="JH604">
        <v>1</v>
      </c>
      <c r="JI604">
        <v>2117</v>
      </c>
      <c r="JJ604">
        <v>1</v>
      </c>
      <c r="JK604">
        <v>26</v>
      </c>
      <c r="JL604">
        <v>197600.3</v>
      </c>
      <c r="JM604">
        <v>197600.2</v>
      </c>
      <c r="JN604">
        <v>0.717773</v>
      </c>
      <c r="JO604">
        <v>2.55127</v>
      </c>
      <c r="JP604">
        <v>1.39893</v>
      </c>
      <c r="JQ604">
        <v>2.33154</v>
      </c>
      <c r="JR604">
        <v>1.44897</v>
      </c>
      <c r="JS604">
        <v>2.58545</v>
      </c>
      <c r="JT604">
        <v>36.9556</v>
      </c>
      <c r="JU604">
        <v>23.9824</v>
      </c>
      <c r="JV604">
        <v>18</v>
      </c>
      <c r="JW604">
        <v>481.385</v>
      </c>
      <c r="JX604">
        <v>460.431</v>
      </c>
      <c r="JY604">
        <v>28.5578</v>
      </c>
      <c r="JZ604">
        <v>28.875</v>
      </c>
      <c r="KA604">
        <v>29.9999</v>
      </c>
      <c r="KB604">
        <v>28.6131</v>
      </c>
      <c r="KC604">
        <v>28.6866</v>
      </c>
      <c r="KD604">
        <v>14.3402</v>
      </c>
      <c r="KE604">
        <v>23.9038</v>
      </c>
      <c r="KF604">
        <v>69.2073</v>
      </c>
      <c r="KG604">
        <v>28.5516</v>
      </c>
      <c r="KH604">
        <v>232.92</v>
      </c>
      <c r="KI604">
        <v>16.7489</v>
      </c>
      <c r="KJ604">
        <v>100.948</v>
      </c>
      <c r="KK604">
        <v>100.323</v>
      </c>
    </row>
    <row r="605" spans="1:297">
      <c r="A605">
        <v>589</v>
      </c>
      <c r="B605">
        <v>1759004601.6</v>
      </c>
      <c r="C605">
        <v>17218</v>
      </c>
      <c r="D605" t="s">
        <v>1626</v>
      </c>
      <c r="E605" t="s">
        <v>1627</v>
      </c>
      <c r="F605">
        <v>5</v>
      </c>
      <c r="G605" t="s">
        <v>1603</v>
      </c>
      <c r="H605" t="s">
        <v>436</v>
      </c>
      <c r="I605">
        <v>1759004594.042857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256.3756438317833</v>
      </c>
      <c r="AK605">
        <v>259.0620484848483</v>
      </c>
      <c r="AL605">
        <v>-3.182769519234617</v>
      </c>
      <c r="AM605">
        <v>65.24473536700118</v>
      </c>
      <c r="AN605">
        <f>(AP605 - AO605 + DY605*1E3/(8.314*(EA605+273.15)) * AR605/DX605 * AQ605) * DX605/(100*DL605) * 1000/(1000 - AP605)</f>
        <v>0</v>
      </c>
      <c r="AO605">
        <v>16.70908790358865</v>
      </c>
      <c r="AP605">
        <v>23.44958121212121</v>
      </c>
      <c r="AQ605">
        <v>0.0001916806763832155</v>
      </c>
      <c r="AR605">
        <v>120.4354516089231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5.52</v>
      </c>
      <c r="DM605">
        <v>0.5</v>
      </c>
      <c r="DN605" t="s">
        <v>438</v>
      </c>
      <c r="DO605">
        <v>2</v>
      </c>
      <c r="DP605" t="b">
        <v>1</v>
      </c>
      <c r="DQ605">
        <v>1759004594.042857</v>
      </c>
      <c r="DR605">
        <v>275.0437142857143</v>
      </c>
      <c r="DS605">
        <v>266.7561428571428</v>
      </c>
      <c r="DT605">
        <v>23.43076785714286</v>
      </c>
      <c r="DU605">
        <v>16.69038571428572</v>
      </c>
      <c r="DV605">
        <v>274.6566071428571</v>
      </c>
      <c r="DW605">
        <v>23.20077142857143</v>
      </c>
      <c r="DX605">
        <v>500.0264999999999</v>
      </c>
      <c r="DY605">
        <v>90.37630714285716</v>
      </c>
      <c r="DZ605">
        <v>0.05164649285714285</v>
      </c>
      <c r="EA605">
        <v>30.01398571428572</v>
      </c>
      <c r="EB605">
        <v>30.01106428571429</v>
      </c>
      <c r="EC605">
        <v>999.9000000000002</v>
      </c>
      <c r="ED605">
        <v>0</v>
      </c>
      <c r="EE605">
        <v>0</v>
      </c>
      <c r="EF605">
        <v>10011.30785714286</v>
      </c>
      <c r="EG605">
        <v>0</v>
      </c>
      <c r="EH605">
        <v>12.06844642857143</v>
      </c>
      <c r="EI605">
        <v>8.287589285714287</v>
      </c>
      <c r="EJ605">
        <v>281.6427857142857</v>
      </c>
      <c r="EK605">
        <v>271.2835714285714</v>
      </c>
      <c r="EL605">
        <v>6.740382857142857</v>
      </c>
      <c r="EM605">
        <v>266.7561428571428</v>
      </c>
      <c r="EN605">
        <v>16.69038571428572</v>
      </c>
      <c r="EO605">
        <v>2.117587142857143</v>
      </c>
      <c r="EP605">
        <v>1.508415357142857</v>
      </c>
      <c r="EQ605">
        <v>18.35208571428571</v>
      </c>
      <c r="ER605">
        <v>13.05370357142857</v>
      </c>
      <c r="ES605">
        <v>1999.994285714286</v>
      </c>
      <c r="ET605">
        <v>0.9800029285714287</v>
      </c>
      <c r="EU605">
        <v>0.01999710714285715</v>
      </c>
      <c r="EV605">
        <v>0</v>
      </c>
      <c r="EW605">
        <v>1058.619642857143</v>
      </c>
      <c r="EX605">
        <v>5.000560000000001</v>
      </c>
      <c r="EY605">
        <v>21425.84642857142</v>
      </c>
      <c r="EZ605">
        <v>17294.85</v>
      </c>
      <c r="FA605">
        <v>41.375</v>
      </c>
      <c r="FB605">
        <v>41.5</v>
      </c>
      <c r="FC605">
        <v>41.07099999999998</v>
      </c>
      <c r="FD605">
        <v>40.62721428571428</v>
      </c>
      <c r="FE605">
        <v>42.12942857142857</v>
      </c>
      <c r="FF605">
        <v>1955.099642857143</v>
      </c>
      <c r="FG605">
        <v>39.89000000000001</v>
      </c>
      <c r="FH605">
        <v>0</v>
      </c>
      <c r="FI605">
        <v>1759004611.2</v>
      </c>
      <c r="FJ605">
        <v>0</v>
      </c>
      <c r="FK605">
        <v>1058.707307692308</v>
      </c>
      <c r="FL605">
        <v>16.40102564294367</v>
      </c>
      <c r="FM605">
        <v>310.9572650351136</v>
      </c>
      <c r="FN605">
        <v>21427.70384615385</v>
      </c>
      <c r="FO605">
        <v>15</v>
      </c>
      <c r="FP605">
        <v>0</v>
      </c>
      <c r="FQ605" t="s">
        <v>439</v>
      </c>
      <c r="FR605">
        <v>1747148579.5</v>
      </c>
      <c r="FS605">
        <v>1747148584.5</v>
      </c>
      <c r="FT605">
        <v>0</v>
      </c>
      <c r="FU605">
        <v>0.162</v>
      </c>
      <c r="FV605">
        <v>-0.001</v>
      </c>
      <c r="FW605">
        <v>0.139</v>
      </c>
      <c r="FX605">
        <v>0.058</v>
      </c>
      <c r="FY605">
        <v>420</v>
      </c>
      <c r="FZ605">
        <v>16</v>
      </c>
      <c r="GA605">
        <v>0.19</v>
      </c>
      <c r="GB605">
        <v>0.02</v>
      </c>
      <c r="GC605">
        <v>7.841362195121952</v>
      </c>
      <c r="GD605">
        <v>9.989668130495938</v>
      </c>
      <c r="GE605">
        <v>0.9607852379923215</v>
      </c>
      <c r="GF605">
        <v>0</v>
      </c>
      <c r="GG605">
        <v>1058.058235294118</v>
      </c>
      <c r="GH605">
        <v>14.01497326461554</v>
      </c>
      <c r="GI605">
        <v>1.407470552587656</v>
      </c>
      <c r="GJ605">
        <v>0</v>
      </c>
      <c r="GK605">
        <v>6.756929756097562</v>
      </c>
      <c r="GL605">
        <v>-0.3023054017249766</v>
      </c>
      <c r="GM605">
        <v>0.03358114101170214</v>
      </c>
      <c r="GN605">
        <v>0</v>
      </c>
      <c r="GO605">
        <v>0</v>
      </c>
      <c r="GP605">
        <v>3</v>
      </c>
      <c r="GQ605" t="s">
        <v>472</v>
      </c>
      <c r="GR605">
        <v>3.12877</v>
      </c>
      <c r="GS605">
        <v>2.72922</v>
      </c>
      <c r="GT605">
        <v>0.0568124</v>
      </c>
      <c r="GU605">
        <v>0.0552485</v>
      </c>
      <c r="GV605">
        <v>0.105172</v>
      </c>
      <c r="GW605">
        <v>0.08333989999999999</v>
      </c>
      <c r="GX605">
        <v>28291.5</v>
      </c>
      <c r="GY605">
        <v>27490.4</v>
      </c>
      <c r="GZ605">
        <v>30536.3</v>
      </c>
      <c r="HA605">
        <v>29351.8</v>
      </c>
      <c r="HB605">
        <v>37706.1</v>
      </c>
      <c r="HC605">
        <v>35403.2</v>
      </c>
      <c r="HD605">
        <v>46713.4</v>
      </c>
      <c r="HE605">
        <v>43616</v>
      </c>
      <c r="HF605">
        <v>1.8312</v>
      </c>
      <c r="HG605">
        <v>1.84538</v>
      </c>
      <c r="HH605">
        <v>0.125118</v>
      </c>
      <c r="HI605">
        <v>0</v>
      </c>
      <c r="HJ605">
        <v>27.966</v>
      </c>
      <c r="HK605">
        <v>999.9</v>
      </c>
      <c r="HL605">
        <v>42.1</v>
      </c>
      <c r="HM605">
        <v>31</v>
      </c>
      <c r="HN605">
        <v>21.0155</v>
      </c>
      <c r="HO605">
        <v>63.1935</v>
      </c>
      <c r="HP605">
        <v>17.3718</v>
      </c>
      <c r="HQ605">
        <v>1</v>
      </c>
      <c r="HR605">
        <v>0.130003</v>
      </c>
      <c r="HS605">
        <v>-0.523434</v>
      </c>
      <c r="HT605">
        <v>20.201</v>
      </c>
      <c r="HU605">
        <v>5.22792</v>
      </c>
      <c r="HV605">
        <v>11.974</v>
      </c>
      <c r="HW605">
        <v>4.9697</v>
      </c>
      <c r="HX605">
        <v>3.28968</v>
      </c>
      <c r="HY605">
        <v>9999</v>
      </c>
      <c r="HZ605">
        <v>9999</v>
      </c>
      <c r="IA605">
        <v>9999</v>
      </c>
      <c r="IB605">
        <v>27</v>
      </c>
      <c r="IC605">
        <v>4.97295</v>
      </c>
      <c r="ID605">
        <v>1.87728</v>
      </c>
      <c r="IE605">
        <v>1.87532</v>
      </c>
      <c r="IF605">
        <v>1.87817</v>
      </c>
      <c r="IG605">
        <v>1.87485</v>
      </c>
      <c r="IH605">
        <v>1.87847</v>
      </c>
      <c r="II605">
        <v>1.87556</v>
      </c>
      <c r="IJ605">
        <v>1.8767</v>
      </c>
      <c r="IK605">
        <v>0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0.356</v>
      </c>
      <c r="IY605">
        <v>0.2304</v>
      </c>
      <c r="IZ605">
        <v>0.000996156149449386</v>
      </c>
      <c r="JA605">
        <v>0.001508328056841608</v>
      </c>
      <c r="JB605">
        <v>-4.279944224615399E-07</v>
      </c>
      <c r="JC605">
        <v>2.026670128534865E-10</v>
      </c>
      <c r="JD605">
        <v>-0.04486732872085866</v>
      </c>
      <c r="JE605">
        <v>-0.001179386599836408</v>
      </c>
      <c r="JF605">
        <v>0.0006983580007418804</v>
      </c>
      <c r="JG605">
        <v>-5.900263066608664E-06</v>
      </c>
      <c r="JH605">
        <v>1</v>
      </c>
      <c r="JI605">
        <v>2117</v>
      </c>
      <c r="JJ605">
        <v>1</v>
      </c>
      <c r="JK605">
        <v>26</v>
      </c>
      <c r="JL605">
        <v>197600.4</v>
      </c>
      <c r="JM605">
        <v>197600.3</v>
      </c>
      <c r="JN605">
        <v>0.681152</v>
      </c>
      <c r="JO605">
        <v>2.55005</v>
      </c>
      <c r="JP605">
        <v>1.39893</v>
      </c>
      <c r="JQ605">
        <v>2.33154</v>
      </c>
      <c r="JR605">
        <v>1.44897</v>
      </c>
      <c r="JS605">
        <v>2.56348</v>
      </c>
      <c r="JT605">
        <v>36.9556</v>
      </c>
      <c r="JU605">
        <v>23.9824</v>
      </c>
      <c r="JV605">
        <v>18</v>
      </c>
      <c r="JW605">
        <v>481.263</v>
      </c>
      <c r="JX605">
        <v>460.379</v>
      </c>
      <c r="JY605">
        <v>28.5466</v>
      </c>
      <c r="JZ605">
        <v>28.8731</v>
      </c>
      <c r="KA605">
        <v>30</v>
      </c>
      <c r="KB605">
        <v>28.6113</v>
      </c>
      <c r="KC605">
        <v>28.6841</v>
      </c>
      <c r="KD605">
        <v>13.6252</v>
      </c>
      <c r="KE605">
        <v>23.9038</v>
      </c>
      <c r="KF605">
        <v>69.2073</v>
      </c>
      <c r="KG605">
        <v>28.5464</v>
      </c>
      <c r="KH605">
        <v>219.56</v>
      </c>
      <c r="KI605">
        <v>16.7442</v>
      </c>
      <c r="KJ605">
        <v>100.951</v>
      </c>
      <c r="KK605">
        <v>100.323</v>
      </c>
    </row>
    <row r="606" spans="1:297">
      <c r="A606">
        <v>590</v>
      </c>
      <c r="B606">
        <v>1759004606.6</v>
      </c>
      <c r="C606">
        <v>17223</v>
      </c>
      <c r="D606" t="s">
        <v>1628</v>
      </c>
      <c r="E606" t="s">
        <v>1629</v>
      </c>
      <c r="F606">
        <v>5</v>
      </c>
      <c r="G606" t="s">
        <v>1603</v>
      </c>
      <c r="H606" t="s">
        <v>436</v>
      </c>
      <c r="I606">
        <v>1759004598.914285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239.4452605392818</v>
      </c>
      <c r="AK606">
        <v>243.0605515151514</v>
      </c>
      <c r="AL606">
        <v>-3.199857795869391</v>
      </c>
      <c r="AM606">
        <v>65.24473536700118</v>
      </c>
      <c r="AN606">
        <f>(AP606 - AO606 + DY606*1E3/(8.314*(EA606+273.15)) * AR606/DX606 * AQ606) * DX606/(100*DL606) * 1000/(1000 - AP606)</f>
        <v>0</v>
      </c>
      <c r="AO606">
        <v>16.70792465237391</v>
      </c>
      <c r="AP606">
        <v>23.45559757575755</v>
      </c>
      <c r="AQ606">
        <v>6.75869208841121E-05</v>
      </c>
      <c r="AR606">
        <v>120.4354516089231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5.52</v>
      </c>
      <c r="DM606">
        <v>0.5</v>
      </c>
      <c r="DN606" t="s">
        <v>438</v>
      </c>
      <c r="DO606">
        <v>2</v>
      </c>
      <c r="DP606" t="b">
        <v>1</v>
      </c>
      <c r="DQ606">
        <v>1759004598.914285</v>
      </c>
      <c r="DR606">
        <v>259.7938571428571</v>
      </c>
      <c r="DS606">
        <v>250.6503214285714</v>
      </c>
      <c r="DT606">
        <v>23.44236071428572</v>
      </c>
      <c r="DU606">
        <v>16.7077</v>
      </c>
      <c r="DV606">
        <v>259.4269642857143</v>
      </c>
      <c r="DW606">
        <v>23.21212142857143</v>
      </c>
      <c r="DX606">
        <v>500.009</v>
      </c>
      <c r="DY606">
        <v>90.37537142857141</v>
      </c>
      <c r="DZ606">
        <v>0.05166608928571429</v>
      </c>
      <c r="EA606">
        <v>30.00994642857143</v>
      </c>
      <c r="EB606">
        <v>30.00780357142857</v>
      </c>
      <c r="EC606">
        <v>999.9000000000002</v>
      </c>
      <c r="ED606">
        <v>0</v>
      </c>
      <c r="EE606">
        <v>0</v>
      </c>
      <c r="EF606">
        <v>10005.61714285714</v>
      </c>
      <c r="EG606">
        <v>0</v>
      </c>
      <c r="EH606">
        <v>12.06313928571429</v>
      </c>
      <c r="EI606">
        <v>9.143507857142856</v>
      </c>
      <c r="EJ606">
        <v>266.03025</v>
      </c>
      <c r="EK606">
        <v>254.9093214285714</v>
      </c>
      <c r="EL606">
        <v>6.734661428571429</v>
      </c>
      <c r="EM606">
        <v>250.6503214285714</v>
      </c>
      <c r="EN606">
        <v>16.7077</v>
      </c>
      <c r="EO606">
        <v>2.1186125</v>
      </c>
      <c r="EP606">
        <v>1.509964285714286</v>
      </c>
      <c r="EQ606">
        <v>18.35981071428571</v>
      </c>
      <c r="ER606">
        <v>13.06943214285714</v>
      </c>
      <c r="ES606">
        <v>2000.010357142857</v>
      </c>
      <c r="ET606">
        <v>0.980003</v>
      </c>
      <c r="EU606">
        <v>0.019997</v>
      </c>
      <c r="EV606">
        <v>0</v>
      </c>
      <c r="EW606">
        <v>1060.075</v>
      </c>
      <c r="EX606">
        <v>5.000560000000001</v>
      </c>
      <c r="EY606">
        <v>21452.97857142857</v>
      </c>
      <c r="EZ606">
        <v>17294.97857142857</v>
      </c>
      <c r="FA606">
        <v>41.375</v>
      </c>
      <c r="FB606">
        <v>41.5</v>
      </c>
      <c r="FC606">
        <v>41.06199999999999</v>
      </c>
      <c r="FD606">
        <v>40.625</v>
      </c>
      <c r="FE606">
        <v>42.125</v>
      </c>
      <c r="FF606">
        <v>1955.115357142857</v>
      </c>
      <c r="FG606">
        <v>39.89000000000001</v>
      </c>
      <c r="FH606">
        <v>0</v>
      </c>
      <c r="FI606">
        <v>1759004616</v>
      </c>
      <c r="FJ606">
        <v>0</v>
      </c>
      <c r="FK606">
        <v>1060.135384615385</v>
      </c>
      <c r="FL606">
        <v>19.11316235965706</v>
      </c>
      <c r="FM606">
        <v>353.8529909578661</v>
      </c>
      <c r="FN606">
        <v>21454.34615384615</v>
      </c>
      <c r="FO606">
        <v>15</v>
      </c>
      <c r="FP606">
        <v>0</v>
      </c>
      <c r="FQ606" t="s">
        <v>439</v>
      </c>
      <c r="FR606">
        <v>1747148579.5</v>
      </c>
      <c r="FS606">
        <v>1747148584.5</v>
      </c>
      <c r="FT606">
        <v>0</v>
      </c>
      <c r="FU606">
        <v>0.162</v>
      </c>
      <c r="FV606">
        <v>-0.001</v>
      </c>
      <c r="FW606">
        <v>0.139</v>
      </c>
      <c r="FX606">
        <v>0.058</v>
      </c>
      <c r="FY606">
        <v>420</v>
      </c>
      <c r="FZ606">
        <v>16</v>
      </c>
      <c r="GA606">
        <v>0.19</v>
      </c>
      <c r="GB606">
        <v>0.02</v>
      </c>
      <c r="GC606">
        <v>8.696198780487807</v>
      </c>
      <c r="GD606">
        <v>10.46268966450262</v>
      </c>
      <c r="GE606">
        <v>1.003627441573316</v>
      </c>
      <c r="GF606">
        <v>0</v>
      </c>
      <c r="GG606">
        <v>1059.294411764706</v>
      </c>
      <c r="GH606">
        <v>17.53384260716376</v>
      </c>
      <c r="GI606">
        <v>1.738784550426741</v>
      </c>
      <c r="GJ606">
        <v>0</v>
      </c>
      <c r="GK606">
        <v>6.741896097560975</v>
      </c>
      <c r="GL606">
        <v>-0.05823992146322395</v>
      </c>
      <c r="GM606">
        <v>0.01726298081798698</v>
      </c>
      <c r="GN606">
        <v>1</v>
      </c>
      <c r="GO606">
        <v>1</v>
      </c>
      <c r="GP606">
        <v>3</v>
      </c>
      <c r="GQ606" t="s">
        <v>451</v>
      </c>
      <c r="GR606">
        <v>3.1288</v>
      </c>
      <c r="GS606">
        <v>2.72947</v>
      </c>
      <c r="GT606">
        <v>0.0538023</v>
      </c>
      <c r="GU606">
        <v>0.0520076</v>
      </c>
      <c r="GV606">
        <v>0.105184</v>
      </c>
      <c r="GW606">
        <v>0.0833333</v>
      </c>
      <c r="GX606">
        <v>28381.8</v>
      </c>
      <c r="GY606">
        <v>27584.7</v>
      </c>
      <c r="GZ606">
        <v>30536.3</v>
      </c>
      <c r="HA606">
        <v>29351.8</v>
      </c>
      <c r="HB606">
        <v>37705.5</v>
      </c>
      <c r="HC606">
        <v>35403.2</v>
      </c>
      <c r="HD606">
        <v>46713.7</v>
      </c>
      <c r="HE606">
        <v>43616.1</v>
      </c>
      <c r="HF606">
        <v>1.83148</v>
      </c>
      <c r="HG606">
        <v>1.8453</v>
      </c>
      <c r="HH606">
        <v>0.125252</v>
      </c>
      <c r="HI606">
        <v>0</v>
      </c>
      <c r="HJ606">
        <v>27.9666</v>
      </c>
      <c r="HK606">
        <v>999.9</v>
      </c>
      <c r="HL606">
        <v>42.1</v>
      </c>
      <c r="HM606">
        <v>31</v>
      </c>
      <c r="HN606">
        <v>21.0154</v>
      </c>
      <c r="HO606">
        <v>63.1435</v>
      </c>
      <c r="HP606">
        <v>17.3998</v>
      </c>
      <c r="HQ606">
        <v>1</v>
      </c>
      <c r="HR606">
        <v>0.129977</v>
      </c>
      <c r="HS606">
        <v>-0.541604</v>
      </c>
      <c r="HT606">
        <v>20.2008</v>
      </c>
      <c r="HU606">
        <v>5.22867</v>
      </c>
      <c r="HV606">
        <v>11.974</v>
      </c>
      <c r="HW606">
        <v>4.96985</v>
      </c>
      <c r="HX606">
        <v>3.28973</v>
      </c>
      <c r="HY606">
        <v>9999</v>
      </c>
      <c r="HZ606">
        <v>9999</v>
      </c>
      <c r="IA606">
        <v>9999</v>
      </c>
      <c r="IB606">
        <v>27</v>
      </c>
      <c r="IC606">
        <v>4.97296</v>
      </c>
      <c r="ID606">
        <v>1.87726</v>
      </c>
      <c r="IE606">
        <v>1.87532</v>
      </c>
      <c r="IF606">
        <v>1.87817</v>
      </c>
      <c r="IG606">
        <v>1.87485</v>
      </c>
      <c r="IH606">
        <v>1.87847</v>
      </c>
      <c r="II606">
        <v>1.87559</v>
      </c>
      <c r="IJ606">
        <v>1.8767</v>
      </c>
      <c r="IK606">
        <v>0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0.336</v>
      </c>
      <c r="IY606">
        <v>0.2305</v>
      </c>
      <c r="IZ606">
        <v>0.000996156149449386</v>
      </c>
      <c r="JA606">
        <v>0.001508328056841608</v>
      </c>
      <c r="JB606">
        <v>-4.279944224615399E-07</v>
      </c>
      <c r="JC606">
        <v>2.026670128534865E-10</v>
      </c>
      <c r="JD606">
        <v>-0.04486732872085866</v>
      </c>
      <c r="JE606">
        <v>-0.001179386599836408</v>
      </c>
      <c r="JF606">
        <v>0.0006983580007418804</v>
      </c>
      <c r="JG606">
        <v>-5.900263066608664E-06</v>
      </c>
      <c r="JH606">
        <v>1</v>
      </c>
      <c r="JI606">
        <v>2117</v>
      </c>
      <c r="JJ606">
        <v>1</v>
      </c>
      <c r="JK606">
        <v>26</v>
      </c>
      <c r="JL606">
        <v>197600.5</v>
      </c>
      <c r="JM606">
        <v>197600.4</v>
      </c>
      <c r="JN606">
        <v>0.640869</v>
      </c>
      <c r="JO606">
        <v>2.55859</v>
      </c>
      <c r="JP606">
        <v>1.39893</v>
      </c>
      <c r="JQ606">
        <v>2.33154</v>
      </c>
      <c r="JR606">
        <v>1.44897</v>
      </c>
      <c r="JS606">
        <v>2.53906</v>
      </c>
      <c r="JT606">
        <v>36.9556</v>
      </c>
      <c r="JU606">
        <v>23.9737</v>
      </c>
      <c r="JV606">
        <v>18</v>
      </c>
      <c r="JW606">
        <v>481.398</v>
      </c>
      <c r="JX606">
        <v>460.317</v>
      </c>
      <c r="JY606">
        <v>28.5415</v>
      </c>
      <c r="JZ606">
        <v>28.8725</v>
      </c>
      <c r="KA606">
        <v>30</v>
      </c>
      <c r="KB606">
        <v>28.6088</v>
      </c>
      <c r="KC606">
        <v>28.6823</v>
      </c>
      <c r="KD606">
        <v>12.8182</v>
      </c>
      <c r="KE606">
        <v>23.9038</v>
      </c>
      <c r="KF606">
        <v>69.2073</v>
      </c>
      <c r="KG606">
        <v>28.5368</v>
      </c>
      <c r="KH606">
        <v>199.419</v>
      </c>
      <c r="KI606">
        <v>16.7456</v>
      </c>
      <c r="KJ606">
        <v>100.952</v>
      </c>
      <c r="KK606">
        <v>100.323</v>
      </c>
    </row>
    <row r="607" spans="1:297">
      <c r="A607">
        <v>591</v>
      </c>
      <c r="B607">
        <v>1759004611.6</v>
      </c>
      <c r="C607">
        <v>17228</v>
      </c>
      <c r="D607" t="s">
        <v>1630</v>
      </c>
      <c r="E607" t="s">
        <v>1631</v>
      </c>
      <c r="F607">
        <v>5</v>
      </c>
      <c r="G607" t="s">
        <v>1603</v>
      </c>
      <c r="H607" t="s">
        <v>436</v>
      </c>
      <c r="I607">
        <v>1759004604.1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222.6517029722048</v>
      </c>
      <c r="AK607">
        <v>227.0682909090908</v>
      </c>
      <c r="AL607">
        <v>-3.20281408079777</v>
      </c>
      <c r="AM607">
        <v>65.24473536700118</v>
      </c>
      <c r="AN607">
        <f>(AP607 - AO607 + DY607*1E3/(8.314*(EA607+273.15)) * AR607/DX607 * AQ607) * DX607/(100*DL607) * 1000/(1000 - AP607)</f>
        <v>0</v>
      </c>
      <c r="AO607">
        <v>16.70596466362623</v>
      </c>
      <c r="AP607">
        <v>23.45717515151514</v>
      </c>
      <c r="AQ607">
        <v>1.702873871021481E-05</v>
      </c>
      <c r="AR607">
        <v>120.4354516089231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5.52</v>
      </c>
      <c r="DM607">
        <v>0.5</v>
      </c>
      <c r="DN607" t="s">
        <v>438</v>
      </c>
      <c r="DO607">
        <v>2</v>
      </c>
      <c r="DP607" t="b">
        <v>1</v>
      </c>
      <c r="DQ607">
        <v>1759004604.1</v>
      </c>
      <c r="DR607">
        <v>243.6067037037037</v>
      </c>
      <c r="DS607">
        <v>233.4980370370371</v>
      </c>
      <c r="DT607">
        <v>23.452</v>
      </c>
      <c r="DU607">
        <v>16.70792222222222</v>
      </c>
      <c r="DV607">
        <v>243.2612222222222</v>
      </c>
      <c r="DW607">
        <v>23.22156666666667</v>
      </c>
      <c r="DX607">
        <v>499.988037037037</v>
      </c>
      <c r="DY607">
        <v>90.37500740740741</v>
      </c>
      <c r="DZ607">
        <v>0.05175243703703703</v>
      </c>
      <c r="EA607">
        <v>30.00560740740741</v>
      </c>
      <c r="EB607">
        <v>30.00604814814815</v>
      </c>
      <c r="EC607">
        <v>999.9000000000001</v>
      </c>
      <c r="ED607">
        <v>0</v>
      </c>
      <c r="EE607">
        <v>0</v>
      </c>
      <c r="EF607">
        <v>10000.4162962963</v>
      </c>
      <c r="EG607">
        <v>0</v>
      </c>
      <c r="EH607">
        <v>12.06258148148148</v>
      </c>
      <c r="EI607">
        <v>10.1085662962963</v>
      </c>
      <c r="EJ607">
        <v>249.4569259259259</v>
      </c>
      <c r="EK607">
        <v>237.4656666666666</v>
      </c>
      <c r="EL607">
        <v>6.744087037037036</v>
      </c>
      <c r="EM607">
        <v>233.4980370370371</v>
      </c>
      <c r="EN607">
        <v>16.70792222222222</v>
      </c>
      <c r="EO607">
        <v>2.119475925925926</v>
      </c>
      <c r="EP607">
        <v>1.509978518518518</v>
      </c>
      <c r="EQ607">
        <v>18.36630740740741</v>
      </c>
      <c r="ER607">
        <v>13.06958148148148</v>
      </c>
      <c r="ES607">
        <v>2000</v>
      </c>
      <c r="ET607">
        <v>0.9800028148148145</v>
      </c>
      <c r="EU607">
        <v>0.01999716666666667</v>
      </c>
      <c r="EV607">
        <v>0</v>
      </c>
      <c r="EW607">
        <v>1061.782222222222</v>
      </c>
      <c r="EX607">
        <v>5.000560000000001</v>
      </c>
      <c r="EY607">
        <v>21485.2037037037</v>
      </c>
      <c r="EZ607">
        <v>17294.87407407407</v>
      </c>
      <c r="FA607">
        <v>41.375</v>
      </c>
      <c r="FB607">
        <v>41.5</v>
      </c>
      <c r="FC607">
        <v>41.06199999999999</v>
      </c>
      <c r="FD607">
        <v>40.625</v>
      </c>
      <c r="FE607">
        <v>42.125</v>
      </c>
      <c r="FF607">
        <v>1955.104814814815</v>
      </c>
      <c r="FG607">
        <v>39.89000000000001</v>
      </c>
      <c r="FH607">
        <v>0</v>
      </c>
      <c r="FI607">
        <v>1759004620.8</v>
      </c>
      <c r="FJ607">
        <v>0</v>
      </c>
      <c r="FK607">
        <v>1061.719615384615</v>
      </c>
      <c r="FL607">
        <v>20.42700856073411</v>
      </c>
      <c r="FM607">
        <v>396.3042738339691</v>
      </c>
      <c r="FN607">
        <v>21484.21923076923</v>
      </c>
      <c r="FO607">
        <v>15</v>
      </c>
      <c r="FP607">
        <v>0</v>
      </c>
      <c r="FQ607" t="s">
        <v>439</v>
      </c>
      <c r="FR607">
        <v>1747148579.5</v>
      </c>
      <c r="FS607">
        <v>1747148584.5</v>
      </c>
      <c r="FT607">
        <v>0</v>
      </c>
      <c r="FU607">
        <v>0.162</v>
      </c>
      <c r="FV607">
        <v>-0.001</v>
      </c>
      <c r="FW607">
        <v>0.139</v>
      </c>
      <c r="FX607">
        <v>0.058</v>
      </c>
      <c r="FY607">
        <v>420</v>
      </c>
      <c r="FZ607">
        <v>16</v>
      </c>
      <c r="GA607">
        <v>0.19</v>
      </c>
      <c r="GB607">
        <v>0.02</v>
      </c>
      <c r="GC607">
        <v>9.397132439024391</v>
      </c>
      <c r="GD607">
        <v>10.92930202860624</v>
      </c>
      <c r="GE607">
        <v>1.056415246026842</v>
      </c>
      <c r="GF607">
        <v>0</v>
      </c>
      <c r="GG607">
        <v>1060.559117647059</v>
      </c>
      <c r="GH607">
        <v>18.89304813521848</v>
      </c>
      <c r="GI607">
        <v>1.86887882030448</v>
      </c>
      <c r="GJ607">
        <v>0</v>
      </c>
      <c r="GK607">
        <v>6.737765365853658</v>
      </c>
      <c r="GL607">
        <v>0.09133538188151721</v>
      </c>
      <c r="GM607">
        <v>0.01035786824700177</v>
      </c>
      <c r="GN607">
        <v>1</v>
      </c>
      <c r="GO607">
        <v>1</v>
      </c>
      <c r="GP607">
        <v>3</v>
      </c>
      <c r="GQ607" t="s">
        <v>451</v>
      </c>
      <c r="GR607">
        <v>3.12883</v>
      </c>
      <c r="GS607">
        <v>2.72968</v>
      </c>
      <c r="GT607">
        <v>0.050725</v>
      </c>
      <c r="GU607">
        <v>0.0486393</v>
      </c>
      <c r="GV607">
        <v>0.105196</v>
      </c>
      <c r="GW607">
        <v>0.0833306</v>
      </c>
      <c r="GX607">
        <v>28474</v>
      </c>
      <c r="GY607">
        <v>27682.3</v>
      </c>
      <c r="GZ607">
        <v>30536.2</v>
      </c>
      <c r="HA607">
        <v>29351.4</v>
      </c>
      <c r="HB607">
        <v>37704.5</v>
      </c>
      <c r="HC607">
        <v>35402.8</v>
      </c>
      <c r="HD607">
        <v>46713.4</v>
      </c>
      <c r="HE607">
        <v>43615.7</v>
      </c>
      <c r="HF607">
        <v>1.83162</v>
      </c>
      <c r="HG607">
        <v>1.84522</v>
      </c>
      <c r="HH607">
        <v>0.124849</v>
      </c>
      <c r="HI607">
        <v>0</v>
      </c>
      <c r="HJ607">
        <v>27.9666</v>
      </c>
      <c r="HK607">
        <v>999.9</v>
      </c>
      <c r="HL607">
        <v>42.1</v>
      </c>
      <c r="HM607">
        <v>31</v>
      </c>
      <c r="HN607">
        <v>21.0159</v>
      </c>
      <c r="HO607">
        <v>63.0935</v>
      </c>
      <c r="HP607">
        <v>17.3317</v>
      </c>
      <c r="HQ607">
        <v>1</v>
      </c>
      <c r="HR607">
        <v>0.129881</v>
      </c>
      <c r="HS607">
        <v>-0.534469</v>
      </c>
      <c r="HT607">
        <v>20.2009</v>
      </c>
      <c r="HU607">
        <v>5.22882</v>
      </c>
      <c r="HV607">
        <v>11.974</v>
      </c>
      <c r="HW607">
        <v>4.97005</v>
      </c>
      <c r="HX607">
        <v>3.28978</v>
      </c>
      <c r="HY607">
        <v>9999</v>
      </c>
      <c r="HZ607">
        <v>9999</v>
      </c>
      <c r="IA607">
        <v>9999</v>
      </c>
      <c r="IB607">
        <v>27</v>
      </c>
      <c r="IC607">
        <v>4.97295</v>
      </c>
      <c r="ID607">
        <v>1.87727</v>
      </c>
      <c r="IE607">
        <v>1.87531</v>
      </c>
      <c r="IF607">
        <v>1.87811</v>
      </c>
      <c r="IG607">
        <v>1.87485</v>
      </c>
      <c r="IH607">
        <v>1.87849</v>
      </c>
      <c r="II607">
        <v>1.87559</v>
      </c>
      <c r="IJ607">
        <v>1.8767</v>
      </c>
      <c r="IK607">
        <v>0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0.314</v>
      </c>
      <c r="IY607">
        <v>0.2305</v>
      </c>
      <c r="IZ607">
        <v>0.000996156149449386</v>
      </c>
      <c r="JA607">
        <v>0.001508328056841608</v>
      </c>
      <c r="JB607">
        <v>-4.279944224615399E-07</v>
      </c>
      <c r="JC607">
        <v>2.026670128534865E-10</v>
      </c>
      <c r="JD607">
        <v>-0.04486732872085866</v>
      </c>
      <c r="JE607">
        <v>-0.001179386599836408</v>
      </c>
      <c r="JF607">
        <v>0.0006983580007418804</v>
      </c>
      <c r="JG607">
        <v>-5.900263066608664E-06</v>
      </c>
      <c r="JH607">
        <v>1</v>
      </c>
      <c r="JI607">
        <v>2117</v>
      </c>
      <c r="JJ607">
        <v>1</v>
      </c>
      <c r="JK607">
        <v>26</v>
      </c>
      <c r="JL607">
        <v>197600.5</v>
      </c>
      <c r="JM607">
        <v>197600.5</v>
      </c>
      <c r="JN607">
        <v>0.604248</v>
      </c>
      <c r="JO607">
        <v>2.56958</v>
      </c>
      <c r="JP607">
        <v>1.39893</v>
      </c>
      <c r="JQ607">
        <v>2.33154</v>
      </c>
      <c r="JR607">
        <v>1.44897</v>
      </c>
      <c r="JS607">
        <v>2.49512</v>
      </c>
      <c r="JT607">
        <v>36.9317</v>
      </c>
      <c r="JU607">
        <v>23.9737</v>
      </c>
      <c r="JV607">
        <v>18</v>
      </c>
      <c r="JW607">
        <v>481.472</v>
      </c>
      <c r="JX607">
        <v>460.254</v>
      </c>
      <c r="JY607">
        <v>28.5349</v>
      </c>
      <c r="JZ607">
        <v>28.8701</v>
      </c>
      <c r="KA607">
        <v>29.9999</v>
      </c>
      <c r="KB607">
        <v>28.6076</v>
      </c>
      <c r="KC607">
        <v>28.6805</v>
      </c>
      <c r="KD607">
        <v>12.094</v>
      </c>
      <c r="KE607">
        <v>23.9038</v>
      </c>
      <c r="KF607">
        <v>69.2073</v>
      </c>
      <c r="KG607">
        <v>28.5327</v>
      </c>
      <c r="KH607">
        <v>186.061</v>
      </c>
      <c r="KI607">
        <v>16.7436</v>
      </c>
      <c r="KJ607">
        <v>100.951</v>
      </c>
      <c r="KK607">
        <v>100.322</v>
      </c>
    </row>
    <row r="608" spans="1:297">
      <c r="A608">
        <v>592</v>
      </c>
      <c r="B608">
        <v>1759004616.6</v>
      </c>
      <c r="C608">
        <v>17233</v>
      </c>
      <c r="D608" t="s">
        <v>1632</v>
      </c>
      <c r="E608" t="s">
        <v>1633</v>
      </c>
      <c r="F608">
        <v>5</v>
      </c>
      <c r="G608" t="s">
        <v>1603</v>
      </c>
      <c r="H608" t="s">
        <v>436</v>
      </c>
      <c r="I608">
        <v>1759004608.814285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205.7142384936524</v>
      </c>
      <c r="AK608">
        <v>210.9835515151514</v>
      </c>
      <c r="AL608">
        <v>-3.213912618568925</v>
      </c>
      <c r="AM608">
        <v>65.24473536700118</v>
      </c>
      <c r="AN608">
        <f>(AP608 - AO608 + DY608*1E3/(8.314*(EA608+273.15)) * AR608/DX608 * AQ608) * DX608/(100*DL608) * 1000/(1000 - AP608)</f>
        <v>0</v>
      </c>
      <c r="AO608">
        <v>16.70362398610969</v>
      </c>
      <c r="AP608">
        <v>23.46521151515152</v>
      </c>
      <c r="AQ608">
        <v>6.135684791020953E-05</v>
      </c>
      <c r="AR608">
        <v>120.4354516089231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5.52</v>
      </c>
      <c r="DM608">
        <v>0.5</v>
      </c>
      <c r="DN608" t="s">
        <v>438</v>
      </c>
      <c r="DO608">
        <v>2</v>
      </c>
      <c r="DP608" t="b">
        <v>1</v>
      </c>
      <c r="DQ608">
        <v>1759004608.814285</v>
      </c>
      <c r="DR608">
        <v>228.86375</v>
      </c>
      <c r="DS608">
        <v>217.8518571428571</v>
      </c>
      <c r="DT608">
        <v>23.457525</v>
      </c>
      <c r="DU608">
        <v>16.70656428571429</v>
      </c>
      <c r="DV608">
        <v>228.5380357142858</v>
      </c>
      <c r="DW608">
        <v>23.22697142857143</v>
      </c>
      <c r="DX608">
        <v>499.9854285714285</v>
      </c>
      <c r="DY608">
        <v>90.37514285714285</v>
      </c>
      <c r="DZ608">
        <v>0.05185141071428572</v>
      </c>
      <c r="EA608">
        <v>30.00381071428572</v>
      </c>
      <c r="EB608">
        <v>30.00482142857143</v>
      </c>
      <c r="EC608">
        <v>999.9000000000002</v>
      </c>
      <c r="ED608">
        <v>0</v>
      </c>
      <c r="EE608">
        <v>0</v>
      </c>
      <c r="EF608">
        <v>9994.238928571429</v>
      </c>
      <c r="EG608">
        <v>0</v>
      </c>
      <c r="EH608">
        <v>12.06968928571428</v>
      </c>
      <c r="EI608">
        <v>11.01185035714286</v>
      </c>
      <c r="EJ608">
        <v>234.3612142857143</v>
      </c>
      <c r="EK608">
        <v>221.5533928571429</v>
      </c>
      <c r="EL608">
        <v>6.750959285714287</v>
      </c>
      <c r="EM608">
        <v>217.8518571428571</v>
      </c>
      <c r="EN608">
        <v>16.70656428571429</v>
      </c>
      <c r="EO608">
        <v>2.119977142857143</v>
      </c>
      <c r="EP608">
        <v>1.509858571428571</v>
      </c>
      <c r="EQ608">
        <v>18.37007857142857</v>
      </c>
      <c r="ER608">
        <v>13.06837142857143</v>
      </c>
      <c r="ES608">
        <v>2000.0025</v>
      </c>
      <c r="ET608">
        <v>0.9800026785714288</v>
      </c>
      <c r="EU608">
        <v>0.01999721428571429</v>
      </c>
      <c r="EV608">
        <v>0</v>
      </c>
      <c r="EW608">
        <v>1063.483571428571</v>
      </c>
      <c r="EX608">
        <v>5.000560000000001</v>
      </c>
      <c r="EY608">
        <v>21518.10714285715</v>
      </c>
      <c r="EZ608">
        <v>17294.89285714286</v>
      </c>
      <c r="FA608">
        <v>41.375</v>
      </c>
      <c r="FB608">
        <v>41.5</v>
      </c>
      <c r="FC608">
        <v>41.06199999999999</v>
      </c>
      <c r="FD608">
        <v>40.625</v>
      </c>
      <c r="FE608">
        <v>42.125</v>
      </c>
      <c r="FF608">
        <v>1955.106428571429</v>
      </c>
      <c r="FG608">
        <v>39.8907142857143</v>
      </c>
      <c r="FH608">
        <v>0</v>
      </c>
      <c r="FI608">
        <v>1759004626.2</v>
      </c>
      <c r="FJ608">
        <v>0</v>
      </c>
      <c r="FK608">
        <v>1063.7732</v>
      </c>
      <c r="FL608">
        <v>22.50846153253307</v>
      </c>
      <c r="FM608">
        <v>437.8153847303824</v>
      </c>
      <c r="FN608">
        <v>21523.452</v>
      </c>
      <c r="FO608">
        <v>15</v>
      </c>
      <c r="FP608">
        <v>0</v>
      </c>
      <c r="FQ608" t="s">
        <v>439</v>
      </c>
      <c r="FR608">
        <v>1747148579.5</v>
      </c>
      <c r="FS608">
        <v>1747148584.5</v>
      </c>
      <c r="FT608">
        <v>0</v>
      </c>
      <c r="FU608">
        <v>0.162</v>
      </c>
      <c r="FV608">
        <v>-0.001</v>
      </c>
      <c r="FW608">
        <v>0.139</v>
      </c>
      <c r="FX608">
        <v>0.058</v>
      </c>
      <c r="FY608">
        <v>420</v>
      </c>
      <c r="FZ608">
        <v>16</v>
      </c>
      <c r="GA608">
        <v>0.19</v>
      </c>
      <c r="GB608">
        <v>0.02</v>
      </c>
      <c r="GC608">
        <v>10.39606390243902</v>
      </c>
      <c r="GD608">
        <v>11.50032648083624</v>
      </c>
      <c r="GE608">
        <v>1.13500232488615</v>
      </c>
      <c r="GF608">
        <v>0</v>
      </c>
      <c r="GG608">
        <v>1062.380882352941</v>
      </c>
      <c r="GH608">
        <v>21.30068754655068</v>
      </c>
      <c r="GI608">
        <v>2.104428618340035</v>
      </c>
      <c r="GJ608">
        <v>0</v>
      </c>
      <c r="GK608">
        <v>6.745659512195123</v>
      </c>
      <c r="GL608">
        <v>0.09060940766550635</v>
      </c>
      <c r="GM608">
        <v>0.009187751377339425</v>
      </c>
      <c r="GN608">
        <v>1</v>
      </c>
      <c r="GO608">
        <v>1</v>
      </c>
      <c r="GP608">
        <v>3</v>
      </c>
      <c r="GQ608" t="s">
        <v>451</v>
      </c>
      <c r="GR608">
        <v>3.12883</v>
      </c>
      <c r="GS608">
        <v>2.72959</v>
      </c>
      <c r="GT608">
        <v>0.0475677</v>
      </c>
      <c r="GU608">
        <v>0.0452563</v>
      </c>
      <c r="GV608">
        <v>0.10522</v>
      </c>
      <c r="GW608">
        <v>0.0833194</v>
      </c>
      <c r="GX608">
        <v>28569.1</v>
      </c>
      <c r="GY608">
        <v>27780.9</v>
      </c>
      <c r="GZ608">
        <v>30536.7</v>
      </c>
      <c r="HA608">
        <v>29351.6</v>
      </c>
      <c r="HB608">
        <v>37703.8</v>
      </c>
      <c r="HC608">
        <v>35403.3</v>
      </c>
      <c r="HD608">
        <v>46714.1</v>
      </c>
      <c r="HE608">
        <v>43616.1</v>
      </c>
      <c r="HF608">
        <v>1.83162</v>
      </c>
      <c r="HG608">
        <v>1.84508</v>
      </c>
      <c r="HH608">
        <v>0.12463</v>
      </c>
      <c r="HI608">
        <v>0</v>
      </c>
      <c r="HJ608">
        <v>27.9666</v>
      </c>
      <c r="HK608">
        <v>999.9</v>
      </c>
      <c r="HL608">
        <v>42.1</v>
      </c>
      <c r="HM608">
        <v>31</v>
      </c>
      <c r="HN608">
        <v>21.0152</v>
      </c>
      <c r="HO608">
        <v>63.1935</v>
      </c>
      <c r="HP608">
        <v>17.2476</v>
      </c>
      <c r="HQ608">
        <v>1</v>
      </c>
      <c r="HR608">
        <v>0.1297</v>
      </c>
      <c r="HS608">
        <v>-0.546675</v>
      </c>
      <c r="HT608">
        <v>20.2008</v>
      </c>
      <c r="HU608">
        <v>5.22867</v>
      </c>
      <c r="HV608">
        <v>11.974</v>
      </c>
      <c r="HW608">
        <v>4.9699</v>
      </c>
      <c r="HX608">
        <v>3.2897</v>
      </c>
      <c r="HY608">
        <v>9999</v>
      </c>
      <c r="HZ608">
        <v>9999</v>
      </c>
      <c r="IA608">
        <v>9999</v>
      </c>
      <c r="IB608">
        <v>27</v>
      </c>
      <c r="IC608">
        <v>4.97297</v>
      </c>
      <c r="ID608">
        <v>1.87728</v>
      </c>
      <c r="IE608">
        <v>1.87531</v>
      </c>
      <c r="IF608">
        <v>1.87813</v>
      </c>
      <c r="IG608">
        <v>1.87485</v>
      </c>
      <c r="IH608">
        <v>1.87848</v>
      </c>
      <c r="II608">
        <v>1.87558</v>
      </c>
      <c r="IJ608">
        <v>1.87669</v>
      </c>
      <c r="IK608">
        <v>0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0.293</v>
      </c>
      <c r="IY608">
        <v>0.2308</v>
      </c>
      <c r="IZ608">
        <v>0.000996156149449386</v>
      </c>
      <c r="JA608">
        <v>0.001508328056841608</v>
      </c>
      <c r="JB608">
        <v>-4.279944224615399E-07</v>
      </c>
      <c r="JC608">
        <v>2.026670128534865E-10</v>
      </c>
      <c r="JD608">
        <v>-0.04486732872085866</v>
      </c>
      <c r="JE608">
        <v>-0.001179386599836408</v>
      </c>
      <c r="JF608">
        <v>0.0006983580007418804</v>
      </c>
      <c r="JG608">
        <v>-5.900263066608664E-06</v>
      </c>
      <c r="JH608">
        <v>1</v>
      </c>
      <c r="JI608">
        <v>2117</v>
      </c>
      <c r="JJ608">
        <v>1</v>
      </c>
      <c r="JK608">
        <v>26</v>
      </c>
      <c r="JL608">
        <v>197600.6</v>
      </c>
      <c r="JM608">
        <v>197600.5</v>
      </c>
      <c r="JN608">
        <v>0.565186</v>
      </c>
      <c r="JO608">
        <v>2.5769</v>
      </c>
      <c r="JP608">
        <v>1.39893</v>
      </c>
      <c r="JQ608">
        <v>2.33154</v>
      </c>
      <c r="JR608">
        <v>1.44897</v>
      </c>
      <c r="JS608">
        <v>2.4646</v>
      </c>
      <c r="JT608">
        <v>36.9556</v>
      </c>
      <c r="JU608">
        <v>23.9649</v>
      </c>
      <c r="JV608">
        <v>18</v>
      </c>
      <c r="JW608">
        <v>481.456</v>
      </c>
      <c r="JX608">
        <v>460.144</v>
      </c>
      <c r="JY608">
        <v>28.5301</v>
      </c>
      <c r="JZ608">
        <v>28.8681</v>
      </c>
      <c r="KA608">
        <v>29.9999</v>
      </c>
      <c r="KB608">
        <v>28.6051</v>
      </c>
      <c r="KC608">
        <v>28.6787</v>
      </c>
      <c r="KD608">
        <v>11.2763</v>
      </c>
      <c r="KE608">
        <v>23.9038</v>
      </c>
      <c r="KF608">
        <v>69.2073</v>
      </c>
      <c r="KG608">
        <v>28.5318</v>
      </c>
      <c r="KH608">
        <v>166.026</v>
      </c>
      <c r="KI608">
        <v>16.7436</v>
      </c>
      <c r="KJ608">
        <v>100.953</v>
      </c>
      <c r="KK608">
        <v>100.323</v>
      </c>
    </row>
    <row r="609" spans="1:297">
      <c r="A609">
        <v>593</v>
      </c>
      <c r="B609">
        <v>1759004621.6</v>
      </c>
      <c r="C609">
        <v>17238</v>
      </c>
      <c r="D609" t="s">
        <v>1634</v>
      </c>
      <c r="E609" t="s">
        <v>1635</v>
      </c>
      <c r="F609">
        <v>5</v>
      </c>
      <c r="G609" t="s">
        <v>1603</v>
      </c>
      <c r="H609" t="s">
        <v>436</v>
      </c>
      <c r="I609">
        <v>1759004614.1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188.888599235771</v>
      </c>
      <c r="AK609">
        <v>194.9701818181818</v>
      </c>
      <c r="AL609">
        <v>-3.204481844430668</v>
      </c>
      <c r="AM609">
        <v>65.24473536700118</v>
      </c>
      <c r="AN609">
        <f>(AP609 - AO609 + DY609*1E3/(8.314*(EA609+273.15)) * AR609/DX609 * AQ609) * DX609/(100*DL609) * 1000/(1000 - AP609)</f>
        <v>0</v>
      </c>
      <c r="AO609">
        <v>16.69851184283985</v>
      </c>
      <c r="AP609">
        <v>23.47196303030302</v>
      </c>
      <c r="AQ609">
        <v>7.954357171487657E-05</v>
      </c>
      <c r="AR609">
        <v>120.4354516089231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5.52</v>
      </c>
      <c r="DM609">
        <v>0.5</v>
      </c>
      <c r="DN609" t="s">
        <v>438</v>
      </c>
      <c r="DO609">
        <v>2</v>
      </c>
      <c r="DP609" t="b">
        <v>1</v>
      </c>
      <c r="DQ609">
        <v>1759004614.1</v>
      </c>
      <c r="DR609">
        <v>212.3203703703704</v>
      </c>
      <c r="DS609">
        <v>200.3127407407408</v>
      </c>
      <c r="DT609">
        <v>23.46281111111111</v>
      </c>
      <c r="DU609">
        <v>16.70367037037037</v>
      </c>
      <c r="DV609">
        <v>212.0168148148148</v>
      </c>
      <c r="DW609">
        <v>23.23214074074074</v>
      </c>
      <c r="DX609">
        <v>499.992074074074</v>
      </c>
      <c r="DY609">
        <v>90.37585185185183</v>
      </c>
      <c r="DZ609">
        <v>0.0519173037037037</v>
      </c>
      <c r="EA609">
        <v>30.00214814814815</v>
      </c>
      <c r="EB609">
        <v>30.00139259259259</v>
      </c>
      <c r="EC609">
        <v>999.9000000000001</v>
      </c>
      <c r="ED609">
        <v>0</v>
      </c>
      <c r="EE609">
        <v>0</v>
      </c>
      <c r="EF609">
        <v>10000.36888888889</v>
      </c>
      <c r="EG609">
        <v>0</v>
      </c>
      <c r="EH609">
        <v>12.0809</v>
      </c>
      <c r="EI609">
        <v>12.00758518518519</v>
      </c>
      <c r="EJ609">
        <v>217.4215555555556</v>
      </c>
      <c r="EK609">
        <v>203.7155925925926</v>
      </c>
      <c r="EL609">
        <v>6.759137407407406</v>
      </c>
      <c r="EM609">
        <v>200.3127407407408</v>
      </c>
      <c r="EN609">
        <v>16.70367037037037</v>
      </c>
      <c r="EO609">
        <v>2.120471851851851</v>
      </c>
      <c r="EP609">
        <v>1.509608518518519</v>
      </c>
      <c r="EQ609">
        <v>18.37378888888889</v>
      </c>
      <c r="ER609">
        <v>13.06584074074074</v>
      </c>
      <c r="ES609">
        <v>2000.026666666667</v>
      </c>
      <c r="ET609">
        <v>0.9800028148148149</v>
      </c>
      <c r="EU609">
        <v>0.01999705555555556</v>
      </c>
      <c r="EV609">
        <v>0</v>
      </c>
      <c r="EW609">
        <v>1065.431481481481</v>
      </c>
      <c r="EX609">
        <v>5.000560000000001</v>
      </c>
      <c r="EY609">
        <v>21557.65555555556</v>
      </c>
      <c r="EZ609">
        <v>17295.11111111111</v>
      </c>
      <c r="FA609">
        <v>41.375</v>
      </c>
      <c r="FB609">
        <v>41.5</v>
      </c>
      <c r="FC609">
        <v>41.06199999999999</v>
      </c>
      <c r="FD609">
        <v>40.625</v>
      </c>
      <c r="FE609">
        <v>42.125</v>
      </c>
      <c r="FF609">
        <v>1955.13037037037</v>
      </c>
      <c r="FG609">
        <v>39.89111111111112</v>
      </c>
      <c r="FH609">
        <v>0</v>
      </c>
      <c r="FI609">
        <v>1759004631</v>
      </c>
      <c r="FJ609">
        <v>0</v>
      </c>
      <c r="FK609">
        <v>1065.5584</v>
      </c>
      <c r="FL609">
        <v>23.63153842579776</v>
      </c>
      <c r="FM609">
        <v>466.6307685905683</v>
      </c>
      <c r="FN609">
        <v>21559.62</v>
      </c>
      <c r="FO609">
        <v>15</v>
      </c>
      <c r="FP609">
        <v>0</v>
      </c>
      <c r="FQ609" t="s">
        <v>439</v>
      </c>
      <c r="FR609">
        <v>1747148579.5</v>
      </c>
      <c r="FS609">
        <v>1747148584.5</v>
      </c>
      <c r="FT609">
        <v>0</v>
      </c>
      <c r="FU609">
        <v>0.162</v>
      </c>
      <c r="FV609">
        <v>-0.001</v>
      </c>
      <c r="FW609">
        <v>0.139</v>
      </c>
      <c r="FX609">
        <v>0.058</v>
      </c>
      <c r="FY609">
        <v>420</v>
      </c>
      <c r="FZ609">
        <v>16</v>
      </c>
      <c r="GA609">
        <v>0.19</v>
      </c>
      <c r="GB609">
        <v>0.02</v>
      </c>
      <c r="GC609">
        <v>11.48667675</v>
      </c>
      <c r="GD609">
        <v>11.25601452157594</v>
      </c>
      <c r="GE609">
        <v>1.084289614105446</v>
      </c>
      <c r="GF609">
        <v>0</v>
      </c>
      <c r="GG609">
        <v>1064.346176470588</v>
      </c>
      <c r="GH609">
        <v>22.65683725960585</v>
      </c>
      <c r="GI609">
        <v>2.234103339947368</v>
      </c>
      <c r="GJ609">
        <v>0</v>
      </c>
      <c r="GK609">
        <v>6.755290499999999</v>
      </c>
      <c r="GL609">
        <v>0.09303151969980762</v>
      </c>
      <c r="GM609">
        <v>0.009175551468440433</v>
      </c>
      <c r="GN609">
        <v>1</v>
      </c>
      <c r="GO609">
        <v>1</v>
      </c>
      <c r="GP609">
        <v>3</v>
      </c>
      <c r="GQ609" t="s">
        <v>451</v>
      </c>
      <c r="GR609">
        <v>3.12899</v>
      </c>
      <c r="GS609">
        <v>2.72943</v>
      </c>
      <c r="GT609">
        <v>0.0443532</v>
      </c>
      <c r="GU609">
        <v>0.0417282</v>
      </c>
      <c r="GV609">
        <v>0.105244</v>
      </c>
      <c r="GW609">
        <v>0.0833049</v>
      </c>
      <c r="GX609">
        <v>28665.1</v>
      </c>
      <c r="GY609">
        <v>27883.3</v>
      </c>
      <c r="GZ609">
        <v>30536.3</v>
      </c>
      <c r="HA609">
        <v>29351.3</v>
      </c>
      <c r="HB609">
        <v>37702.3</v>
      </c>
      <c r="HC609">
        <v>35403.5</v>
      </c>
      <c r="HD609">
        <v>46713.8</v>
      </c>
      <c r="HE609">
        <v>43615.9</v>
      </c>
      <c r="HF609">
        <v>1.83172</v>
      </c>
      <c r="HG609">
        <v>1.845</v>
      </c>
      <c r="HH609">
        <v>0.12463</v>
      </c>
      <c r="HI609">
        <v>0</v>
      </c>
      <c r="HJ609">
        <v>27.9666</v>
      </c>
      <c r="HK609">
        <v>999.9</v>
      </c>
      <c r="HL609">
        <v>42.1</v>
      </c>
      <c r="HM609">
        <v>31</v>
      </c>
      <c r="HN609">
        <v>21.0144</v>
      </c>
      <c r="HO609">
        <v>63.1435</v>
      </c>
      <c r="HP609">
        <v>17.1715</v>
      </c>
      <c r="HQ609">
        <v>1</v>
      </c>
      <c r="HR609">
        <v>0.129408</v>
      </c>
      <c r="HS609">
        <v>-0.623911</v>
      </c>
      <c r="HT609">
        <v>20.2005</v>
      </c>
      <c r="HU609">
        <v>5.22882</v>
      </c>
      <c r="HV609">
        <v>11.974</v>
      </c>
      <c r="HW609">
        <v>4.9702</v>
      </c>
      <c r="HX609">
        <v>3.2897</v>
      </c>
      <c r="HY609">
        <v>9999</v>
      </c>
      <c r="HZ609">
        <v>9999</v>
      </c>
      <c r="IA609">
        <v>9999</v>
      </c>
      <c r="IB609">
        <v>27</v>
      </c>
      <c r="IC609">
        <v>4.97297</v>
      </c>
      <c r="ID609">
        <v>1.87727</v>
      </c>
      <c r="IE609">
        <v>1.87531</v>
      </c>
      <c r="IF609">
        <v>1.8781</v>
      </c>
      <c r="IG609">
        <v>1.87485</v>
      </c>
      <c r="IH609">
        <v>1.87846</v>
      </c>
      <c r="II609">
        <v>1.87555</v>
      </c>
      <c r="IJ609">
        <v>1.8767</v>
      </c>
      <c r="IK609">
        <v>0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0.272</v>
      </c>
      <c r="IY609">
        <v>0.2309</v>
      </c>
      <c r="IZ609">
        <v>0.000996156149449386</v>
      </c>
      <c r="JA609">
        <v>0.001508328056841608</v>
      </c>
      <c r="JB609">
        <v>-4.279944224615399E-07</v>
      </c>
      <c r="JC609">
        <v>2.026670128534865E-10</v>
      </c>
      <c r="JD609">
        <v>-0.04486732872085866</v>
      </c>
      <c r="JE609">
        <v>-0.001179386599836408</v>
      </c>
      <c r="JF609">
        <v>0.0006983580007418804</v>
      </c>
      <c r="JG609">
        <v>-5.900263066608664E-06</v>
      </c>
      <c r="JH609">
        <v>1</v>
      </c>
      <c r="JI609">
        <v>2117</v>
      </c>
      <c r="JJ609">
        <v>1</v>
      </c>
      <c r="JK609">
        <v>26</v>
      </c>
      <c r="JL609">
        <v>197600.7</v>
      </c>
      <c r="JM609">
        <v>197600.6</v>
      </c>
      <c r="JN609">
        <v>0.527344</v>
      </c>
      <c r="JO609">
        <v>2.58301</v>
      </c>
      <c r="JP609">
        <v>1.39893</v>
      </c>
      <c r="JQ609">
        <v>2.33154</v>
      </c>
      <c r="JR609">
        <v>1.44897</v>
      </c>
      <c r="JS609">
        <v>2.49756</v>
      </c>
      <c r="JT609">
        <v>36.9556</v>
      </c>
      <c r="JU609">
        <v>23.9649</v>
      </c>
      <c r="JV609">
        <v>18</v>
      </c>
      <c r="JW609">
        <v>481.499</v>
      </c>
      <c r="JX609">
        <v>460.081</v>
      </c>
      <c r="JY609">
        <v>28.5294</v>
      </c>
      <c r="JZ609">
        <v>28.8675</v>
      </c>
      <c r="KA609">
        <v>30</v>
      </c>
      <c r="KB609">
        <v>28.6033</v>
      </c>
      <c r="KC609">
        <v>28.6768</v>
      </c>
      <c r="KD609">
        <v>10.5407</v>
      </c>
      <c r="KE609">
        <v>23.9038</v>
      </c>
      <c r="KF609">
        <v>69.2073</v>
      </c>
      <c r="KG609">
        <v>28.6462</v>
      </c>
      <c r="KH609">
        <v>152.668</v>
      </c>
      <c r="KI609">
        <v>16.7436</v>
      </c>
      <c r="KJ609">
        <v>100.952</v>
      </c>
      <c r="KK609">
        <v>100.323</v>
      </c>
    </row>
    <row r="610" spans="1:297">
      <c r="A610">
        <v>594</v>
      </c>
      <c r="B610">
        <v>1759004626.6</v>
      </c>
      <c r="C610">
        <v>17243</v>
      </c>
      <c r="D610" t="s">
        <v>1636</v>
      </c>
      <c r="E610" t="s">
        <v>1637</v>
      </c>
      <c r="F610">
        <v>5</v>
      </c>
      <c r="G610" t="s">
        <v>1603</v>
      </c>
      <c r="H610" t="s">
        <v>436</v>
      </c>
      <c r="I610">
        <v>1759004618.814285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172.0377166720224</v>
      </c>
      <c r="AK610">
        <v>179.0514484848485</v>
      </c>
      <c r="AL610">
        <v>-3.181344113961271</v>
      </c>
      <c r="AM610">
        <v>65.24473536700118</v>
      </c>
      <c r="AN610">
        <f>(AP610 - AO610 + DY610*1E3/(8.314*(EA610+273.15)) * AR610/DX610 * AQ610) * DX610/(100*DL610) * 1000/(1000 - AP610)</f>
        <v>0</v>
      </c>
      <c r="AO610">
        <v>16.69721464045125</v>
      </c>
      <c r="AP610">
        <v>23.47565212121212</v>
      </c>
      <c r="AQ610">
        <v>1.762091056403948E-05</v>
      </c>
      <c r="AR610">
        <v>120.4354516089231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5.52</v>
      </c>
      <c r="DM610">
        <v>0.5</v>
      </c>
      <c r="DN610" t="s">
        <v>438</v>
      </c>
      <c r="DO610">
        <v>2</v>
      </c>
      <c r="DP610" t="b">
        <v>1</v>
      </c>
      <c r="DQ610">
        <v>1759004618.814285</v>
      </c>
      <c r="DR610">
        <v>197.5707142857143</v>
      </c>
      <c r="DS610">
        <v>184.6825357142857</v>
      </c>
      <c r="DT610">
        <v>23.46846785714285</v>
      </c>
      <c r="DU610">
        <v>16.70103928571428</v>
      </c>
      <c r="DV610">
        <v>197.2872857142857</v>
      </c>
      <c r="DW610">
        <v>23.23767857142857</v>
      </c>
      <c r="DX610">
        <v>500.0095714285714</v>
      </c>
      <c r="DY610">
        <v>90.37572857142858</v>
      </c>
      <c r="DZ610">
        <v>0.05184378928571429</v>
      </c>
      <c r="EA610">
        <v>29.99952142857143</v>
      </c>
      <c r="EB610">
        <v>30.00109642857143</v>
      </c>
      <c r="EC610">
        <v>999.9000000000002</v>
      </c>
      <c r="ED610">
        <v>0</v>
      </c>
      <c r="EE610">
        <v>0</v>
      </c>
      <c r="EF610">
        <v>9994.663214285714</v>
      </c>
      <c r="EG610">
        <v>0</v>
      </c>
      <c r="EH610">
        <v>12.0809</v>
      </c>
      <c r="EI610">
        <v>12.88818928571429</v>
      </c>
      <c r="EJ610">
        <v>202.3187857142857</v>
      </c>
      <c r="EK610">
        <v>187.8193214285714</v>
      </c>
      <c r="EL610">
        <v>6.767423928571428</v>
      </c>
      <c r="EM610">
        <v>184.6825357142857</v>
      </c>
      <c r="EN610">
        <v>16.70103928571428</v>
      </c>
      <c r="EO610">
        <v>2.12098</v>
      </c>
      <c r="EP610">
        <v>1.509368571428571</v>
      </c>
      <c r="EQ610">
        <v>18.37761785714286</v>
      </c>
      <c r="ER610">
        <v>13.06340357142857</v>
      </c>
      <c r="ES610">
        <v>2000.0125</v>
      </c>
      <c r="ET610">
        <v>0.9800027499999999</v>
      </c>
      <c r="EU610">
        <v>0.01999721428571429</v>
      </c>
      <c r="EV610">
        <v>0</v>
      </c>
      <c r="EW610">
        <v>1067.3425</v>
      </c>
      <c r="EX610">
        <v>5.000560000000001</v>
      </c>
      <c r="EY610">
        <v>21594.28571428571</v>
      </c>
      <c r="EZ610">
        <v>17294.99285714286</v>
      </c>
      <c r="FA610">
        <v>41.375</v>
      </c>
      <c r="FB610">
        <v>41.5</v>
      </c>
      <c r="FC610">
        <v>41.06199999999999</v>
      </c>
      <c r="FD610">
        <v>40.625</v>
      </c>
      <c r="FE610">
        <v>42.125</v>
      </c>
      <c r="FF610">
        <v>1955.117142857143</v>
      </c>
      <c r="FG610">
        <v>39.89142857142858</v>
      </c>
      <c r="FH610">
        <v>0</v>
      </c>
      <c r="FI610">
        <v>1759004635.8</v>
      </c>
      <c r="FJ610">
        <v>0</v>
      </c>
      <c r="FK610">
        <v>1067.4752</v>
      </c>
      <c r="FL610">
        <v>24.27307696389202</v>
      </c>
      <c r="FM610">
        <v>479.8461546135435</v>
      </c>
      <c r="FN610">
        <v>21597.208</v>
      </c>
      <c r="FO610">
        <v>15</v>
      </c>
      <c r="FP610">
        <v>0</v>
      </c>
      <c r="FQ610" t="s">
        <v>439</v>
      </c>
      <c r="FR610">
        <v>1747148579.5</v>
      </c>
      <c r="FS610">
        <v>1747148584.5</v>
      </c>
      <c r="FT610">
        <v>0</v>
      </c>
      <c r="FU610">
        <v>0.162</v>
      </c>
      <c r="FV610">
        <v>-0.001</v>
      </c>
      <c r="FW610">
        <v>0.139</v>
      </c>
      <c r="FX610">
        <v>0.058</v>
      </c>
      <c r="FY610">
        <v>420</v>
      </c>
      <c r="FZ610">
        <v>16</v>
      </c>
      <c r="GA610">
        <v>0.19</v>
      </c>
      <c r="GB610">
        <v>0.02</v>
      </c>
      <c r="GC610">
        <v>12.4294975</v>
      </c>
      <c r="GD610">
        <v>11.24174521575984</v>
      </c>
      <c r="GE610">
        <v>1.082938289674786</v>
      </c>
      <c r="GF610">
        <v>0</v>
      </c>
      <c r="GG610">
        <v>1066.410588235294</v>
      </c>
      <c r="GH610">
        <v>23.94132926159981</v>
      </c>
      <c r="GI610">
        <v>2.359971262507559</v>
      </c>
      <c r="GJ610">
        <v>0</v>
      </c>
      <c r="GK610">
        <v>6.76319125</v>
      </c>
      <c r="GL610">
        <v>0.1091433771106638</v>
      </c>
      <c r="GM610">
        <v>0.01061878952317536</v>
      </c>
      <c r="GN610">
        <v>0</v>
      </c>
      <c r="GO610">
        <v>0</v>
      </c>
      <c r="GP610">
        <v>3</v>
      </c>
      <c r="GQ610" t="s">
        <v>472</v>
      </c>
      <c r="GR610">
        <v>3.12899</v>
      </c>
      <c r="GS610">
        <v>2.72921</v>
      </c>
      <c r="GT610">
        <v>0.0410815</v>
      </c>
      <c r="GU610">
        <v>0.0381904</v>
      </c>
      <c r="GV610">
        <v>0.105255</v>
      </c>
      <c r="GW610">
        <v>0.0832924</v>
      </c>
      <c r="GX610">
        <v>28764</v>
      </c>
      <c r="GY610">
        <v>27986.1</v>
      </c>
      <c r="GZ610">
        <v>30537.1</v>
      </c>
      <c r="HA610">
        <v>29351.2</v>
      </c>
      <c r="HB610">
        <v>37702.2</v>
      </c>
      <c r="HC610">
        <v>35403.1</v>
      </c>
      <c r="HD610">
        <v>46714.5</v>
      </c>
      <c r="HE610">
        <v>43615.1</v>
      </c>
      <c r="HF610">
        <v>1.83177</v>
      </c>
      <c r="HG610">
        <v>1.84527</v>
      </c>
      <c r="HH610">
        <v>0.124656</v>
      </c>
      <c r="HI610">
        <v>0</v>
      </c>
      <c r="HJ610">
        <v>27.9672</v>
      </c>
      <c r="HK610">
        <v>999.9</v>
      </c>
      <c r="HL610">
        <v>42</v>
      </c>
      <c r="HM610">
        <v>31</v>
      </c>
      <c r="HN610">
        <v>20.9658</v>
      </c>
      <c r="HO610">
        <v>62.9135</v>
      </c>
      <c r="HP610">
        <v>17.1314</v>
      </c>
      <c r="HQ610">
        <v>1</v>
      </c>
      <c r="HR610">
        <v>0.129649</v>
      </c>
      <c r="HS610">
        <v>-0.899082</v>
      </c>
      <c r="HT610">
        <v>20.1993</v>
      </c>
      <c r="HU610">
        <v>5.22837</v>
      </c>
      <c r="HV610">
        <v>11.974</v>
      </c>
      <c r="HW610">
        <v>4.9698</v>
      </c>
      <c r="HX610">
        <v>3.2895</v>
      </c>
      <c r="HY610">
        <v>9999</v>
      </c>
      <c r="HZ610">
        <v>9999</v>
      </c>
      <c r="IA610">
        <v>9999</v>
      </c>
      <c r="IB610">
        <v>27</v>
      </c>
      <c r="IC610">
        <v>4.97298</v>
      </c>
      <c r="ID610">
        <v>1.87727</v>
      </c>
      <c r="IE610">
        <v>1.87531</v>
      </c>
      <c r="IF610">
        <v>1.87813</v>
      </c>
      <c r="IG610">
        <v>1.87485</v>
      </c>
      <c r="IH610">
        <v>1.87848</v>
      </c>
      <c r="II610">
        <v>1.87558</v>
      </c>
      <c r="IJ610">
        <v>1.87669</v>
      </c>
      <c r="IK610">
        <v>0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0.25</v>
      </c>
      <c r="IY610">
        <v>0.2309</v>
      </c>
      <c r="IZ610">
        <v>0.000996156149449386</v>
      </c>
      <c r="JA610">
        <v>0.001508328056841608</v>
      </c>
      <c r="JB610">
        <v>-4.279944224615399E-07</v>
      </c>
      <c r="JC610">
        <v>2.026670128534865E-10</v>
      </c>
      <c r="JD610">
        <v>-0.04486732872085866</v>
      </c>
      <c r="JE610">
        <v>-0.001179386599836408</v>
      </c>
      <c r="JF610">
        <v>0.0006983580007418804</v>
      </c>
      <c r="JG610">
        <v>-5.900263066608664E-06</v>
      </c>
      <c r="JH610">
        <v>1</v>
      </c>
      <c r="JI610">
        <v>2117</v>
      </c>
      <c r="JJ610">
        <v>1</v>
      </c>
      <c r="JK610">
        <v>26</v>
      </c>
      <c r="JL610">
        <v>197600.8</v>
      </c>
      <c r="JM610">
        <v>197600.7</v>
      </c>
      <c r="JN610">
        <v>0.487061</v>
      </c>
      <c r="JO610">
        <v>2.58911</v>
      </c>
      <c r="JP610">
        <v>1.39893</v>
      </c>
      <c r="JQ610">
        <v>2.33154</v>
      </c>
      <c r="JR610">
        <v>1.44897</v>
      </c>
      <c r="JS610">
        <v>2.51953</v>
      </c>
      <c r="JT610">
        <v>36.9317</v>
      </c>
      <c r="JU610">
        <v>23.9737</v>
      </c>
      <c r="JV610">
        <v>18</v>
      </c>
      <c r="JW610">
        <v>481.51</v>
      </c>
      <c r="JX610">
        <v>460.238</v>
      </c>
      <c r="JY610">
        <v>28.6172</v>
      </c>
      <c r="JZ610">
        <v>28.8651</v>
      </c>
      <c r="KA610">
        <v>30.0002</v>
      </c>
      <c r="KB610">
        <v>28.6009</v>
      </c>
      <c r="KC610">
        <v>28.6743</v>
      </c>
      <c r="KD610">
        <v>9.714700000000001</v>
      </c>
      <c r="KE610">
        <v>23.9038</v>
      </c>
      <c r="KF610">
        <v>69.2073</v>
      </c>
      <c r="KG610">
        <v>28.6238</v>
      </c>
      <c r="KH610">
        <v>132.633</v>
      </c>
      <c r="KI610">
        <v>16.7436</v>
      </c>
      <c r="KJ610">
        <v>100.954</v>
      </c>
      <c r="KK610">
        <v>100.321</v>
      </c>
    </row>
    <row r="611" spans="1:297">
      <c r="A611">
        <v>595</v>
      </c>
      <c r="B611">
        <v>1759004631.6</v>
      </c>
      <c r="C611">
        <v>17248</v>
      </c>
      <c r="D611" t="s">
        <v>1638</v>
      </c>
      <c r="E611" t="s">
        <v>1639</v>
      </c>
      <c r="F611">
        <v>5</v>
      </c>
      <c r="G611" t="s">
        <v>1603</v>
      </c>
      <c r="H611" t="s">
        <v>436</v>
      </c>
      <c r="I611">
        <v>1759004624.1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155.2445976987381</v>
      </c>
      <c r="AK611">
        <v>162.9998606060606</v>
      </c>
      <c r="AL611">
        <v>-3.217684014007118</v>
      </c>
      <c r="AM611">
        <v>65.24473536700118</v>
      </c>
      <c r="AN611">
        <f>(AP611 - AO611 + DY611*1E3/(8.314*(EA611+273.15)) * AR611/DX611 * AQ611) * DX611/(100*DL611) * 1000/(1000 - AP611)</f>
        <v>0</v>
      </c>
      <c r="AO611">
        <v>16.69337249410811</v>
      </c>
      <c r="AP611">
        <v>23.48249090909091</v>
      </c>
      <c r="AQ611">
        <v>5.620513932236535E-05</v>
      </c>
      <c r="AR611">
        <v>120.4354516089231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5.52</v>
      </c>
      <c r="DM611">
        <v>0.5</v>
      </c>
      <c r="DN611" t="s">
        <v>438</v>
      </c>
      <c r="DO611">
        <v>2</v>
      </c>
      <c r="DP611" t="b">
        <v>1</v>
      </c>
      <c r="DQ611">
        <v>1759004624.1</v>
      </c>
      <c r="DR611">
        <v>181.0603333333333</v>
      </c>
      <c r="DS611">
        <v>167.1800740740741</v>
      </c>
      <c r="DT611">
        <v>23.4745</v>
      </c>
      <c r="DU611">
        <v>16.69707777777777</v>
      </c>
      <c r="DV611">
        <v>180.7995925925926</v>
      </c>
      <c r="DW611">
        <v>23.24358888888889</v>
      </c>
      <c r="DX611">
        <v>499.9948148148148</v>
      </c>
      <c r="DY611">
        <v>90.37570370370369</v>
      </c>
      <c r="DZ611">
        <v>0.05177424814814816</v>
      </c>
      <c r="EA611">
        <v>29.99463703703703</v>
      </c>
      <c r="EB611">
        <v>30.00028148148148</v>
      </c>
      <c r="EC611">
        <v>999.9000000000001</v>
      </c>
      <c r="ED611">
        <v>0</v>
      </c>
      <c r="EE611">
        <v>0</v>
      </c>
      <c r="EF611">
        <v>9989.28037037037</v>
      </c>
      <c r="EG611">
        <v>0</v>
      </c>
      <c r="EH611">
        <v>12.0809</v>
      </c>
      <c r="EI611">
        <v>13.88028148148148</v>
      </c>
      <c r="EJ611">
        <v>185.4128148148148</v>
      </c>
      <c r="EK611">
        <v>170.0188888888889</v>
      </c>
      <c r="EL611">
        <v>6.777427777777778</v>
      </c>
      <c r="EM611">
        <v>167.1800740740741</v>
      </c>
      <c r="EN611">
        <v>16.69707777777777</v>
      </c>
      <c r="EO611">
        <v>2.121525555555555</v>
      </c>
      <c r="EP611">
        <v>1.50901</v>
      </c>
      <c r="EQ611">
        <v>18.38172962962963</v>
      </c>
      <c r="ER611">
        <v>13.05976296296296</v>
      </c>
      <c r="ES611">
        <v>2000.023333333333</v>
      </c>
      <c r="ET611">
        <v>0.980002888888889</v>
      </c>
      <c r="EU611">
        <v>0.01999705555555556</v>
      </c>
      <c r="EV611">
        <v>0</v>
      </c>
      <c r="EW611">
        <v>1069.428888888889</v>
      </c>
      <c r="EX611">
        <v>5.000560000000001</v>
      </c>
      <c r="EY611">
        <v>21636.69629629629</v>
      </c>
      <c r="EZ611">
        <v>17295.09629629629</v>
      </c>
      <c r="FA611">
        <v>41.375</v>
      </c>
      <c r="FB611">
        <v>41.5</v>
      </c>
      <c r="FC611">
        <v>41.06199999999999</v>
      </c>
      <c r="FD611">
        <v>40.625</v>
      </c>
      <c r="FE611">
        <v>42.125</v>
      </c>
      <c r="FF611">
        <v>1955.127777777778</v>
      </c>
      <c r="FG611">
        <v>39.89074074074075</v>
      </c>
      <c r="FH611">
        <v>0</v>
      </c>
      <c r="FI611">
        <v>1759004641.2</v>
      </c>
      <c r="FJ611">
        <v>0</v>
      </c>
      <c r="FK611">
        <v>1069.513076923077</v>
      </c>
      <c r="FL611">
        <v>24.58666671129979</v>
      </c>
      <c r="FM611">
        <v>481.7401713647971</v>
      </c>
      <c r="FN611">
        <v>21638.30384615385</v>
      </c>
      <c r="FO611">
        <v>15</v>
      </c>
      <c r="FP611">
        <v>0</v>
      </c>
      <c r="FQ611" t="s">
        <v>439</v>
      </c>
      <c r="FR611">
        <v>1747148579.5</v>
      </c>
      <c r="FS611">
        <v>1747148584.5</v>
      </c>
      <c r="FT611">
        <v>0</v>
      </c>
      <c r="FU611">
        <v>0.162</v>
      </c>
      <c r="FV611">
        <v>-0.001</v>
      </c>
      <c r="FW611">
        <v>0.139</v>
      </c>
      <c r="FX611">
        <v>0.058</v>
      </c>
      <c r="FY611">
        <v>420</v>
      </c>
      <c r="FZ611">
        <v>16</v>
      </c>
      <c r="GA611">
        <v>0.19</v>
      </c>
      <c r="GB611">
        <v>0.02</v>
      </c>
      <c r="GC611">
        <v>13.1806775</v>
      </c>
      <c r="GD611">
        <v>11.15948330206376</v>
      </c>
      <c r="GE611">
        <v>1.074849842882135</v>
      </c>
      <c r="GF611">
        <v>0</v>
      </c>
      <c r="GG611">
        <v>1067.85</v>
      </c>
      <c r="GH611">
        <v>24.08647821254842</v>
      </c>
      <c r="GI611">
        <v>2.374389085514781</v>
      </c>
      <c r="GJ611">
        <v>0</v>
      </c>
      <c r="GK611">
        <v>6.77020725</v>
      </c>
      <c r="GL611">
        <v>0.1145289681050753</v>
      </c>
      <c r="GM611">
        <v>0.0110980128823812</v>
      </c>
      <c r="GN611">
        <v>0</v>
      </c>
      <c r="GO611">
        <v>0</v>
      </c>
      <c r="GP611">
        <v>3</v>
      </c>
      <c r="GQ611" t="s">
        <v>472</v>
      </c>
      <c r="GR611">
        <v>3.12894</v>
      </c>
      <c r="GS611">
        <v>2.72928</v>
      </c>
      <c r="GT611">
        <v>0.037704</v>
      </c>
      <c r="GU611">
        <v>0.0345003</v>
      </c>
      <c r="GV611">
        <v>0.105282</v>
      </c>
      <c r="GW611">
        <v>0.0832849</v>
      </c>
      <c r="GX611">
        <v>28864.8</v>
      </c>
      <c r="GY611">
        <v>28093.5</v>
      </c>
      <c r="GZ611">
        <v>30536.5</v>
      </c>
      <c r="HA611">
        <v>29351.4</v>
      </c>
      <c r="HB611">
        <v>37700.3</v>
      </c>
      <c r="HC611">
        <v>35403.3</v>
      </c>
      <c r="HD611">
        <v>46713.8</v>
      </c>
      <c r="HE611">
        <v>43615.3</v>
      </c>
      <c r="HF611">
        <v>1.83158</v>
      </c>
      <c r="HG611">
        <v>1.84525</v>
      </c>
      <c r="HH611">
        <v>0.124671</v>
      </c>
      <c r="HI611">
        <v>0</v>
      </c>
      <c r="HJ611">
        <v>27.9679</v>
      </c>
      <c r="HK611">
        <v>999.9</v>
      </c>
      <c r="HL611">
        <v>42</v>
      </c>
      <c r="HM611">
        <v>31</v>
      </c>
      <c r="HN611">
        <v>20.9666</v>
      </c>
      <c r="HO611">
        <v>62.9835</v>
      </c>
      <c r="HP611">
        <v>17.0753</v>
      </c>
      <c r="HQ611">
        <v>1</v>
      </c>
      <c r="HR611">
        <v>0.129436</v>
      </c>
      <c r="HS611">
        <v>-0.673227</v>
      </c>
      <c r="HT611">
        <v>20.2004</v>
      </c>
      <c r="HU611">
        <v>5.22837</v>
      </c>
      <c r="HV611">
        <v>11.974</v>
      </c>
      <c r="HW611">
        <v>4.97</v>
      </c>
      <c r="HX611">
        <v>3.2896</v>
      </c>
      <c r="HY611">
        <v>9999</v>
      </c>
      <c r="HZ611">
        <v>9999</v>
      </c>
      <c r="IA611">
        <v>9999</v>
      </c>
      <c r="IB611">
        <v>27</v>
      </c>
      <c r="IC611">
        <v>4.973</v>
      </c>
      <c r="ID611">
        <v>1.87728</v>
      </c>
      <c r="IE611">
        <v>1.87531</v>
      </c>
      <c r="IF611">
        <v>1.87813</v>
      </c>
      <c r="IG611">
        <v>1.87485</v>
      </c>
      <c r="IH611">
        <v>1.87847</v>
      </c>
      <c r="II611">
        <v>1.87556</v>
      </c>
      <c r="IJ611">
        <v>1.87669</v>
      </c>
      <c r="IK611">
        <v>0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0.229</v>
      </c>
      <c r="IY611">
        <v>0.2312</v>
      </c>
      <c r="IZ611">
        <v>0.000996156149449386</v>
      </c>
      <c r="JA611">
        <v>0.001508328056841608</v>
      </c>
      <c r="JB611">
        <v>-4.279944224615399E-07</v>
      </c>
      <c r="JC611">
        <v>2.026670128534865E-10</v>
      </c>
      <c r="JD611">
        <v>-0.04486732872085866</v>
      </c>
      <c r="JE611">
        <v>-0.001179386599836408</v>
      </c>
      <c r="JF611">
        <v>0.0006983580007418804</v>
      </c>
      <c r="JG611">
        <v>-5.900263066608664E-06</v>
      </c>
      <c r="JH611">
        <v>1</v>
      </c>
      <c r="JI611">
        <v>2117</v>
      </c>
      <c r="JJ611">
        <v>1</v>
      </c>
      <c r="JK611">
        <v>26</v>
      </c>
      <c r="JL611">
        <v>197600.9</v>
      </c>
      <c r="JM611">
        <v>197600.8</v>
      </c>
      <c r="JN611">
        <v>0.449219</v>
      </c>
      <c r="JO611">
        <v>2.58667</v>
      </c>
      <c r="JP611">
        <v>1.39893</v>
      </c>
      <c r="JQ611">
        <v>2.33154</v>
      </c>
      <c r="JR611">
        <v>1.44897</v>
      </c>
      <c r="JS611">
        <v>2.55371</v>
      </c>
      <c r="JT611">
        <v>36.9317</v>
      </c>
      <c r="JU611">
        <v>23.9737</v>
      </c>
      <c r="JV611">
        <v>18</v>
      </c>
      <c r="JW611">
        <v>481.389</v>
      </c>
      <c r="JX611">
        <v>460.204</v>
      </c>
      <c r="JY611">
        <v>28.6398</v>
      </c>
      <c r="JZ611">
        <v>28.8638</v>
      </c>
      <c r="KA611">
        <v>30</v>
      </c>
      <c r="KB611">
        <v>28.599</v>
      </c>
      <c r="KC611">
        <v>28.6719</v>
      </c>
      <c r="KD611">
        <v>8.969340000000001</v>
      </c>
      <c r="KE611">
        <v>23.9038</v>
      </c>
      <c r="KF611">
        <v>69.2073</v>
      </c>
      <c r="KG611">
        <v>28.6324</v>
      </c>
      <c r="KH611">
        <v>119.275</v>
      </c>
      <c r="KI611">
        <v>16.7436</v>
      </c>
      <c r="KJ611">
        <v>100.952</v>
      </c>
      <c r="KK611">
        <v>100.322</v>
      </c>
    </row>
    <row r="612" spans="1:297">
      <c r="A612">
        <v>596</v>
      </c>
      <c r="B612">
        <v>1759004636.6</v>
      </c>
      <c r="C612">
        <v>17253</v>
      </c>
      <c r="D612" t="s">
        <v>1640</v>
      </c>
      <c r="E612" t="s">
        <v>1641</v>
      </c>
      <c r="F612">
        <v>5</v>
      </c>
      <c r="G612" t="s">
        <v>1603</v>
      </c>
      <c r="H612" t="s">
        <v>436</v>
      </c>
      <c r="I612">
        <v>1759004628.814285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138.2242115762762</v>
      </c>
      <c r="AK612">
        <v>146.9817575757575</v>
      </c>
      <c r="AL612">
        <v>-3.202797084813383</v>
      </c>
      <c r="AM612">
        <v>65.24473536700118</v>
      </c>
      <c r="AN612">
        <f>(AP612 - AO612 + DY612*1E3/(8.314*(EA612+273.15)) * AR612/DX612 * AQ612) * DX612/(100*DL612) * 1000/(1000 - AP612)</f>
        <v>0</v>
      </c>
      <c r="AO612">
        <v>16.69186780128867</v>
      </c>
      <c r="AP612">
        <v>23.49707333333332</v>
      </c>
      <c r="AQ612">
        <v>0.0001038069536900991</v>
      </c>
      <c r="AR612">
        <v>120.4354516089231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5.52</v>
      </c>
      <c r="DM612">
        <v>0.5</v>
      </c>
      <c r="DN612" t="s">
        <v>438</v>
      </c>
      <c r="DO612">
        <v>2</v>
      </c>
      <c r="DP612" t="b">
        <v>1</v>
      </c>
      <c r="DQ612">
        <v>1759004628.814285</v>
      </c>
      <c r="DR612">
        <v>166.3273928571429</v>
      </c>
      <c r="DS612">
        <v>151.5319642857143</v>
      </c>
      <c r="DT612">
        <v>23.48166428571428</v>
      </c>
      <c r="DU612">
        <v>16.69451428571429</v>
      </c>
      <c r="DV612">
        <v>166.087</v>
      </c>
      <c r="DW612">
        <v>23.25059285714286</v>
      </c>
      <c r="DX612">
        <v>499.9832500000001</v>
      </c>
      <c r="DY612">
        <v>90.37566785714286</v>
      </c>
      <c r="DZ612">
        <v>0.05171257857142857</v>
      </c>
      <c r="EA612">
        <v>29.99167857142857</v>
      </c>
      <c r="EB612">
        <v>30.00201428571429</v>
      </c>
      <c r="EC612">
        <v>999.9000000000002</v>
      </c>
      <c r="ED612">
        <v>0</v>
      </c>
      <c r="EE612">
        <v>0</v>
      </c>
      <c r="EF612">
        <v>9982.498214285715</v>
      </c>
      <c r="EG612">
        <v>0</v>
      </c>
      <c r="EH612">
        <v>12.0809</v>
      </c>
      <c r="EI612">
        <v>14.79542857142857</v>
      </c>
      <c r="EJ612">
        <v>170.3268928571429</v>
      </c>
      <c r="EK612">
        <v>154.10475</v>
      </c>
      <c r="EL612">
        <v>6.787139642857143</v>
      </c>
      <c r="EM612">
        <v>151.5319642857143</v>
      </c>
      <c r="EN612">
        <v>16.69451428571429</v>
      </c>
      <c r="EO612">
        <v>2.122171071428571</v>
      </c>
      <c r="EP612">
        <v>1.508778928571429</v>
      </c>
      <c r="EQ612">
        <v>18.38658214285714</v>
      </c>
      <c r="ER612">
        <v>13.05741785714286</v>
      </c>
      <c r="ES612">
        <v>1999.983214285714</v>
      </c>
      <c r="ET612">
        <v>0.9800026428571428</v>
      </c>
      <c r="EU612">
        <v>0.01999742857142857</v>
      </c>
      <c r="EV612">
        <v>0</v>
      </c>
      <c r="EW612">
        <v>1071.375</v>
      </c>
      <c r="EX612">
        <v>5.000560000000001</v>
      </c>
      <c r="EY612">
        <v>21674.16071428572</v>
      </c>
      <c r="EZ612">
        <v>17294.75</v>
      </c>
      <c r="FA612">
        <v>41.375</v>
      </c>
      <c r="FB612">
        <v>41.5</v>
      </c>
      <c r="FC612">
        <v>41.06199999999999</v>
      </c>
      <c r="FD612">
        <v>40.625</v>
      </c>
      <c r="FE612">
        <v>42.125</v>
      </c>
      <c r="FF612">
        <v>1955.088928571429</v>
      </c>
      <c r="FG612">
        <v>39.89035714285716</v>
      </c>
      <c r="FH612">
        <v>0</v>
      </c>
      <c r="FI612">
        <v>1759004646</v>
      </c>
      <c r="FJ612">
        <v>0</v>
      </c>
      <c r="FK612">
        <v>1071.479615384615</v>
      </c>
      <c r="FL612">
        <v>24.49059829279977</v>
      </c>
      <c r="FM612">
        <v>482.8717942146887</v>
      </c>
      <c r="FN612">
        <v>21676.44615384615</v>
      </c>
      <c r="FO612">
        <v>15</v>
      </c>
      <c r="FP612">
        <v>0</v>
      </c>
      <c r="FQ612" t="s">
        <v>439</v>
      </c>
      <c r="FR612">
        <v>1747148579.5</v>
      </c>
      <c r="FS612">
        <v>1747148584.5</v>
      </c>
      <c r="FT612">
        <v>0</v>
      </c>
      <c r="FU612">
        <v>0.162</v>
      </c>
      <c r="FV612">
        <v>-0.001</v>
      </c>
      <c r="FW612">
        <v>0.139</v>
      </c>
      <c r="FX612">
        <v>0.058</v>
      </c>
      <c r="FY612">
        <v>420</v>
      </c>
      <c r="FZ612">
        <v>16</v>
      </c>
      <c r="GA612">
        <v>0.19</v>
      </c>
      <c r="GB612">
        <v>0.02</v>
      </c>
      <c r="GC612">
        <v>14.17637804878049</v>
      </c>
      <c r="GD612">
        <v>11.61704320557491</v>
      </c>
      <c r="GE612">
        <v>1.146295483447354</v>
      </c>
      <c r="GF612">
        <v>0</v>
      </c>
      <c r="GG612">
        <v>1070.020294117647</v>
      </c>
      <c r="GH612">
        <v>24.20794501126063</v>
      </c>
      <c r="GI612">
        <v>2.388743806338047</v>
      </c>
      <c r="GJ612">
        <v>0</v>
      </c>
      <c r="GK612">
        <v>6.78093731707317</v>
      </c>
      <c r="GL612">
        <v>0.1186549128919816</v>
      </c>
      <c r="GM612">
        <v>0.0118261411607136</v>
      </c>
      <c r="GN612">
        <v>0</v>
      </c>
      <c r="GO612">
        <v>0</v>
      </c>
      <c r="GP612">
        <v>3</v>
      </c>
      <c r="GQ612" t="s">
        <v>472</v>
      </c>
      <c r="GR612">
        <v>3.12885</v>
      </c>
      <c r="GS612">
        <v>2.72953</v>
      </c>
      <c r="GT612">
        <v>0.0342589</v>
      </c>
      <c r="GU612">
        <v>0.0307599</v>
      </c>
      <c r="GV612">
        <v>0.105323</v>
      </c>
      <c r="GW612">
        <v>0.0832845</v>
      </c>
      <c r="GX612">
        <v>28968.4</v>
      </c>
      <c r="GY612">
        <v>28202.2</v>
      </c>
      <c r="GZ612">
        <v>30536.9</v>
      </c>
      <c r="HA612">
        <v>29351.2</v>
      </c>
      <c r="HB612">
        <v>37698.7</v>
      </c>
      <c r="HC612">
        <v>35403</v>
      </c>
      <c r="HD612">
        <v>46714.4</v>
      </c>
      <c r="HE612">
        <v>43615.2</v>
      </c>
      <c r="HF612">
        <v>1.8313</v>
      </c>
      <c r="HG612">
        <v>1.84543</v>
      </c>
      <c r="HH612">
        <v>0.124656</v>
      </c>
      <c r="HI612">
        <v>0</v>
      </c>
      <c r="HJ612">
        <v>27.9666</v>
      </c>
      <c r="HK612">
        <v>999.9</v>
      </c>
      <c r="HL612">
        <v>42</v>
      </c>
      <c r="HM612">
        <v>31</v>
      </c>
      <c r="HN612">
        <v>20.963</v>
      </c>
      <c r="HO612">
        <v>63.1735</v>
      </c>
      <c r="HP612">
        <v>17.1194</v>
      </c>
      <c r="HQ612">
        <v>1</v>
      </c>
      <c r="HR612">
        <v>0.129411</v>
      </c>
      <c r="HS612">
        <v>-0.658608</v>
      </c>
      <c r="HT612">
        <v>20.2004</v>
      </c>
      <c r="HU612">
        <v>5.22867</v>
      </c>
      <c r="HV612">
        <v>11.974</v>
      </c>
      <c r="HW612">
        <v>4.9701</v>
      </c>
      <c r="HX612">
        <v>3.28965</v>
      </c>
      <c r="HY612">
        <v>9999</v>
      </c>
      <c r="HZ612">
        <v>9999</v>
      </c>
      <c r="IA612">
        <v>9999</v>
      </c>
      <c r="IB612">
        <v>27</v>
      </c>
      <c r="IC612">
        <v>4.973</v>
      </c>
      <c r="ID612">
        <v>1.87722</v>
      </c>
      <c r="IE612">
        <v>1.87531</v>
      </c>
      <c r="IF612">
        <v>1.87809</v>
      </c>
      <c r="IG612">
        <v>1.87485</v>
      </c>
      <c r="IH612">
        <v>1.87842</v>
      </c>
      <c r="II612">
        <v>1.87552</v>
      </c>
      <c r="IJ612">
        <v>1.87668</v>
      </c>
      <c r="IK612">
        <v>0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0.207</v>
      </c>
      <c r="IY612">
        <v>0.2314</v>
      </c>
      <c r="IZ612">
        <v>0.000996156149449386</v>
      </c>
      <c r="JA612">
        <v>0.001508328056841608</v>
      </c>
      <c r="JB612">
        <v>-4.279944224615399E-07</v>
      </c>
      <c r="JC612">
        <v>2.026670128534865E-10</v>
      </c>
      <c r="JD612">
        <v>-0.04486732872085866</v>
      </c>
      <c r="JE612">
        <v>-0.001179386599836408</v>
      </c>
      <c r="JF612">
        <v>0.0006983580007418804</v>
      </c>
      <c r="JG612">
        <v>-5.900263066608664E-06</v>
      </c>
      <c r="JH612">
        <v>1</v>
      </c>
      <c r="JI612">
        <v>2117</v>
      </c>
      <c r="JJ612">
        <v>1</v>
      </c>
      <c r="JK612">
        <v>26</v>
      </c>
      <c r="JL612">
        <v>197601</v>
      </c>
      <c r="JM612">
        <v>197600.9</v>
      </c>
      <c r="JN612">
        <v>0.407715</v>
      </c>
      <c r="JO612">
        <v>2.58667</v>
      </c>
      <c r="JP612">
        <v>1.39893</v>
      </c>
      <c r="JQ612">
        <v>2.33154</v>
      </c>
      <c r="JR612">
        <v>1.44897</v>
      </c>
      <c r="JS612">
        <v>2.59888</v>
      </c>
      <c r="JT612">
        <v>36.9317</v>
      </c>
      <c r="JU612">
        <v>23.9737</v>
      </c>
      <c r="JV612">
        <v>18</v>
      </c>
      <c r="JW612">
        <v>481.225</v>
      </c>
      <c r="JX612">
        <v>460.302</v>
      </c>
      <c r="JY612">
        <v>28.6416</v>
      </c>
      <c r="JZ612">
        <v>28.8627</v>
      </c>
      <c r="KA612">
        <v>30</v>
      </c>
      <c r="KB612">
        <v>28.5971</v>
      </c>
      <c r="KC612">
        <v>28.6701</v>
      </c>
      <c r="KD612">
        <v>8.134069999999999</v>
      </c>
      <c r="KE612">
        <v>23.9038</v>
      </c>
      <c r="KF612">
        <v>69.2073</v>
      </c>
      <c r="KG612">
        <v>28.6367</v>
      </c>
      <c r="KH612">
        <v>99.2336</v>
      </c>
      <c r="KI612">
        <v>16.7436</v>
      </c>
      <c r="KJ612">
        <v>100.953</v>
      </c>
      <c r="KK612">
        <v>100.321</v>
      </c>
    </row>
    <row r="613" spans="1:297">
      <c r="A613">
        <v>597</v>
      </c>
      <c r="B613">
        <v>1759004641.6</v>
      </c>
      <c r="C613">
        <v>17258</v>
      </c>
      <c r="D613" t="s">
        <v>1642</v>
      </c>
      <c r="E613" t="s">
        <v>1643</v>
      </c>
      <c r="F613">
        <v>5</v>
      </c>
      <c r="G613" t="s">
        <v>1603</v>
      </c>
      <c r="H613" t="s">
        <v>436</v>
      </c>
      <c r="I613">
        <v>1759004634.1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121.5284605567427</v>
      </c>
      <c r="AK613">
        <v>131.0527878787879</v>
      </c>
      <c r="AL613">
        <v>-3.184052268139984</v>
      </c>
      <c r="AM613">
        <v>65.24473536700118</v>
      </c>
      <c r="AN613">
        <f>(AP613 - AO613 + DY613*1E3/(8.314*(EA613+273.15)) * AR613/DX613 * AQ613) * DX613/(100*DL613) * 1000/(1000 - AP613)</f>
        <v>0</v>
      </c>
      <c r="AO613">
        <v>16.6864530545051</v>
      </c>
      <c r="AP613">
        <v>23.50844969696969</v>
      </c>
      <c r="AQ613">
        <v>9.020662290304845E-05</v>
      </c>
      <c r="AR613">
        <v>120.4354516089231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5.52</v>
      </c>
      <c r="DM613">
        <v>0.5</v>
      </c>
      <c r="DN613" t="s">
        <v>438</v>
      </c>
      <c r="DO613">
        <v>2</v>
      </c>
      <c r="DP613" t="b">
        <v>1</v>
      </c>
      <c r="DQ613">
        <v>1759004634.1</v>
      </c>
      <c r="DR613">
        <v>149.8115185185185</v>
      </c>
      <c r="DS613">
        <v>134.0147407407407</v>
      </c>
      <c r="DT613">
        <v>23.49150740740741</v>
      </c>
      <c r="DU613">
        <v>16.69117777777778</v>
      </c>
      <c r="DV613">
        <v>149.5938888888889</v>
      </c>
      <c r="DW613">
        <v>23.26022592592593</v>
      </c>
      <c r="DX613">
        <v>500.0035185185185</v>
      </c>
      <c r="DY613">
        <v>90.37595185185185</v>
      </c>
      <c r="DZ613">
        <v>0.05166953703703703</v>
      </c>
      <c r="EA613">
        <v>29.99036296296297</v>
      </c>
      <c r="EB613">
        <v>29.9999</v>
      </c>
      <c r="EC613">
        <v>999.9000000000001</v>
      </c>
      <c r="ED613">
        <v>0</v>
      </c>
      <c r="EE613">
        <v>0</v>
      </c>
      <c r="EF613">
        <v>9992.981481481482</v>
      </c>
      <c r="EG613">
        <v>0</v>
      </c>
      <c r="EH613">
        <v>12.0809</v>
      </c>
      <c r="EI613">
        <v>15.79674074074074</v>
      </c>
      <c r="EJ613">
        <v>153.4153703703704</v>
      </c>
      <c r="EK613">
        <v>136.2896666666667</v>
      </c>
      <c r="EL613">
        <v>6.800321111111111</v>
      </c>
      <c r="EM613">
        <v>134.0147407407407</v>
      </c>
      <c r="EN613">
        <v>16.69117777777778</v>
      </c>
      <c r="EO613">
        <v>2.123066666666667</v>
      </c>
      <c r="EP613">
        <v>1.508482222222222</v>
      </c>
      <c r="EQ613">
        <v>18.39331111111111</v>
      </c>
      <c r="ER613">
        <v>13.05440740740741</v>
      </c>
      <c r="ES613">
        <v>1999.981111111111</v>
      </c>
      <c r="ET613">
        <v>0.9800025555555556</v>
      </c>
      <c r="EU613">
        <v>0.01999738888888889</v>
      </c>
      <c r="EV613">
        <v>0</v>
      </c>
      <c r="EW613">
        <v>1073.545185185185</v>
      </c>
      <c r="EX613">
        <v>5.000560000000001</v>
      </c>
      <c r="EY613">
        <v>21716.33333333333</v>
      </c>
      <c r="EZ613">
        <v>17294.73703703704</v>
      </c>
      <c r="FA613">
        <v>41.375</v>
      </c>
      <c r="FB613">
        <v>41.5</v>
      </c>
      <c r="FC613">
        <v>41.06199999999999</v>
      </c>
      <c r="FD613">
        <v>40.625</v>
      </c>
      <c r="FE613">
        <v>42.125</v>
      </c>
      <c r="FF613">
        <v>1955.085555555555</v>
      </c>
      <c r="FG613">
        <v>39.89000000000001</v>
      </c>
      <c r="FH613">
        <v>0</v>
      </c>
      <c r="FI613">
        <v>1759004650.8</v>
      </c>
      <c r="FJ613">
        <v>0</v>
      </c>
      <c r="FK613">
        <v>1073.478846153846</v>
      </c>
      <c r="FL613">
        <v>24.32923080852207</v>
      </c>
      <c r="FM613">
        <v>477.5487182464902</v>
      </c>
      <c r="FN613">
        <v>21715.01153846154</v>
      </c>
      <c r="FO613">
        <v>15</v>
      </c>
      <c r="FP613">
        <v>0</v>
      </c>
      <c r="FQ613" t="s">
        <v>439</v>
      </c>
      <c r="FR613">
        <v>1747148579.5</v>
      </c>
      <c r="FS613">
        <v>1747148584.5</v>
      </c>
      <c r="FT613">
        <v>0</v>
      </c>
      <c r="FU613">
        <v>0.162</v>
      </c>
      <c r="FV613">
        <v>-0.001</v>
      </c>
      <c r="FW613">
        <v>0.139</v>
      </c>
      <c r="FX613">
        <v>0.058</v>
      </c>
      <c r="FY613">
        <v>420</v>
      </c>
      <c r="FZ613">
        <v>16</v>
      </c>
      <c r="GA613">
        <v>0.19</v>
      </c>
      <c r="GB613">
        <v>0.02</v>
      </c>
      <c r="GC613">
        <v>15.2727725</v>
      </c>
      <c r="GD613">
        <v>11.44897823639776</v>
      </c>
      <c r="GE613">
        <v>1.102342646137647</v>
      </c>
      <c r="GF613">
        <v>0</v>
      </c>
      <c r="GG613">
        <v>1072.245294117647</v>
      </c>
      <c r="GH613">
        <v>24.72299467717114</v>
      </c>
      <c r="GI613">
        <v>2.439485523502271</v>
      </c>
      <c r="GJ613">
        <v>0</v>
      </c>
      <c r="GK613">
        <v>6.7939255</v>
      </c>
      <c r="GL613">
        <v>0.1497093433395834</v>
      </c>
      <c r="GM613">
        <v>0.01459979605165777</v>
      </c>
      <c r="GN613">
        <v>0</v>
      </c>
      <c r="GO613">
        <v>0</v>
      </c>
      <c r="GP613">
        <v>3</v>
      </c>
      <c r="GQ613" t="s">
        <v>472</v>
      </c>
      <c r="GR613">
        <v>3.12888</v>
      </c>
      <c r="GS613">
        <v>2.72952</v>
      </c>
      <c r="GT613">
        <v>0.030758</v>
      </c>
      <c r="GU613">
        <v>0.0269031</v>
      </c>
      <c r="GV613">
        <v>0.105356</v>
      </c>
      <c r="GW613">
        <v>0.08326219999999999</v>
      </c>
      <c r="GX613">
        <v>29073.2</v>
      </c>
      <c r="GY613">
        <v>28315</v>
      </c>
      <c r="GZ613">
        <v>30536.7</v>
      </c>
      <c r="HA613">
        <v>29351.9</v>
      </c>
      <c r="HB613">
        <v>37697.1</v>
      </c>
      <c r="HC613">
        <v>35404.5</v>
      </c>
      <c r="HD613">
        <v>46714.5</v>
      </c>
      <c r="HE613">
        <v>43616.3</v>
      </c>
      <c r="HF613">
        <v>1.8315</v>
      </c>
      <c r="HG613">
        <v>1.84553</v>
      </c>
      <c r="HH613">
        <v>0.124592</v>
      </c>
      <c r="HI613">
        <v>0</v>
      </c>
      <c r="HJ613">
        <v>27.9643</v>
      </c>
      <c r="HK613">
        <v>999.9</v>
      </c>
      <c r="HL613">
        <v>42</v>
      </c>
      <c r="HM613">
        <v>31</v>
      </c>
      <c r="HN613">
        <v>20.9643</v>
      </c>
      <c r="HO613">
        <v>63.0935</v>
      </c>
      <c r="HP613">
        <v>17.1595</v>
      </c>
      <c r="HQ613">
        <v>1</v>
      </c>
      <c r="HR613">
        <v>0.129294</v>
      </c>
      <c r="HS613">
        <v>-0.64232</v>
      </c>
      <c r="HT613">
        <v>20.2006</v>
      </c>
      <c r="HU613">
        <v>5.22837</v>
      </c>
      <c r="HV613">
        <v>11.974</v>
      </c>
      <c r="HW613">
        <v>4.96975</v>
      </c>
      <c r="HX613">
        <v>3.28953</v>
      </c>
      <c r="HY613">
        <v>9999</v>
      </c>
      <c r="HZ613">
        <v>9999</v>
      </c>
      <c r="IA613">
        <v>9999</v>
      </c>
      <c r="IB613">
        <v>27</v>
      </c>
      <c r="IC613">
        <v>4.97298</v>
      </c>
      <c r="ID613">
        <v>1.87726</v>
      </c>
      <c r="IE613">
        <v>1.87531</v>
      </c>
      <c r="IF613">
        <v>1.8781</v>
      </c>
      <c r="IG613">
        <v>1.87485</v>
      </c>
      <c r="IH613">
        <v>1.87845</v>
      </c>
      <c r="II613">
        <v>1.87554</v>
      </c>
      <c r="IJ613">
        <v>1.87668</v>
      </c>
      <c r="IK613">
        <v>0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0.185</v>
      </c>
      <c r="IY613">
        <v>0.2317</v>
      </c>
      <c r="IZ613">
        <v>0.000996156149449386</v>
      </c>
      <c r="JA613">
        <v>0.001508328056841608</v>
      </c>
      <c r="JB613">
        <v>-4.279944224615399E-07</v>
      </c>
      <c r="JC613">
        <v>2.026670128534865E-10</v>
      </c>
      <c r="JD613">
        <v>-0.04486732872085866</v>
      </c>
      <c r="JE613">
        <v>-0.001179386599836408</v>
      </c>
      <c r="JF613">
        <v>0.0006983580007418804</v>
      </c>
      <c r="JG613">
        <v>-5.900263066608664E-06</v>
      </c>
      <c r="JH613">
        <v>1</v>
      </c>
      <c r="JI613">
        <v>2117</v>
      </c>
      <c r="JJ613">
        <v>1</v>
      </c>
      <c r="JK613">
        <v>26</v>
      </c>
      <c r="JL613">
        <v>197601</v>
      </c>
      <c r="JM613">
        <v>197601</v>
      </c>
      <c r="JN613">
        <v>0.369873</v>
      </c>
      <c r="JO613">
        <v>2.58423</v>
      </c>
      <c r="JP613">
        <v>1.39893</v>
      </c>
      <c r="JQ613">
        <v>2.33154</v>
      </c>
      <c r="JR613">
        <v>1.44897</v>
      </c>
      <c r="JS613">
        <v>2.59766</v>
      </c>
      <c r="JT613">
        <v>36.9317</v>
      </c>
      <c r="JU613">
        <v>23.9824</v>
      </c>
      <c r="JV613">
        <v>18</v>
      </c>
      <c r="JW613">
        <v>481.327</v>
      </c>
      <c r="JX613">
        <v>460.347</v>
      </c>
      <c r="JY613">
        <v>28.6425</v>
      </c>
      <c r="JZ613">
        <v>28.8607</v>
      </c>
      <c r="KA613">
        <v>29.9999</v>
      </c>
      <c r="KB613">
        <v>28.5959</v>
      </c>
      <c r="KC613">
        <v>28.6676</v>
      </c>
      <c r="KD613">
        <v>7.38158</v>
      </c>
      <c r="KE613">
        <v>23.9038</v>
      </c>
      <c r="KF613">
        <v>69.2073</v>
      </c>
      <c r="KG613">
        <v>28.6395</v>
      </c>
      <c r="KH613">
        <v>85.87820000000001</v>
      </c>
      <c r="KI613">
        <v>16.7436</v>
      </c>
      <c r="KJ613">
        <v>100.953</v>
      </c>
      <c r="KK613">
        <v>100.324</v>
      </c>
    </row>
    <row r="614" spans="1:297">
      <c r="A614">
        <v>598</v>
      </c>
      <c r="B614">
        <v>1759004646.6</v>
      </c>
      <c r="C614">
        <v>17263</v>
      </c>
      <c r="D614" t="s">
        <v>1644</v>
      </c>
      <c r="E614" t="s">
        <v>1645</v>
      </c>
      <c r="F614">
        <v>5</v>
      </c>
      <c r="G614" t="s">
        <v>1603</v>
      </c>
      <c r="H614" t="s">
        <v>436</v>
      </c>
      <c r="I614">
        <v>1759004638.814285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104.4075995091044</v>
      </c>
      <c r="AK614">
        <v>114.9873151515152</v>
      </c>
      <c r="AL614">
        <v>-3.213001808949372</v>
      </c>
      <c r="AM614">
        <v>65.24473536700118</v>
      </c>
      <c r="AN614">
        <f>(AP614 - AO614 + DY614*1E3/(8.314*(EA614+273.15)) * AR614/DX614 * AQ614) * DX614/(100*DL614) * 1000/(1000 - AP614)</f>
        <v>0</v>
      </c>
      <c r="AO614">
        <v>16.6840568469866</v>
      </c>
      <c r="AP614">
        <v>23.51623272727273</v>
      </c>
      <c r="AQ614">
        <v>6.141652235340375E-05</v>
      </c>
      <c r="AR614">
        <v>120.4354516089231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5.52</v>
      </c>
      <c r="DM614">
        <v>0.5</v>
      </c>
      <c r="DN614" t="s">
        <v>438</v>
      </c>
      <c r="DO614">
        <v>2</v>
      </c>
      <c r="DP614" t="b">
        <v>1</v>
      </c>
      <c r="DQ614">
        <v>1759004638.814285</v>
      </c>
      <c r="DR614">
        <v>135.06875</v>
      </c>
      <c r="DS614">
        <v>118.3130607142857</v>
      </c>
      <c r="DT614">
        <v>23.50173571428572</v>
      </c>
      <c r="DU614">
        <v>16.68830714285714</v>
      </c>
      <c r="DV614">
        <v>134.8716785714286</v>
      </c>
      <c r="DW614">
        <v>23.27023928571429</v>
      </c>
      <c r="DX614">
        <v>499.9828928571429</v>
      </c>
      <c r="DY614">
        <v>90.37587857142857</v>
      </c>
      <c r="DZ614">
        <v>0.05179161071428572</v>
      </c>
      <c r="EA614">
        <v>29.99055</v>
      </c>
      <c r="EB614">
        <v>29.99746071428572</v>
      </c>
      <c r="EC614">
        <v>999.9000000000002</v>
      </c>
      <c r="ED614">
        <v>0</v>
      </c>
      <c r="EE614">
        <v>0</v>
      </c>
      <c r="EF614">
        <v>9991.736785714285</v>
      </c>
      <c r="EG614">
        <v>0</v>
      </c>
      <c r="EH614">
        <v>12.0809</v>
      </c>
      <c r="EI614">
        <v>16.75566785714286</v>
      </c>
      <c r="EJ614">
        <v>138.3192857142857</v>
      </c>
      <c r="EK614">
        <v>120.3210571428571</v>
      </c>
      <c r="EL614">
        <v>6.81342357142857</v>
      </c>
      <c r="EM614">
        <v>118.3130607142857</v>
      </c>
      <c r="EN614">
        <v>16.68830714285714</v>
      </c>
      <c r="EO614">
        <v>2.123989285714285</v>
      </c>
      <c r="EP614">
        <v>1.508220714285714</v>
      </c>
      <c r="EQ614">
        <v>18.40023214285714</v>
      </c>
      <c r="ER614">
        <v>13.05176071428571</v>
      </c>
      <c r="ES614">
        <v>1999.960357142857</v>
      </c>
      <c r="ET614">
        <v>0.9800022857142858</v>
      </c>
      <c r="EU614">
        <v>0.01999764285714286</v>
      </c>
      <c r="EV614">
        <v>0</v>
      </c>
      <c r="EW614">
        <v>1075.499642857143</v>
      </c>
      <c r="EX614">
        <v>5.000560000000001</v>
      </c>
      <c r="EY614">
        <v>21754.29285714286</v>
      </c>
      <c r="EZ614">
        <v>17294.56071428572</v>
      </c>
      <c r="FA614">
        <v>41.375</v>
      </c>
      <c r="FB614">
        <v>41.5</v>
      </c>
      <c r="FC614">
        <v>41.06199999999999</v>
      </c>
      <c r="FD614">
        <v>40.625</v>
      </c>
      <c r="FE614">
        <v>42.125</v>
      </c>
      <c r="FF614">
        <v>1955.064642857143</v>
      </c>
      <c r="FG614">
        <v>39.89035714285716</v>
      </c>
      <c r="FH614">
        <v>0</v>
      </c>
      <c r="FI614">
        <v>1759004656.2</v>
      </c>
      <c r="FJ614">
        <v>0</v>
      </c>
      <c r="FK614">
        <v>1075.826</v>
      </c>
      <c r="FL614">
        <v>24.61692309226982</v>
      </c>
      <c r="FM614">
        <v>490.0923075492527</v>
      </c>
      <c r="FN614">
        <v>21760.712</v>
      </c>
      <c r="FO614">
        <v>15</v>
      </c>
      <c r="FP614">
        <v>0</v>
      </c>
      <c r="FQ614" t="s">
        <v>439</v>
      </c>
      <c r="FR614">
        <v>1747148579.5</v>
      </c>
      <c r="FS614">
        <v>1747148584.5</v>
      </c>
      <c r="FT614">
        <v>0</v>
      </c>
      <c r="FU614">
        <v>0.162</v>
      </c>
      <c r="FV614">
        <v>-0.001</v>
      </c>
      <c r="FW614">
        <v>0.139</v>
      </c>
      <c r="FX614">
        <v>0.058</v>
      </c>
      <c r="FY614">
        <v>420</v>
      </c>
      <c r="FZ614">
        <v>16</v>
      </c>
      <c r="GA614">
        <v>0.19</v>
      </c>
      <c r="GB614">
        <v>0.02</v>
      </c>
      <c r="GC614">
        <v>16.2666825</v>
      </c>
      <c r="GD614">
        <v>12.01603789868667</v>
      </c>
      <c r="GE614">
        <v>1.157441810392104</v>
      </c>
      <c r="GF614">
        <v>0</v>
      </c>
      <c r="GG614">
        <v>1074.473235294118</v>
      </c>
      <c r="GH614">
        <v>24.60397252199571</v>
      </c>
      <c r="GI614">
        <v>2.427454150034355</v>
      </c>
      <c r="GJ614">
        <v>0</v>
      </c>
      <c r="GK614">
        <v>6.8066135</v>
      </c>
      <c r="GL614">
        <v>0.1682154596622629</v>
      </c>
      <c r="GM614">
        <v>0.01625411202588443</v>
      </c>
      <c r="GN614">
        <v>0</v>
      </c>
      <c r="GO614">
        <v>0</v>
      </c>
      <c r="GP614">
        <v>3</v>
      </c>
      <c r="GQ614" t="s">
        <v>472</v>
      </c>
      <c r="GR614">
        <v>3.1287</v>
      </c>
      <c r="GS614">
        <v>2.72982</v>
      </c>
      <c r="GT614">
        <v>0.0271576</v>
      </c>
      <c r="GU614">
        <v>0.0229808</v>
      </c>
      <c r="GV614">
        <v>0.105389</v>
      </c>
      <c r="GW614">
        <v>0.08324860000000001</v>
      </c>
      <c r="GX614">
        <v>29181.2</v>
      </c>
      <c r="GY614">
        <v>28428.9</v>
      </c>
      <c r="GZ614">
        <v>30536.7</v>
      </c>
      <c r="HA614">
        <v>29351.6</v>
      </c>
      <c r="HB614">
        <v>37695.2</v>
      </c>
      <c r="HC614">
        <v>35403.9</v>
      </c>
      <c r="HD614">
        <v>46714.3</v>
      </c>
      <c r="HE614">
        <v>43615.3</v>
      </c>
      <c r="HF614">
        <v>1.83132</v>
      </c>
      <c r="HG614">
        <v>1.84567</v>
      </c>
      <c r="HH614">
        <v>0.125114</v>
      </c>
      <c r="HI614">
        <v>0</v>
      </c>
      <c r="HJ614">
        <v>27.9643</v>
      </c>
      <c r="HK614">
        <v>999.9</v>
      </c>
      <c r="HL614">
        <v>42</v>
      </c>
      <c r="HM614">
        <v>31</v>
      </c>
      <c r="HN614">
        <v>20.9665</v>
      </c>
      <c r="HO614">
        <v>62.7735</v>
      </c>
      <c r="HP614">
        <v>17.3117</v>
      </c>
      <c r="HQ614">
        <v>1</v>
      </c>
      <c r="HR614">
        <v>0.129268</v>
      </c>
      <c r="HS614">
        <v>-0.637247</v>
      </c>
      <c r="HT614">
        <v>20.2006</v>
      </c>
      <c r="HU614">
        <v>5.22867</v>
      </c>
      <c r="HV614">
        <v>11.974</v>
      </c>
      <c r="HW614">
        <v>4.97005</v>
      </c>
      <c r="HX614">
        <v>3.28955</v>
      </c>
      <c r="HY614">
        <v>9999</v>
      </c>
      <c r="HZ614">
        <v>9999</v>
      </c>
      <c r="IA614">
        <v>9999</v>
      </c>
      <c r="IB614">
        <v>27</v>
      </c>
      <c r="IC614">
        <v>4.97292</v>
      </c>
      <c r="ID614">
        <v>1.87721</v>
      </c>
      <c r="IE614">
        <v>1.87531</v>
      </c>
      <c r="IF614">
        <v>1.87808</v>
      </c>
      <c r="IG614">
        <v>1.87485</v>
      </c>
      <c r="IH614">
        <v>1.8784</v>
      </c>
      <c r="II614">
        <v>1.8755</v>
      </c>
      <c r="IJ614">
        <v>1.87668</v>
      </c>
      <c r="IK614">
        <v>0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0.163</v>
      </c>
      <c r="IY614">
        <v>0.2319</v>
      </c>
      <c r="IZ614">
        <v>0.000996156149449386</v>
      </c>
      <c r="JA614">
        <v>0.001508328056841608</v>
      </c>
      <c r="JB614">
        <v>-4.279944224615399E-07</v>
      </c>
      <c r="JC614">
        <v>2.026670128534865E-10</v>
      </c>
      <c r="JD614">
        <v>-0.04486732872085866</v>
      </c>
      <c r="JE614">
        <v>-0.001179386599836408</v>
      </c>
      <c r="JF614">
        <v>0.0006983580007418804</v>
      </c>
      <c r="JG614">
        <v>-5.900263066608664E-06</v>
      </c>
      <c r="JH614">
        <v>1</v>
      </c>
      <c r="JI614">
        <v>2117</v>
      </c>
      <c r="JJ614">
        <v>1</v>
      </c>
      <c r="JK614">
        <v>26</v>
      </c>
      <c r="JL614">
        <v>197601.1</v>
      </c>
      <c r="JM614">
        <v>197601</v>
      </c>
      <c r="JN614">
        <v>0.328369</v>
      </c>
      <c r="JO614">
        <v>2.58667</v>
      </c>
      <c r="JP614">
        <v>1.39893</v>
      </c>
      <c r="JQ614">
        <v>2.33154</v>
      </c>
      <c r="JR614">
        <v>1.44897</v>
      </c>
      <c r="JS614">
        <v>2.58301</v>
      </c>
      <c r="JT614">
        <v>36.9317</v>
      </c>
      <c r="JU614">
        <v>23.9824</v>
      </c>
      <c r="JV614">
        <v>18</v>
      </c>
      <c r="JW614">
        <v>481.215</v>
      </c>
      <c r="JX614">
        <v>460.434</v>
      </c>
      <c r="JY614">
        <v>28.6426</v>
      </c>
      <c r="JZ614">
        <v>28.8601</v>
      </c>
      <c r="KA614">
        <v>29.9999</v>
      </c>
      <c r="KB614">
        <v>28.5935</v>
      </c>
      <c r="KC614">
        <v>28.6664</v>
      </c>
      <c r="KD614">
        <v>6.5451</v>
      </c>
      <c r="KE614">
        <v>23.9038</v>
      </c>
      <c r="KF614">
        <v>68.83499999999999</v>
      </c>
      <c r="KG614">
        <v>28.6456</v>
      </c>
      <c r="KH614">
        <v>65.8425</v>
      </c>
      <c r="KI614">
        <v>16.7364</v>
      </c>
      <c r="KJ614">
        <v>100.953</v>
      </c>
      <c r="KK614">
        <v>100.322</v>
      </c>
    </row>
    <row r="615" spans="1:297">
      <c r="A615">
        <v>599</v>
      </c>
      <c r="B615">
        <v>1759004651.6</v>
      </c>
      <c r="C615">
        <v>17268</v>
      </c>
      <c r="D615" t="s">
        <v>1646</v>
      </c>
      <c r="E615" t="s">
        <v>1647</v>
      </c>
      <c r="F615">
        <v>5</v>
      </c>
      <c r="G615" t="s">
        <v>1603</v>
      </c>
      <c r="H615" t="s">
        <v>436</v>
      </c>
      <c r="I615">
        <v>1759004644.1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87.55259382954077</v>
      </c>
      <c r="AK615">
        <v>99.05152848484845</v>
      </c>
      <c r="AL615">
        <v>-3.191226524270065</v>
      </c>
      <c r="AM615">
        <v>65.24473536700118</v>
      </c>
      <c r="AN615">
        <f>(AP615 - AO615 + DY615*1E3/(8.314*(EA615+273.15)) * AR615/DX615 * AQ615) * DX615/(100*DL615) * 1000/(1000 - AP615)</f>
        <v>0</v>
      </c>
      <c r="AO615">
        <v>16.64410838329157</v>
      </c>
      <c r="AP615">
        <v>23.52182424242425</v>
      </c>
      <c r="AQ615">
        <v>-2.232077006651826E-05</v>
      </c>
      <c r="AR615">
        <v>120.4354516089231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5.52</v>
      </c>
      <c r="DM615">
        <v>0.5</v>
      </c>
      <c r="DN615" t="s">
        <v>438</v>
      </c>
      <c r="DO615">
        <v>2</v>
      </c>
      <c r="DP615" t="b">
        <v>1</v>
      </c>
      <c r="DQ615">
        <v>1759004644.1</v>
      </c>
      <c r="DR615">
        <v>118.5674259259259</v>
      </c>
      <c r="DS615">
        <v>100.7468703703704</v>
      </c>
      <c r="DT615">
        <v>23.51283703703704</v>
      </c>
      <c r="DU615">
        <v>16.67645555555556</v>
      </c>
      <c r="DV615">
        <v>118.3934925925926</v>
      </c>
      <c r="DW615">
        <v>23.28111481481481</v>
      </c>
      <c r="DX615">
        <v>500.0524444444444</v>
      </c>
      <c r="DY615">
        <v>90.37580740740739</v>
      </c>
      <c r="DZ615">
        <v>0.05179611851851852</v>
      </c>
      <c r="EA615">
        <v>29.99006666666666</v>
      </c>
      <c r="EB615">
        <v>29.99550740740741</v>
      </c>
      <c r="EC615">
        <v>999.9000000000001</v>
      </c>
      <c r="ED615">
        <v>0</v>
      </c>
      <c r="EE615">
        <v>0</v>
      </c>
      <c r="EF615">
        <v>9997.425185185184</v>
      </c>
      <c r="EG615">
        <v>0</v>
      </c>
      <c r="EH615">
        <v>12.0809</v>
      </c>
      <c r="EI615">
        <v>17.82055555555555</v>
      </c>
      <c r="EJ615">
        <v>121.4223259259259</v>
      </c>
      <c r="EK615">
        <v>102.4555740740741</v>
      </c>
      <c r="EL615">
        <v>6.836398518518519</v>
      </c>
      <c r="EM615">
        <v>100.7468703703704</v>
      </c>
      <c r="EN615">
        <v>16.67645555555556</v>
      </c>
      <c r="EO615">
        <v>2.124992592592593</v>
      </c>
      <c r="EP615">
        <v>1.507147777777778</v>
      </c>
      <c r="EQ615">
        <v>18.40776666666667</v>
      </c>
      <c r="ER615">
        <v>13.04086666666667</v>
      </c>
      <c r="ES615">
        <v>1999.979259259259</v>
      </c>
      <c r="ET615">
        <v>0.9800022962962964</v>
      </c>
      <c r="EU615">
        <v>0.0199975</v>
      </c>
      <c r="EV615">
        <v>0</v>
      </c>
      <c r="EW615">
        <v>1077.718148148148</v>
      </c>
      <c r="EX615">
        <v>5.000560000000001</v>
      </c>
      <c r="EY615">
        <v>21797.55555555555</v>
      </c>
      <c r="EZ615">
        <v>17294.72222222222</v>
      </c>
      <c r="FA615">
        <v>41.375</v>
      </c>
      <c r="FB615">
        <v>41.5</v>
      </c>
      <c r="FC615">
        <v>41.06199999999999</v>
      </c>
      <c r="FD615">
        <v>40.625</v>
      </c>
      <c r="FE615">
        <v>42.125</v>
      </c>
      <c r="FF615">
        <v>1955.082222222222</v>
      </c>
      <c r="FG615">
        <v>39.89111111111112</v>
      </c>
      <c r="FH615">
        <v>0</v>
      </c>
      <c r="FI615">
        <v>1759004661</v>
      </c>
      <c r="FJ615">
        <v>0</v>
      </c>
      <c r="FK615">
        <v>1077.818</v>
      </c>
      <c r="FL615">
        <v>24.76923073050242</v>
      </c>
      <c r="FM615">
        <v>499.9230760594424</v>
      </c>
      <c r="FN615">
        <v>21800.212</v>
      </c>
      <c r="FO615">
        <v>15</v>
      </c>
      <c r="FP615">
        <v>0</v>
      </c>
      <c r="FQ615" t="s">
        <v>439</v>
      </c>
      <c r="FR615">
        <v>1747148579.5</v>
      </c>
      <c r="FS615">
        <v>1747148584.5</v>
      </c>
      <c r="FT615">
        <v>0</v>
      </c>
      <c r="FU615">
        <v>0.162</v>
      </c>
      <c r="FV615">
        <v>-0.001</v>
      </c>
      <c r="FW615">
        <v>0.139</v>
      </c>
      <c r="FX615">
        <v>0.058</v>
      </c>
      <c r="FY615">
        <v>420</v>
      </c>
      <c r="FZ615">
        <v>16</v>
      </c>
      <c r="GA615">
        <v>0.19</v>
      </c>
      <c r="GB615">
        <v>0.02</v>
      </c>
      <c r="GC615">
        <v>17.07168</v>
      </c>
      <c r="GD615">
        <v>12.15176735459659</v>
      </c>
      <c r="GE615">
        <v>1.170490746054833</v>
      </c>
      <c r="GF615">
        <v>0</v>
      </c>
      <c r="GG615">
        <v>1076.187058823529</v>
      </c>
      <c r="GH615">
        <v>24.82475172813101</v>
      </c>
      <c r="GI615">
        <v>2.451553564353175</v>
      </c>
      <c r="GJ615">
        <v>0</v>
      </c>
      <c r="GK615">
        <v>6.821120500000001</v>
      </c>
      <c r="GL615">
        <v>0.2264496810506567</v>
      </c>
      <c r="GM615">
        <v>0.02280288040467698</v>
      </c>
      <c r="GN615">
        <v>0</v>
      </c>
      <c r="GO615">
        <v>0</v>
      </c>
      <c r="GP615">
        <v>3</v>
      </c>
      <c r="GQ615" t="s">
        <v>472</v>
      </c>
      <c r="GR615">
        <v>3.1289</v>
      </c>
      <c r="GS615">
        <v>2.72917</v>
      </c>
      <c r="GT615">
        <v>0.0235082</v>
      </c>
      <c r="GU615">
        <v>0.018967</v>
      </c>
      <c r="GV615">
        <v>0.105394</v>
      </c>
      <c r="GW615">
        <v>0.0830818</v>
      </c>
      <c r="GX615">
        <v>29291.1</v>
      </c>
      <c r="GY615">
        <v>28546.1</v>
      </c>
      <c r="GZ615">
        <v>30537.2</v>
      </c>
      <c r="HA615">
        <v>29352.1</v>
      </c>
      <c r="HB615">
        <v>37695.3</v>
      </c>
      <c r="HC615">
        <v>35410.9</v>
      </c>
      <c r="HD615">
        <v>46714.9</v>
      </c>
      <c r="HE615">
        <v>43616.3</v>
      </c>
      <c r="HF615">
        <v>1.8318</v>
      </c>
      <c r="HG615">
        <v>1.8452</v>
      </c>
      <c r="HH615">
        <v>0.124559</v>
      </c>
      <c r="HI615">
        <v>0</v>
      </c>
      <c r="HJ615">
        <v>27.9643</v>
      </c>
      <c r="HK615">
        <v>999.9</v>
      </c>
      <c r="HL615">
        <v>42</v>
      </c>
      <c r="HM615">
        <v>31</v>
      </c>
      <c r="HN615">
        <v>20.9667</v>
      </c>
      <c r="HO615">
        <v>63.1735</v>
      </c>
      <c r="HP615">
        <v>17.3157</v>
      </c>
      <c r="HQ615">
        <v>1</v>
      </c>
      <c r="HR615">
        <v>0.128745</v>
      </c>
      <c r="HS615">
        <v>-0.645346</v>
      </c>
      <c r="HT615">
        <v>20.2006</v>
      </c>
      <c r="HU615">
        <v>5.22807</v>
      </c>
      <c r="HV615">
        <v>11.974</v>
      </c>
      <c r="HW615">
        <v>4.9697</v>
      </c>
      <c r="HX615">
        <v>3.28955</v>
      </c>
      <c r="HY615">
        <v>9999</v>
      </c>
      <c r="HZ615">
        <v>9999</v>
      </c>
      <c r="IA615">
        <v>9999</v>
      </c>
      <c r="IB615">
        <v>27</v>
      </c>
      <c r="IC615">
        <v>4.97294</v>
      </c>
      <c r="ID615">
        <v>1.87729</v>
      </c>
      <c r="IE615">
        <v>1.87531</v>
      </c>
      <c r="IF615">
        <v>1.87812</v>
      </c>
      <c r="IG615">
        <v>1.87485</v>
      </c>
      <c r="IH615">
        <v>1.87847</v>
      </c>
      <c r="II615">
        <v>1.87554</v>
      </c>
      <c r="IJ615">
        <v>1.87669</v>
      </c>
      <c r="IK615">
        <v>0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0.141</v>
      </c>
      <c r="IY615">
        <v>0.2319</v>
      </c>
      <c r="IZ615">
        <v>0.000996156149449386</v>
      </c>
      <c r="JA615">
        <v>0.001508328056841608</v>
      </c>
      <c r="JB615">
        <v>-4.279944224615399E-07</v>
      </c>
      <c r="JC615">
        <v>2.026670128534865E-10</v>
      </c>
      <c r="JD615">
        <v>-0.04486732872085866</v>
      </c>
      <c r="JE615">
        <v>-0.001179386599836408</v>
      </c>
      <c r="JF615">
        <v>0.0006983580007418804</v>
      </c>
      <c r="JG615">
        <v>-5.900263066608664E-06</v>
      </c>
      <c r="JH615">
        <v>1</v>
      </c>
      <c r="JI615">
        <v>2117</v>
      </c>
      <c r="JJ615">
        <v>1</v>
      </c>
      <c r="JK615">
        <v>26</v>
      </c>
      <c r="JL615">
        <v>197601.2</v>
      </c>
      <c r="JM615">
        <v>197601.1</v>
      </c>
      <c r="JN615">
        <v>0.290527</v>
      </c>
      <c r="JO615">
        <v>2.59644</v>
      </c>
      <c r="JP615">
        <v>1.39893</v>
      </c>
      <c r="JQ615">
        <v>2.33154</v>
      </c>
      <c r="JR615">
        <v>1.44897</v>
      </c>
      <c r="JS615">
        <v>2.57812</v>
      </c>
      <c r="JT615">
        <v>36.9317</v>
      </c>
      <c r="JU615">
        <v>23.9737</v>
      </c>
      <c r="JV615">
        <v>18</v>
      </c>
      <c r="JW615">
        <v>481.46</v>
      </c>
      <c r="JX615">
        <v>460.11</v>
      </c>
      <c r="JY615">
        <v>28.6459</v>
      </c>
      <c r="JZ615">
        <v>28.8577</v>
      </c>
      <c r="KA615">
        <v>30</v>
      </c>
      <c r="KB615">
        <v>28.5911</v>
      </c>
      <c r="KC615">
        <v>28.664</v>
      </c>
      <c r="KD615">
        <v>5.78987</v>
      </c>
      <c r="KE615">
        <v>23.6336</v>
      </c>
      <c r="KF615">
        <v>68.83499999999999</v>
      </c>
      <c r="KG615">
        <v>28.6425</v>
      </c>
      <c r="KH615">
        <v>52.4821</v>
      </c>
      <c r="KI615">
        <v>16.7426</v>
      </c>
      <c r="KJ615">
        <v>100.954</v>
      </c>
      <c r="KK615">
        <v>100.324</v>
      </c>
    </row>
    <row r="616" spans="1:297">
      <c r="A616">
        <v>600</v>
      </c>
      <c r="B616">
        <v>1759004656.6</v>
      </c>
      <c r="C616">
        <v>17273</v>
      </c>
      <c r="D616" t="s">
        <v>1648</v>
      </c>
      <c r="E616" t="s">
        <v>1649</v>
      </c>
      <c r="F616">
        <v>5</v>
      </c>
      <c r="G616" t="s">
        <v>1603</v>
      </c>
      <c r="H616" t="s">
        <v>436</v>
      </c>
      <c r="I616">
        <v>1759004648.814285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70.5638768289618</v>
      </c>
      <c r="AK616">
        <v>83.08242121212122</v>
      </c>
      <c r="AL616">
        <v>-3.19644474582077</v>
      </c>
      <c r="AM616">
        <v>65.24473536700118</v>
      </c>
      <c r="AN616">
        <f>(AP616 - AO616 + DY616*1E3/(8.314*(EA616+273.15)) * AR616/DX616 * AQ616) * DX616/(100*DL616) * 1000/(1000 - AP616)</f>
        <v>0</v>
      </c>
      <c r="AO616">
        <v>16.65206275931337</v>
      </c>
      <c r="AP616">
        <v>23.52880606060606</v>
      </c>
      <c r="AQ616">
        <v>9.288771471558539E-05</v>
      </c>
      <c r="AR616">
        <v>120.4354516089231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5.52</v>
      </c>
      <c r="DM616">
        <v>0.5</v>
      </c>
      <c r="DN616" t="s">
        <v>438</v>
      </c>
      <c r="DO616">
        <v>2</v>
      </c>
      <c r="DP616" t="b">
        <v>1</v>
      </c>
      <c r="DQ616">
        <v>1759004648.814285</v>
      </c>
      <c r="DR616">
        <v>103.8510035714286</v>
      </c>
      <c r="DS616">
        <v>85.00443928571427</v>
      </c>
      <c r="DT616">
        <v>23.51885</v>
      </c>
      <c r="DU616">
        <v>16.66326785714286</v>
      </c>
      <c r="DV616">
        <v>103.6979928571429</v>
      </c>
      <c r="DW616">
        <v>23.287</v>
      </c>
      <c r="DX616">
        <v>500.0015357142858</v>
      </c>
      <c r="DY616">
        <v>90.37570714285714</v>
      </c>
      <c r="DZ616">
        <v>0.05186585357142857</v>
      </c>
      <c r="EA616">
        <v>29.988325</v>
      </c>
      <c r="EB616">
        <v>29.99485</v>
      </c>
      <c r="EC616">
        <v>999.9000000000002</v>
      </c>
      <c r="ED616">
        <v>0</v>
      </c>
      <c r="EE616">
        <v>0</v>
      </c>
      <c r="EF616">
        <v>9986.602857142858</v>
      </c>
      <c r="EG616">
        <v>0</v>
      </c>
      <c r="EH616">
        <v>12.0809</v>
      </c>
      <c r="EI616">
        <v>18.84656785714285</v>
      </c>
      <c r="EJ616">
        <v>106.3522035714286</v>
      </c>
      <c r="EK616">
        <v>86.44505714285711</v>
      </c>
      <c r="EL616">
        <v>6.855602857142856</v>
      </c>
      <c r="EM616">
        <v>85.00443928571427</v>
      </c>
      <c r="EN616">
        <v>16.66326785714286</v>
      </c>
      <c r="EO616">
        <v>2.125534642857143</v>
      </c>
      <c r="EP616">
        <v>1.505954642857143</v>
      </c>
      <c r="EQ616">
        <v>18.41183214285714</v>
      </c>
      <c r="ER616">
        <v>13.02874642857143</v>
      </c>
      <c r="ES616">
        <v>1999.983214285714</v>
      </c>
      <c r="ET616">
        <v>0.9800022142857143</v>
      </c>
      <c r="EU616">
        <v>0.01999753571428571</v>
      </c>
      <c r="EV616">
        <v>0</v>
      </c>
      <c r="EW616">
        <v>1079.741785714286</v>
      </c>
      <c r="EX616">
        <v>5.000560000000001</v>
      </c>
      <c r="EY616">
        <v>21837.41071428571</v>
      </c>
      <c r="EZ616">
        <v>17294.75</v>
      </c>
      <c r="FA616">
        <v>41.375</v>
      </c>
      <c r="FB616">
        <v>41.5</v>
      </c>
      <c r="FC616">
        <v>41.06199999999999</v>
      </c>
      <c r="FD616">
        <v>40.625</v>
      </c>
      <c r="FE616">
        <v>42.125</v>
      </c>
      <c r="FF616">
        <v>1955.085714285714</v>
      </c>
      <c r="FG616">
        <v>39.89142857142858</v>
      </c>
      <c r="FH616">
        <v>0</v>
      </c>
      <c r="FI616">
        <v>1759004665.8</v>
      </c>
      <c r="FJ616">
        <v>0</v>
      </c>
      <c r="FK616">
        <v>1079.8968</v>
      </c>
      <c r="FL616">
        <v>26.71846157874356</v>
      </c>
      <c r="FM616">
        <v>517.0615392326322</v>
      </c>
      <c r="FN616">
        <v>21840.956</v>
      </c>
      <c r="FO616">
        <v>15</v>
      </c>
      <c r="FP616">
        <v>0</v>
      </c>
      <c r="FQ616" t="s">
        <v>439</v>
      </c>
      <c r="FR616">
        <v>1747148579.5</v>
      </c>
      <c r="FS616">
        <v>1747148584.5</v>
      </c>
      <c r="FT616">
        <v>0</v>
      </c>
      <c r="FU616">
        <v>0.162</v>
      </c>
      <c r="FV616">
        <v>-0.001</v>
      </c>
      <c r="FW616">
        <v>0.139</v>
      </c>
      <c r="FX616">
        <v>0.058</v>
      </c>
      <c r="FY616">
        <v>420</v>
      </c>
      <c r="FZ616">
        <v>16</v>
      </c>
      <c r="GA616">
        <v>0.19</v>
      </c>
      <c r="GB616">
        <v>0.02</v>
      </c>
      <c r="GC616">
        <v>18.15309756097561</v>
      </c>
      <c r="GD616">
        <v>12.77326620209061</v>
      </c>
      <c r="GE616">
        <v>1.260406235420443</v>
      </c>
      <c r="GF616">
        <v>0</v>
      </c>
      <c r="GG616">
        <v>1078.502647058824</v>
      </c>
      <c r="GH616">
        <v>25.69610390567851</v>
      </c>
      <c r="GI616">
        <v>2.532807450501309</v>
      </c>
      <c r="GJ616">
        <v>0</v>
      </c>
      <c r="GK616">
        <v>6.84295731707317</v>
      </c>
      <c r="GL616">
        <v>0.2704595121951224</v>
      </c>
      <c r="GM616">
        <v>0.02809379803308647</v>
      </c>
      <c r="GN616">
        <v>0</v>
      </c>
      <c r="GO616">
        <v>0</v>
      </c>
      <c r="GP616">
        <v>3</v>
      </c>
      <c r="GQ616" t="s">
        <v>472</v>
      </c>
      <c r="GR616">
        <v>3.12881</v>
      </c>
      <c r="GS616">
        <v>2.72959</v>
      </c>
      <c r="GT616">
        <v>0.0197864</v>
      </c>
      <c r="GU616">
        <v>0.0148637</v>
      </c>
      <c r="GV616">
        <v>0.105424</v>
      </c>
      <c r="GW616">
        <v>0.08319360000000001</v>
      </c>
      <c r="GX616">
        <v>29402.8</v>
      </c>
      <c r="GY616">
        <v>28665.9</v>
      </c>
      <c r="GZ616">
        <v>30537.3</v>
      </c>
      <c r="HA616">
        <v>29352.7</v>
      </c>
      <c r="HB616">
        <v>37694</v>
      </c>
      <c r="HC616">
        <v>35406.9</v>
      </c>
      <c r="HD616">
        <v>46715.3</v>
      </c>
      <c r="HE616">
        <v>43617.1</v>
      </c>
      <c r="HF616">
        <v>1.83148</v>
      </c>
      <c r="HG616">
        <v>1.84535</v>
      </c>
      <c r="HH616">
        <v>0.124611</v>
      </c>
      <c r="HI616">
        <v>0</v>
      </c>
      <c r="HJ616">
        <v>27.9643</v>
      </c>
      <c r="HK616">
        <v>999.9</v>
      </c>
      <c r="HL616">
        <v>41.9</v>
      </c>
      <c r="HM616">
        <v>30.9</v>
      </c>
      <c r="HN616">
        <v>20.7969</v>
      </c>
      <c r="HO616">
        <v>63.1835</v>
      </c>
      <c r="HP616">
        <v>17.3918</v>
      </c>
      <c r="HQ616">
        <v>1</v>
      </c>
      <c r="HR616">
        <v>0.128885</v>
      </c>
      <c r="HS616">
        <v>-0.627236</v>
      </c>
      <c r="HT616">
        <v>20.2006</v>
      </c>
      <c r="HU616">
        <v>5.22837</v>
      </c>
      <c r="HV616">
        <v>11.974</v>
      </c>
      <c r="HW616">
        <v>4.9699</v>
      </c>
      <c r="HX616">
        <v>3.2896</v>
      </c>
      <c r="HY616">
        <v>9999</v>
      </c>
      <c r="HZ616">
        <v>9999</v>
      </c>
      <c r="IA616">
        <v>9999</v>
      </c>
      <c r="IB616">
        <v>27</v>
      </c>
      <c r="IC616">
        <v>4.97295</v>
      </c>
      <c r="ID616">
        <v>1.87729</v>
      </c>
      <c r="IE616">
        <v>1.87532</v>
      </c>
      <c r="IF616">
        <v>1.87817</v>
      </c>
      <c r="IG616">
        <v>1.87485</v>
      </c>
      <c r="IH616">
        <v>1.87851</v>
      </c>
      <c r="II616">
        <v>1.87559</v>
      </c>
      <c r="IJ616">
        <v>1.87671</v>
      </c>
      <c r="IK616">
        <v>0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0.118</v>
      </c>
      <c r="IY616">
        <v>0.2321</v>
      </c>
      <c r="IZ616">
        <v>0.000996156149449386</v>
      </c>
      <c r="JA616">
        <v>0.001508328056841608</v>
      </c>
      <c r="JB616">
        <v>-4.279944224615399E-07</v>
      </c>
      <c r="JC616">
        <v>2.026670128534865E-10</v>
      </c>
      <c r="JD616">
        <v>-0.04486732872085866</v>
      </c>
      <c r="JE616">
        <v>-0.001179386599836408</v>
      </c>
      <c r="JF616">
        <v>0.0006983580007418804</v>
      </c>
      <c r="JG616">
        <v>-5.900263066608664E-06</v>
      </c>
      <c r="JH616">
        <v>1</v>
      </c>
      <c r="JI616">
        <v>2117</v>
      </c>
      <c r="JJ616">
        <v>1</v>
      </c>
      <c r="JK616">
        <v>26</v>
      </c>
      <c r="JL616">
        <v>197601.3</v>
      </c>
      <c r="JM616">
        <v>197601.2</v>
      </c>
      <c r="JN616">
        <v>0.249023</v>
      </c>
      <c r="JO616">
        <v>2.60254</v>
      </c>
      <c r="JP616">
        <v>1.39893</v>
      </c>
      <c r="JQ616">
        <v>2.33154</v>
      </c>
      <c r="JR616">
        <v>1.44897</v>
      </c>
      <c r="JS616">
        <v>2.55249</v>
      </c>
      <c r="JT616">
        <v>36.9317</v>
      </c>
      <c r="JU616">
        <v>23.9737</v>
      </c>
      <c r="JV616">
        <v>18</v>
      </c>
      <c r="JW616">
        <v>481.274</v>
      </c>
      <c r="JX616">
        <v>460.191</v>
      </c>
      <c r="JY616">
        <v>28.6447</v>
      </c>
      <c r="JZ616">
        <v>28.8577</v>
      </c>
      <c r="KA616">
        <v>30.0001</v>
      </c>
      <c r="KB616">
        <v>28.5898</v>
      </c>
      <c r="KC616">
        <v>28.6621</v>
      </c>
      <c r="KD616">
        <v>4.95416</v>
      </c>
      <c r="KE616">
        <v>23.3536</v>
      </c>
      <c r="KF616">
        <v>68.83499999999999</v>
      </c>
      <c r="KG616">
        <v>28.6438</v>
      </c>
      <c r="KH616">
        <v>32.4447</v>
      </c>
      <c r="KI616">
        <v>16.7296</v>
      </c>
      <c r="KJ616">
        <v>100.955</v>
      </c>
      <c r="KK616">
        <v>100.326</v>
      </c>
    </row>
    <row r="617" spans="1:297">
      <c r="A617">
        <v>601</v>
      </c>
      <c r="B617">
        <v>1759004753.6</v>
      </c>
      <c r="C617">
        <v>17370</v>
      </c>
      <c r="D617" t="s">
        <v>1650</v>
      </c>
      <c r="E617" t="s">
        <v>1651</v>
      </c>
      <c r="F617">
        <v>5</v>
      </c>
      <c r="G617" t="s">
        <v>1603</v>
      </c>
      <c r="H617" t="s">
        <v>436</v>
      </c>
      <c r="I617">
        <v>1759004745.599999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427.135653320369</v>
      </c>
      <c r="AK617">
        <v>408.9267333333334</v>
      </c>
      <c r="AL617">
        <v>0.0008342474439452142</v>
      </c>
      <c r="AM617">
        <v>65.24473536700118</v>
      </c>
      <c r="AN617">
        <f>(AP617 - AO617 + DY617*1E3/(8.314*(EA617+273.15)) * AR617/DX617 * AQ617) * DX617/(100*DL617) * 1000/(1000 - AP617)</f>
        <v>0</v>
      </c>
      <c r="AO617">
        <v>16.53173684871642</v>
      </c>
      <c r="AP617">
        <v>23.53307939393939</v>
      </c>
      <c r="AQ617">
        <v>0.003966439264651307</v>
      </c>
      <c r="AR617">
        <v>120.4354516089231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5.52</v>
      </c>
      <c r="DM617">
        <v>0.5</v>
      </c>
      <c r="DN617" t="s">
        <v>438</v>
      </c>
      <c r="DO617">
        <v>2</v>
      </c>
      <c r="DP617" t="b">
        <v>1</v>
      </c>
      <c r="DQ617">
        <v>1759004745.599999</v>
      </c>
      <c r="DR617">
        <v>399.2916451612903</v>
      </c>
      <c r="DS617">
        <v>420.090935483871</v>
      </c>
      <c r="DT617">
        <v>23.50229032258064</v>
      </c>
      <c r="DU617">
        <v>16.50519032258065</v>
      </c>
      <c r="DV617">
        <v>398.7444193548387</v>
      </c>
      <c r="DW617">
        <v>23.27077419354839</v>
      </c>
      <c r="DX617">
        <v>499.9751290322581</v>
      </c>
      <c r="DY617">
        <v>90.37300322580646</v>
      </c>
      <c r="DZ617">
        <v>0.05304535483870967</v>
      </c>
      <c r="EA617">
        <v>30.01664193548388</v>
      </c>
      <c r="EB617">
        <v>29.98794838709677</v>
      </c>
      <c r="EC617">
        <v>999.9000000000003</v>
      </c>
      <c r="ED617">
        <v>0</v>
      </c>
      <c r="EE617">
        <v>0</v>
      </c>
      <c r="EF617">
        <v>9993.603870967741</v>
      </c>
      <c r="EG617">
        <v>0</v>
      </c>
      <c r="EH617">
        <v>12.0809</v>
      </c>
      <c r="EI617">
        <v>-20.79932258064516</v>
      </c>
      <c r="EJ617">
        <v>408.9017419354839</v>
      </c>
      <c r="EK617">
        <v>427.1409999999999</v>
      </c>
      <c r="EL617">
        <v>6.997104838709676</v>
      </c>
      <c r="EM617">
        <v>420.090935483871</v>
      </c>
      <c r="EN617">
        <v>16.50519032258065</v>
      </c>
      <c r="EO617">
        <v>2.123972903225806</v>
      </c>
      <c r="EP617">
        <v>1.491623548387097</v>
      </c>
      <c r="EQ617">
        <v>18.40010967741935</v>
      </c>
      <c r="ER617">
        <v>12.88254838709678</v>
      </c>
      <c r="ES617">
        <v>2000.006451612903</v>
      </c>
      <c r="ET617">
        <v>0.9800027741935483</v>
      </c>
      <c r="EU617">
        <v>0.01999714516129033</v>
      </c>
      <c r="EV617">
        <v>0</v>
      </c>
      <c r="EW617">
        <v>1040.873548387097</v>
      </c>
      <c r="EX617">
        <v>5.000560000000002</v>
      </c>
      <c r="EY617">
        <v>21071.93225806452</v>
      </c>
      <c r="EZ617">
        <v>17294.94193548387</v>
      </c>
      <c r="FA617">
        <v>41.37093548387097</v>
      </c>
      <c r="FB617">
        <v>41.49593548387096</v>
      </c>
      <c r="FC617">
        <v>41.06199999999998</v>
      </c>
      <c r="FD617">
        <v>40.60061290322579</v>
      </c>
      <c r="FE617">
        <v>42.125</v>
      </c>
      <c r="FF617">
        <v>1955.11064516129</v>
      </c>
      <c r="FG617">
        <v>39.89000000000002</v>
      </c>
      <c r="FH617">
        <v>0</v>
      </c>
      <c r="FI617">
        <v>1759004763</v>
      </c>
      <c r="FJ617">
        <v>0</v>
      </c>
      <c r="FK617">
        <v>1040.8532</v>
      </c>
      <c r="FL617">
        <v>2.482307699878833</v>
      </c>
      <c r="FM617">
        <v>31.25384613834217</v>
      </c>
      <c r="FN617">
        <v>21072.572</v>
      </c>
      <c r="FO617">
        <v>15</v>
      </c>
      <c r="FP617">
        <v>0</v>
      </c>
      <c r="FQ617" t="s">
        <v>439</v>
      </c>
      <c r="FR617">
        <v>1747148579.5</v>
      </c>
      <c r="FS617">
        <v>1747148584.5</v>
      </c>
      <c r="FT617">
        <v>0</v>
      </c>
      <c r="FU617">
        <v>0.162</v>
      </c>
      <c r="FV617">
        <v>-0.001</v>
      </c>
      <c r="FW617">
        <v>0.139</v>
      </c>
      <c r="FX617">
        <v>0.058</v>
      </c>
      <c r="FY617">
        <v>420</v>
      </c>
      <c r="FZ617">
        <v>16</v>
      </c>
      <c r="GA617">
        <v>0.19</v>
      </c>
      <c r="GB617">
        <v>0.02</v>
      </c>
      <c r="GC617">
        <v>-20.7810487804878</v>
      </c>
      <c r="GD617">
        <v>-0.2283365853658448</v>
      </c>
      <c r="GE617">
        <v>0.05132211581456401</v>
      </c>
      <c r="GF617">
        <v>1</v>
      </c>
      <c r="GG617">
        <v>1040.701764705882</v>
      </c>
      <c r="GH617">
        <v>2.452559212673165</v>
      </c>
      <c r="GI617">
        <v>0.3487664867554388</v>
      </c>
      <c r="GJ617">
        <v>0</v>
      </c>
      <c r="GK617">
        <v>6.998162682926829</v>
      </c>
      <c r="GL617">
        <v>-0.06085484320556031</v>
      </c>
      <c r="GM617">
        <v>0.01067247268863728</v>
      </c>
      <c r="GN617">
        <v>1</v>
      </c>
      <c r="GO617">
        <v>2</v>
      </c>
      <c r="GP617">
        <v>3</v>
      </c>
      <c r="GQ617" t="s">
        <v>446</v>
      </c>
      <c r="GR617">
        <v>3.12888</v>
      </c>
      <c r="GS617">
        <v>2.73029</v>
      </c>
      <c r="GT617">
        <v>0.0824059</v>
      </c>
      <c r="GU617">
        <v>0.08613410000000001</v>
      </c>
      <c r="GV617">
        <v>0.105443</v>
      </c>
      <c r="GW617">
        <v>0.0827121</v>
      </c>
      <c r="GX617">
        <v>27526.7</v>
      </c>
      <c r="GY617">
        <v>26593.5</v>
      </c>
      <c r="GZ617">
        <v>30539.3</v>
      </c>
      <c r="HA617">
        <v>29353.4</v>
      </c>
      <c r="HB617">
        <v>37699.9</v>
      </c>
      <c r="HC617">
        <v>35432</v>
      </c>
      <c r="HD617">
        <v>46718</v>
      </c>
      <c r="HE617">
        <v>43618.9</v>
      </c>
      <c r="HF617">
        <v>1.83218</v>
      </c>
      <c r="HG617">
        <v>1.84625</v>
      </c>
      <c r="HH617">
        <v>0.123765</v>
      </c>
      <c r="HI617">
        <v>0</v>
      </c>
      <c r="HJ617">
        <v>27.9714</v>
      </c>
      <c r="HK617">
        <v>999.9</v>
      </c>
      <c r="HL617">
        <v>41.7</v>
      </c>
      <c r="HM617">
        <v>30.9</v>
      </c>
      <c r="HN617">
        <v>20.6986</v>
      </c>
      <c r="HO617">
        <v>62.9635</v>
      </c>
      <c r="HP617">
        <v>17.2596</v>
      </c>
      <c r="HQ617">
        <v>1</v>
      </c>
      <c r="HR617">
        <v>0.127452</v>
      </c>
      <c r="HS617">
        <v>-0.844959</v>
      </c>
      <c r="HT617">
        <v>20.2001</v>
      </c>
      <c r="HU617">
        <v>5.23077</v>
      </c>
      <c r="HV617">
        <v>11.974</v>
      </c>
      <c r="HW617">
        <v>4.971</v>
      </c>
      <c r="HX617">
        <v>3.2902</v>
      </c>
      <c r="HY617">
        <v>9999</v>
      </c>
      <c r="HZ617">
        <v>9999</v>
      </c>
      <c r="IA617">
        <v>9999</v>
      </c>
      <c r="IB617">
        <v>27</v>
      </c>
      <c r="IC617">
        <v>4.97296</v>
      </c>
      <c r="ID617">
        <v>1.87728</v>
      </c>
      <c r="IE617">
        <v>1.87531</v>
      </c>
      <c r="IF617">
        <v>1.87814</v>
      </c>
      <c r="IG617">
        <v>1.87485</v>
      </c>
      <c r="IH617">
        <v>1.87848</v>
      </c>
      <c r="II617">
        <v>1.8756</v>
      </c>
      <c r="IJ617">
        <v>1.87669</v>
      </c>
      <c r="IK617">
        <v>0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0.547</v>
      </c>
      <c r="IY617">
        <v>0.2322</v>
      </c>
      <c r="IZ617">
        <v>0.000996156149449386</v>
      </c>
      <c r="JA617">
        <v>0.001508328056841608</v>
      </c>
      <c r="JB617">
        <v>-4.279944224615399E-07</v>
      </c>
      <c r="JC617">
        <v>2.026670128534865E-10</v>
      </c>
      <c r="JD617">
        <v>-0.04486732872085866</v>
      </c>
      <c r="JE617">
        <v>-0.001179386599836408</v>
      </c>
      <c r="JF617">
        <v>0.0006983580007418804</v>
      </c>
      <c r="JG617">
        <v>-5.900263066608664E-06</v>
      </c>
      <c r="JH617">
        <v>1</v>
      </c>
      <c r="JI617">
        <v>2117</v>
      </c>
      <c r="JJ617">
        <v>1</v>
      </c>
      <c r="JK617">
        <v>26</v>
      </c>
      <c r="JL617">
        <v>197602.9</v>
      </c>
      <c r="JM617">
        <v>197602.8</v>
      </c>
      <c r="JN617">
        <v>1.09985</v>
      </c>
      <c r="JO617">
        <v>2.56958</v>
      </c>
      <c r="JP617">
        <v>1.39893</v>
      </c>
      <c r="JQ617">
        <v>2.33154</v>
      </c>
      <c r="JR617">
        <v>1.44897</v>
      </c>
      <c r="JS617">
        <v>2.46948</v>
      </c>
      <c r="JT617">
        <v>36.8604</v>
      </c>
      <c r="JU617">
        <v>23.9649</v>
      </c>
      <c r="JV617">
        <v>18</v>
      </c>
      <c r="JW617">
        <v>481.429</v>
      </c>
      <c r="JX617">
        <v>460.487</v>
      </c>
      <c r="JY617">
        <v>28.9592</v>
      </c>
      <c r="JZ617">
        <v>28.8281</v>
      </c>
      <c r="KA617">
        <v>29.9999</v>
      </c>
      <c r="KB617">
        <v>28.5548</v>
      </c>
      <c r="KC617">
        <v>28.626</v>
      </c>
      <c r="KD617">
        <v>22.1397</v>
      </c>
      <c r="KE617">
        <v>23.9261</v>
      </c>
      <c r="KF617">
        <v>68.46469999999999</v>
      </c>
      <c r="KG617">
        <v>28.9613</v>
      </c>
      <c r="KH617">
        <v>426.773</v>
      </c>
      <c r="KI617">
        <v>16.5246</v>
      </c>
      <c r="KJ617">
        <v>100.961</v>
      </c>
      <c r="KK617">
        <v>100.33</v>
      </c>
    </row>
    <row r="618" spans="1:297">
      <c r="A618">
        <v>602</v>
      </c>
      <c r="B618">
        <v>1759004758.6</v>
      </c>
      <c r="C618">
        <v>17375</v>
      </c>
      <c r="D618" t="s">
        <v>1652</v>
      </c>
      <c r="E618" t="s">
        <v>1653</v>
      </c>
      <c r="F618">
        <v>5</v>
      </c>
      <c r="G618" t="s">
        <v>1603</v>
      </c>
      <c r="H618" t="s">
        <v>436</v>
      </c>
      <c r="I618">
        <v>1759004750.755172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427.14184880388</v>
      </c>
      <c r="AK618">
        <v>409.0554484848485</v>
      </c>
      <c r="AL618">
        <v>0.02280201071197337</v>
      </c>
      <c r="AM618">
        <v>65.24473536700118</v>
      </c>
      <c r="AN618">
        <f>(AP618 - AO618 + DY618*1E3/(8.314*(EA618+273.15)) * AR618/DX618 * AQ618) * DX618/(100*DL618) * 1000/(1000 - AP618)</f>
        <v>0</v>
      </c>
      <c r="AO618">
        <v>16.53189331605379</v>
      </c>
      <c r="AP618">
        <v>23.55186303030303</v>
      </c>
      <c r="AQ618">
        <v>0.0008520946200048183</v>
      </c>
      <c r="AR618">
        <v>120.4354516089231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5.52</v>
      </c>
      <c r="DM618">
        <v>0.5</v>
      </c>
      <c r="DN618" t="s">
        <v>438</v>
      </c>
      <c r="DO618">
        <v>2</v>
      </c>
      <c r="DP618" t="b">
        <v>1</v>
      </c>
      <c r="DQ618">
        <v>1759004750.755172</v>
      </c>
      <c r="DR618">
        <v>399.3112413793104</v>
      </c>
      <c r="DS618">
        <v>420.232</v>
      </c>
      <c r="DT618">
        <v>23.52062413793104</v>
      </c>
      <c r="DU618">
        <v>16.52316206896552</v>
      </c>
      <c r="DV618">
        <v>398.764</v>
      </c>
      <c r="DW618">
        <v>23.28872413793103</v>
      </c>
      <c r="DX618">
        <v>499.9693448275862</v>
      </c>
      <c r="DY618">
        <v>90.37300344827585</v>
      </c>
      <c r="DZ618">
        <v>0.05278608965517242</v>
      </c>
      <c r="EA618">
        <v>30.02008965517242</v>
      </c>
      <c r="EB618">
        <v>29.9881</v>
      </c>
      <c r="EC618">
        <v>999.9000000000002</v>
      </c>
      <c r="ED618">
        <v>0</v>
      </c>
      <c r="EE618">
        <v>0</v>
      </c>
      <c r="EF618">
        <v>9996.81172413793</v>
      </c>
      <c r="EG618">
        <v>0</v>
      </c>
      <c r="EH618">
        <v>12.0809</v>
      </c>
      <c r="EI618">
        <v>-20.92083448275862</v>
      </c>
      <c r="EJ618">
        <v>408.9294827586207</v>
      </c>
      <c r="EK618">
        <v>427.292275862069</v>
      </c>
      <c r="EL618">
        <v>6.997474482758622</v>
      </c>
      <c r="EM618">
        <v>420.232</v>
      </c>
      <c r="EN618">
        <v>16.52316206896552</v>
      </c>
      <c r="EO618">
        <v>2.125629655172414</v>
      </c>
      <c r="EP618">
        <v>1.493246551724138</v>
      </c>
      <c r="EQ618">
        <v>18.41255517241379</v>
      </c>
      <c r="ER618">
        <v>12.89918275862069</v>
      </c>
      <c r="ES618">
        <v>2000.016551724138</v>
      </c>
      <c r="ET618">
        <v>0.9800029310344827</v>
      </c>
      <c r="EU618">
        <v>0.01999705172413794</v>
      </c>
      <c r="EV618">
        <v>0</v>
      </c>
      <c r="EW618">
        <v>1041.027931034483</v>
      </c>
      <c r="EX618">
        <v>5.000560000000001</v>
      </c>
      <c r="EY618">
        <v>21074.79655172413</v>
      </c>
      <c r="EZ618">
        <v>17295.03103448276</v>
      </c>
      <c r="FA618">
        <v>41.36631034482759</v>
      </c>
      <c r="FB618">
        <v>41.49131034482758</v>
      </c>
      <c r="FC618">
        <v>41.06199999999998</v>
      </c>
      <c r="FD618">
        <v>40.60979310344828</v>
      </c>
      <c r="FE618">
        <v>42.125</v>
      </c>
      <c r="FF618">
        <v>1955.121379310345</v>
      </c>
      <c r="FG618">
        <v>39.89000000000001</v>
      </c>
      <c r="FH618">
        <v>0</v>
      </c>
      <c r="FI618">
        <v>1759004767.8</v>
      </c>
      <c r="FJ618">
        <v>0</v>
      </c>
      <c r="FK618">
        <v>1041.0016</v>
      </c>
      <c r="FL618">
        <v>1.797692317343489</v>
      </c>
      <c r="FM618">
        <v>29.12307705303968</v>
      </c>
      <c r="FN618">
        <v>21074.712</v>
      </c>
      <c r="FO618">
        <v>15</v>
      </c>
      <c r="FP618">
        <v>0</v>
      </c>
      <c r="FQ618" t="s">
        <v>439</v>
      </c>
      <c r="FR618">
        <v>1747148579.5</v>
      </c>
      <c r="FS618">
        <v>1747148584.5</v>
      </c>
      <c r="FT618">
        <v>0</v>
      </c>
      <c r="FU618">
        <v>0.162</v>
      </c>
      <c r="FV618">
        <v>-0.001</v>
      </c>
      <c r="FW618">
        <v>0.139</v>
      </c>
      <c r="FX618">
        <v>0.058</v>
      </c>
      <c r="FY618">
        <v>420</v>
      </c>
      <c r="FZ618">
        <v>16</v>
      </c>
      <c r="GA618">
        <v>0.19</v>
      </c>
      <c r="GB618">
        <v>0.02</v>
      </c>
      <c r="GC618">
        <v>-20.84848780487805</v>
      </c>
      <c r="GD618">
        <v>-0.8271344947736057</v>
      </c>
      <c r="GE618">
        <v>0.1991268454603407</v>
      </c>
      <c r="GF618">
        <v>0</v>
      </c>
      <c r="GG618">
        <v>1040.888235294118</v>
      </c>
      <c r="GH618">
        <v>1.998472121975592</v>
      </c>
      <c r="GI618">
        <v>0.3065027644845678</v>
      </c>
      <c r="GJ618">
        <v>0</v>
      </c>
      <c r="GK618">
        <v>7.000450243902439</v>
      </c>
      <c r="GL618">
        <v>-0.001023135888510217</v>
      </c>
      <c r="GM618">
        <v>0.01225062636284264</v>
      </c>
      <c r="GN618">
        <v>1</v>
      </c>
      <c r="GO618">
        <v>1</v>
      </c>
      <c r="GP618">
        <v>3</v>
      </c>
      <c r="GQ618" t="s">
        <v>451</v>
      </c>
      <c r="GR618">
        <v>3.12896</v>
      </c>
      <c r="GS618">
        <v>2.72983</v>
      </c>
      <c r="GT618">
        <v>0.0824368</v>
      </c>
      <c r="GU618">
        <v>0.0865279</v>
      </c>
      <c r="GV618">
        <v>0.105502</v>
      </c>
      <c r="GW618">
        <v>0.0827191</v>
      </c>
      <c r="GX618">
        <v>27525.9</v>
      </c>
      <c r="GY618">
        <v>26582.3</v>
      </c>
      <c r="GZ618">
        <v>30539.3</v>
      </c>
      <c r="HA618">
        <v>29353.7</v>
      </c>
      <c r="HB618">
        <v>37697.5</v>
      </c>
      <c r="HC618">
        <v>35432.2</v>
      </c>
      <c r="HD618">
        <v>46718</v>
      </c>
      <c r="HE618">
        <v>43619.4</v>
      </c>
      <c r="HF618">
        <v>1.83263</v>
      </c>
      <c r="HG618">
        <v>1.84617</v>
      </c>
      <c r="HH618">
        <v>0.123613</v>
      </c>
      <c r="HI618">
        <v>0</v>
      </c>
      <c r="HJ618">
        <v>27.9731</v>
      </c>
      <c r="HK618">
        <v>999.9</v>
      </c>
      <c r="HL618">
        <v>41.7</v>
      </c>
      <c r="HM618">
        <v>30.9</v>
      </c>
      <c r="HN618">
        <v>20.6973</v>
      </c>
      <c r="HO618">
        <v>63.0935</v>
      </c>
      <c r="HP618">
        <v>17.1835</v>
      </c>
      <c r="HQ618">
        <v>1</v>
      </c>
      <c r="HR618">
        <v>0.126999</v>
      </c>
      <c r="HS618">
        <v>-0.845011</v>
      </c>
      <c r="HT618">
        <v>20.1996</v>
      </c>
      <c r="HU618">
        <v>5.22822</v>
      </c>
      <c r="HV618">
        <v>11.974</v>
      </c>
      <c r="HW618">
        <v>4.9702</v>
      </c>
      <c r="HX618">
        <v>3.2897</v>
      </c>
      <c r="HY618">
        <v>9999</v>
      </c>
      <c r="HZ618">
        <v>9999</v>
      </c>
      <c r="IA618">
        <v>9999</v>
      </c>
      <c r="IB618">
        <v>27</v>
      </c>
      <c r="IC618">
        <v>4.97292</v>
      </c>
      <c r="ID618">
        <v>1.87728</v>
      </c>
      <c r="IE618">
        <v>1.87531</v>
      </c>
      <c r="IF618">
        <v>1.87815</v>
      </c>
      <c r="IG618">
        <v>1.87486</v>
      </c>
      <c r="IH618">
        <v>1.87849</v>
      </c>
      <c r="II618">
        <v>1.87558</v>
      </c>
      <c r="IJ618">
        <v>1.87668</v>
      </c>
      <c r="IK618">
        <v>0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0.547</v>
      </c>
      <c r="IY618">
        <v>0.2326</v>
      </c>
      <c r="IZ618">
        <v>0.000996156149449386</v>
      </c>
      <c r="JA618">
        <v>0.001508328056841608</v>
      </c>
      <c r="JB618">
        <v>-4.279944224615399E-07</v>
      </c>
      <c r="JC618">
        <v>2.026670128534865E-10</v>
      </c>
      <c r="JD618">
        <v>-0.04486732872085866</v>
      </c>
      <c r="JE618">
        <v>-0.001179386599836408</v>
      </c>
      <c r="JF618">
        <v>0.0006983580007418804</v>
      </c>
      <c r="JG618">
        <v>-5.900263066608664E-06</v>
      </c>
      <c r="JH618">
        <v>1</v>
      </c>
      <c r="JI618">
        <v>2117</v>
      </c>
      <c r="JJ618">
        <v>1</v>
      </c>
      <c r="JK618">
        <v>26</v>
      </c>
      <c r="JL618">
        <v>197603</v>
      </c>
      <c r="JM618">
        <v>197602.9</v>
      </c>
      <c r="JN618">
        <v>1.12793</v>
      </c>
      <c r="JO618">
        <v>2.57324</v>
      </c>
      <c r="JP618">
        <v>1.39893</v>
      </c>
      <c r="JQ618">
        <v>2.33032</v>
      </c>
      <c r="JR618">
        <v>1.44897</v>
      </c>
      <c r="JS618">
        <v>2.49146</v>
      </c>
      <c r="JT618">
        <v>36.8604</v>
      </c>
      <c r="JU618">
        <v>23.9562</v>
      </c>
      <c r="JV618">
        <v>18</v>
      </c>
      <c r="JW618">
        <v>481.669</v>
      </c>
      <c r="JX618">
        <v>460.431</v>
      </c>
      <c r="JY618">
        <v>28.9664</v>
      </c>
      <c r="JZ618">
        <v>28.8274</v>
      </c>
      <c r="KA618">
        <v>29.9999</v>
      </c>
      <c r="KB618">
        <v>28.5537</v>
      </c>
      <c r="KC618">
        <v>28.6249</v>
      </c>
      <c r="KD618">
        <v>22.6478</v>
      </c>
      <c r="KE618">
        <v>23.9261</v>
      </c>
      <c r="KF618">
        <v>68.46469999999999</v>
      </c>
      <c r="KG618">
        <v>28.9698</v>
      </c>
      <c r="KH618">
        <v>440.136</v>
      </c>
      <c r="KI618">
        <v>16.5071</v>
      </c>
      <c r="KJ618">
        <v>100.961</v>
      </c>
      <c r="KK618">
        <v>100.331</v>
      </c>
    </row>
    <row r="619" spans="1:297">
      <c r="A619">
        <v>603</v>
      </c>
      <c r="B619">
        <v>1759004763.6</v>
      </c>
      <c r="C619">
        <v>17380</v>
      </c>
      <c r="D619" t="s">
        <v>1654</v>
      </c>
      <c r="E619" t="s">
        <v>1655</v>
      </c>
      <c r="F619">
        <v>5</v>
      </c>
      <c r="G619" t="s">
        <v>1603</v>
      </c>
      <c r="H619" t="s">
        <v>436</v>
      </c>
      <c r="I619">
        <v>1759004755.832142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434.0519939581966</v>
      </c>
      <c r="AK619">
        <v>412.2979212121211</v>
      </c>
      <c r="AL619">
        <v>0.7781199110922339</v>
      </c>
      <c r="AM619">
        <v>65.24473536700118</v>
      </c>
      <c r="AN619">
        <f>(AP619 - AO619 + DY619*1E3/(8.314*(EA619+273.15)) * AR619/DX619 * AQ619) * DX619/(100*DL619) * 1000/(1000 - AP619)</f>
        <v>0</v>
      </c>
      <c r="AO619">
        <v>16.53075458626764</v>
      </c>
      <c r="AP619">
        <v>23.56446484848485</v>
      </c>
      <c r="AQ619">
        <v>0.0003415802203476633</v>
      </c>
      <c r="AR619">
        <v>120.4354516089231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5.52</v>
      </c>
      <c r="DM619">
        <v>0.5</v>
      </c>
      <c r="DN619" t="s">
        <v>438</v>
      </c>
      <c r="DO619">
        <v>2</v>
      </c>
      <c r="DP619" t="b">
        <v>1</v>
      </c>
      <c r="DQ619">
        <v>1759004755.832142</v>
      </c>
      <c r="DR619">
        <v>399.7904285714285</v>
      </c>
      <c r="DS619">
        <v>422.9804285714285</v>
      </c>
      <c r="DT619">
        <v>23.54156785714286</v>
      </c>
      <c r="DU619">
        <v>16.53121428571429</v>
      </c>
      <c r="DV619">
        <v>399.2426428571429</v>
      </c>
      <c r="DW619">
        <v>23.30920714285715</v>
      </c>
      <c r="DX619">
        <v>500.0255357142857</v>
      </c>
      <c r="DY619">
        <v>90.37282857142858</v>
      </c>
      <c r="DZ619">
        <v>0.05227662142857143</v>
      </c>
      <c r="EA619">
        <v>30.02235714285714</v>
      </c>
      <c r="EB619">
        <v>29.98923571428572</v>
      </c>
      <c r="EC619">
        <v>999.9000000000002</v>
      </c>
      <c r="ED619">
        <v>0</v>
      </c>
      <c r="EE619">
        <v>0</v>
      </c>
      <c r="EF619">
        <v>10005.16107142857</v>
      </c>
      <c r="EG619">
        <v>0</v>
      </c>
      <c r="EH619">
        <v>12.0809</v>
      </c>
      <c r="EI619">
        <v>-23.19007857142857</v>
      </c>
      <c r="EJ619">
        <v>409.4290357142856</v>
      </c>
      <c r="EK619">
        <v>430.0904285714286</v>
      </c>
      <c r="EL619">
        <v>7.010352142857143</v>
      </c>
      <c r="EM619">
        <v>422.9804285714285</v>
      </c>
      <c r="EN619">
        <v>16.53121428571429</v>
      </c>
      <c r="EO619">
        <v>2.127518214285714</v>
      </c>
      <c r="EP619">
        <v>1.493971785714286</v>
      </c>
      <c r="EQ619">
        <v>18.42672142857143</v>
      </c>
      <c r="ER619">
        <v>12.90661071428572</v>
      </c>
      <c r="ES619">
        <v>2000.008928571429</v>
      </c>
      <c r="ET619">
        <v>0.9800029285714285</v>
      </c>
      <c r="EU619">
        <v>0.01999710714285715</v>
      </c>
      <c r="EV619">
        <v>0</v>
      </c>
      <c r="EW619">
        <v>1041.0875</v>
      </c>
      <c r="EX619">
        <v>5.000560000000001</v>
      </c>
      <c r="EY619">
        <v>21075.18928571429</v>
      </c>
      <c r="EZ619">
        <v>17294.96071428572</v>
      </c>
      <c r="FA619">
        <v>41.366</v>
      </c>
      <c r="FB619">
        <v>41.491</v>
      </c>
      <c r="FC619">
        <v>41.06199999999999</v>
      </c>
      <c r="FD619">
        <v>40.61825</v>
      </c>
      <c r="FE619">
        <v>42.125</v>
      </c>
      <c r="FF619">
        <v>1955.114285714286</v>
      </c>
      <c r="FG619">
        <v>39.89000000000001</v>
      </c>
      <c r="FH619">
        <v>0</v>
      </c>
      <c r="FI619">
        <v>1759004773.2</v>
      </c>
      <c r="FJ619">
        <v>0</v>
      </c>
      <c r="FK619">
        <v>1041.04</v>
      </c>
      <c r="FL619">
        <v>-0.8847863244686479</v>
      </c>
      <c r="FM619">
        <v>-19.10769227831083</v>
      </c>
      <c r="FN619">
        <v>21074.81153846154</v>
      </c>
      <c r="FO619">
        <v>15</v>
      </c>
      <c r="FP619">
        <v>0</v>
      </c>
      <c r="FQ619" t="s">
        <v>439</v>
      </c>
      <c r="FR619">
        <v>1747148579.5</v>
      </c>
      <c r="FS619">
        <v>1747148584.5</v>
      </c>
      <c r="FT619">
        <v>0</v>
      </c>
      <c r="FU619">
        <v>0.162</v>
      </c>
      <c r="FV619">
        <v>-0.001</v>
      </c>
      <c r="FW619">
        <v>0.139</v>
      </c>
      <c r="FX619">
        <v>0.058</v>
      </c>
      <c r="FY619">
        <v>420</v>
      </c>
      <c r="FZ619">
        <v>16</v>
      </c>
      <c r="GA619">
        <v>0.19</v>
      </c>
      <c r="GB619">
        <v>0.02</v>
      </c>
      <c r="GC619">
        <v>-22.52569</v>
      </c>
      <c r="GD619">
        <v>-24.67548067542206</v>
      </c>
      <c r="GE619">
        <v>3.106480064462027</v>
      </c>
      <c r="GF619">
        <v>0</v>
      </c>
      <c r="GG619">
        <v>1040.980882352941</v>
      </c>
      <c r="GH619">
        <v>0.8371275843362306</v>
      </c>
      <c r="GI619">
        <v>0.2933113949277574</v>
      </c>
      <c r="GJ619">
        <v>1</v>
      </c>
      <c r="GK619">
        <v>7.005419999999999</v>
      </c>
      <c r="GL619">
        <v>0.1577248030018832</v>
      </c>
      <c r="GM619">
        <v>0.01775721951770607</v>
      </c>
      <c r="GN619">
        <v>0</v>
      </c>
      <c r="GO619">
        <v>1</v>
      </c>
      <c r="GP619">
        <v>3</v>
      </c>
      <c r="GQ619" t="s">
        <v>451</v>
      </c>
      <c r="GR619">
        <v>3.129</v>
      </c>
      <c r="GS619">
        <v>2.72937</v>
      </c>
      <c r="GT619">
        <v>0.08302850000000001</v>
      </c>
      <c r="GU619">
        <v>0.0885061</v>
      </c>
      <c r="GV619">
        <v>0.105539</v>
      </c>
      <c r="GW619">
        <v>0.0827189</v>
      </c>
      <c r="GX619">
        <v>27507.5</v>
      </c>
      <c r="GY619">
        <v>26524.9</v>
      </c>
      <c r="GZ619">
        <v>30538.7</v>
      </c>
      <c r="HA619">
        <v>29353.8</v>
      </c>
      <c r="HB619">
        <v>37695.1</v>
      </c>
      <c r="HC619">
        <v>35432.6</v>
      </c>
      <c r="HD619">
        <v>46717</v>
      </c>
      <c r="HE619">
        <v>43619.7</v>
      </c>
      <c r="HF619">
        <v>1.8326</v>
      </c>
      <c r="HG619">
        <v>1.8461</v>
      </c>
      <c r="HH619">
        <v>0.124015</v>
      </c>
      <c r="HI619">
        <v>0</v>
      </c>
      <c r="HJ619">
        <v>27.9743</v>
      </c>
      <c r="HK619">
        <v>999.9</v>
      </c>
      <c r="HL619">
        <v>41.7</v>
      </c>
      <c r="HM619">
        <v>30.9</v>
      </c>
      <c r="HN619">
        <v>20.6981</v>
      </c>
      <c r="HO619">
        <v>62.8335</v>
      </c>
      <c r="HP619">
        <v>17.1755</v>
      </c>
      <c r="HQ619">
        <v>1</v>
      </c>
      <c r="HR619">
        <v>0.127012</v>
      </c>
      <c r="HS619">
        <v>-0.845046</v>
      </c>
      <c r="HT619">
        <v>20.1996</v>
      </c>
      <c r="HU619">
        <v>5.22882</v>
      </c>
      <c r="HV619">
        <v>11.974</v>
      </c>
      <c r="HW619">
        <v>4.9702</v>
      </c>
      <c r="HX619">
        <v>3.2897</v>
      </c>
      <c r="HY619">
        <v>9999</v>
      </c>
      <c r="HZ619">
        <v>9999</v>
      </c>
      <c r="IA619">
        <v>9999</v>
      </c>
      <c r="IB619">
        <v>27</v>
      </c>
      <c r="IC619">
        <v>4.97295</v>
      </c>
      <c r="ID619">
        <v>1.87728</v>
      </c>
      <c r="IE619">
        <v>1.87532</v>
      </c>
      <c r="IF619">
        <v>1.87817</v>
      </c>
      <c r="IG619">
        <v>1.87485</v>
      </c>
      <c r="IH619">
        <v>1.87851</v>
      </c>
      <c r="II619">
        <v>1.87559</v>
      </c>
      <c r="IJ619">
        <v>1.87669</v>
      </c>
      <c r="IK619">
        <v>0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0.553</v>
      </c>
      <c r="IY619">
        <v>0.2329</v>
      </c>
      <c r="IZ619">
        <v>0.000996156149449386</v>
      </c>
      <c r="JA619">
        <v>0.001508328056841608</v>
      </c>
      <c r="JB619">
        <v>-4.279944224615399E-07</v>
      </c>
      <c r="JC619">
        <v>2.026670128534865E-10</v>
      </c>
      <c r="JD619">
        <v>-0.04486732872085866</v>
      </c>
      <c r="JE619">
        <v>-0.001179386599836408</v>
      </c>
      <c r="JF619">
        <v>0.0006983580007418804</v>
      </c>
      <c r="JG619">
        <v>-5.900263066608664E-06</v>
      </c>
      <c r="JH619">
        <v>1</v>
      </c>
      <c r="JI619">
        <v>2117</v>
      </c>
      <c r="JJ619">
        <v>1</v>
      </c>
      <c r="JK619">
        <v>26</v>
      </c>
      <c r="JL619">
        <v>197603.1</v>
      </c>
      <c r="JM619">
        <v>197603</v>
      </c>
      <c r="JN619">
        <v>1.15845</v>
      </c>
      <c r="JO619">
        <v>2.5708</v>
      </c>
      <c r="JP619">
        <v>1.39893</v>
      </c>
      <c r="JQ619">
        <v>2.33032</v>
      </c>
      <c r="JR619">
        <v>1.44897</v>
      </c>
      <c r="JS619">
        <v>2.55249</v>
      </c>
      <c r="JT619">
        <v>36.8604</v>
      </c>
      <c r="JU619">
        <v>23.9649</v>
      </c>
      <c r="JV619">
        <v>18</v>
      </c>
      <c r="JW619">
        <v>481.643</v>
      </c>
      <c r="JX619">
        <v>460.367</v>
      </c>
      <c r="JY619">
        <v>28.9739</v>
      </c>
      <c r="JZ619">
        <v>28.8256</v>
      </c>
      <c r="KA619">
        <v>30.0001</v>
      </c>
      <c r="KB619">
        <v>28.5519</v>
      </c>
      <c r="KC619">
        <v>28.623</v>
      </c>
      <c r="KD619">
        <v>23.3381</v>
      </c>
      <c r="KE619">
        <v>23.9261</v>
      </c>
      <c r="KF619">
        <v>68.46469999999999</v>
      </c>
      <c r="KG619">
        <v>28.9769</v>
      </c>
      <c r="KH619">
        <v>460.173</v>
      </c>
      <c r="KI619">
        <v>16.4838</v>
      </c>
      <c r="KJ619">
        <v>100.959</v>
      </c>
      <c r="KK619">
        <v>100.331</v>
      </c>
    </row>
    <row r="620" spans="1:297">
      <c r="A620">
        <v>604</v>
      </c>
      <c r="B620">
        <v>1759004768.6</v>
      </c>
      <c r="C620">
        <v>17385</v>
      </c>
      <c r="D620" t="s">
        <v>1656</v>
      </c>
      <c r="E620" t="s">
        <v>1657</v>
      </c>
      <c r="F620">
        <v>5</v>
      </c>
      <c r="G620" t="s">
        <v>1603</v>
      </c>
      <c r="H620" t="s">
        <v>436</v>
      </c>
      <c r="I620">
        <v>1759004761.1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448.8490840006283</v>
      </c>
      <c r="AK620">
        <v>421.4393575757576</v>
      </c>
      <c r="AL620">
        <v>1.937962718232324</v>
      </c>
      <c r="AM620">
        <v>65.24473536700118</v>
      </c>
      <c r="AN620">
        <f>(AP620 - AO620 + DY620*1E3/(8.314*(EA620+273.15)) * AR620/DX620 * AQ620) * DX620/(100*DL620) * 1000/(1000 - AP620)</f>
        <v>0</v>
      </c>
      <c r="AO620">
        <v>16.53080715623459</v>
      </c>
      <c r="AP620">
        <v>23.58247818181817</v>
      </c>
      <c r="AQ620">
        <v>0.0004594064690858249</v>
      </c>
      <c r="AR620">
        <v>120.4354516089231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5.52</v>
      </c>
      <c r="DM620">
        <v>0.5</v>
      </c>
      <c r="DN620" t="s">
        <v>438</v>
      </c>
      <c r="DO620">
        <v>2</v>
      </c>
      <c r="DP620" t="b">
        <v>1</v>
      </c>
      <c r="DQ620">
        <v>1759004761.1</v>
      </c>
      <c r="DR620">
        <v>402.559037037037</v>
      </c>
      <c r="DS620">
        <v>430.8455925925926</v>
      </c>
      <c r="DT620">
        <v>23.55995555555556</v>
      </c>
      <c r="DU620">
        <v>16.5312</v>
      </c>
      <c r="DV620">
        <v>402.0078148148149</v>
      </c>
      <c r="DW620">
        <v>23.3272</v>
      </c>
      <c r="DX620">
        <v>500.0127777777778</v>
      </c>
      <c r="DY620">
        <v>90.37293703703705</v>
      </c>
      <c r="DZ620">
        <v>0.05183314074074074</v>
      </c>
      <c r="EA620">
        <v>30.02621851851852</v>
      </c>
      <c r="EB620">
        <v>29.99281111111111</v>
      </c>
      <c r="EC620">
        <v>999.9000000000001</v>
      </c>
      <c r="ED620">
        <v>0</v>
      </c>
      <c r="EE620">
        <v>0</v>
      </c>
      <c r="EF620">
        <v>10001.09629629629</v>
      </c>
      <c r="EG620">
        <v>0</v>
      </c>
      <c r="EH620">
        <v>12.0809</v>
      </c>
      <c r="EI620">
        <v>-28.28658888888889</v>
      </c>
      <c r="EJ620">
        <v>412.2722962962962</v>
      </c>
      <c r="EK620">
        <v>438.0877777777778</v>
      </c>
      <c r="EL620">
        <v>7.028743333333334</v>
      </c>
      <c r="EM620">
        <v>430.8455925925926</v>
      </c>
      <c r="EN620">
        <v>16.5312</v>
      </c>
      <c r="EO620">
        <v>2.129182222222223</v>
      </c>
      <c r="EP620">
        <v>1.493974074074074</v>
      </c>
      <c r="EQ620">
        <v>18.43919629629629</v>
      </c>
      <c r="ER620">
        <v>12.90662592592593</v>
      </c>
      <c r="ES620">
        <v>2000.001851851852</v>
      </c>
      <c r="ET620">
        <v>0.9800028888888888</v>
      </c>
      <c r="EU620">
        <v>0.01999716666666667</v>
      </c>
      <c r="EV620">
        <v>0</v>
      </c>
      <c r="EW620">
        <v>1040.804444444445</v>
      </c>
      <c r="EX620">
        <v>5.000560000000001</v>
      </c>
      <c r="EY620">
        <v>21070.24074074074</v>
      </c>
      <c r="EZ620">
        <v>17294.8962962963</v>
      </c>
      <c r="FA620">
        <v>41.37033333333333</v>
      </c>
      <c r="FB620">
        <v>41.49533333333333</v>
      </c>
      <c r="FC620">
        <v>41.06199999999999</v>
      </c>
      <c r="FD620">
        <v>40.61566666666666</v>
      </c>
      <c r="FE620">
        <v>42.125</v>
      </c>
      <c r="FF620">
        <v>1955.107407407407</v>
      </c>
      <c r="FG620">
        <v>39.89000000000001</v>
      </c>
      <c r="FH620">
        <v>0</v>
      </c>
      <c r="FI620">
        <v>1759004778</v>
      </c>
      <c r="FJ620">
        <v>0</v>
      </c>
      <c r="FK620">
        <v>1040.763076923077</v>
      </c>
      <c r="FL620">
        <v>-4.983931611038749</v>
      </c>
      <c r="FM620">
        <v>-104.8068374274497</v>
      </c>
      <c r="FN620">
        <v>21069.76923076923</v>
      </c>
      <c r="FO620">
        <v>15</v>
      </c>
      <c r="FP620">
        <v>0</v>
      </c>
      <c r="FQ620" t="s">
        <v>439</v>
      </c>
      <c r="FR620">
        <v>1747148579.5</v>
      </c>
      <c r="FS620">
        <v>1747148584.5</v>
      </c>
      <c r="FT620">
        <v>0</v>
      </c>
      <c r="FU620">
        <v>0.162</v>
      </c>
      <c r="FV620">
        <v>-0.001</v>
      </c>
      <c r="FW620">
        <v>0.139</v>
      </c>
      <c r="FX620">
        <v>0.058</v>
      </c>
      <c r="FY620">
        <v>420</v>
      </c>
      <c r="FZ620">
        <v>16</v>
      </c>
      <c r="GA620">
        <v>0.19</v>
      </c>
      <c r="GB620">
        <v>0.02</v>
      </c>
      <c r="GC620">
        <v>-25.34354250000001</v>
      </c>
      <c r="GD620">
        <v>-53.26881163227011</v>
      </c>
      <c r="GE620">
        <v>5.65839041547539</v>
      </c>
      <c r="GF620">
        <v>0</v>
      </c>
      <c r="GG620">
        <v>1040.925294117647</v>
      </c>
      <c r="GH620">
        <v>-1.787624141806319</v>
      </c>
      <c r="GI620">
        <v>0.3559679041556074</v>
      </c>
      <c r="GJ620">
        <v>0</v>
      </c>
      <c r="GK620">
        <v>7.01486675</v>
      </c>
      <c r="GL620">
        <v>0.2123363977485744</v>
      </c>
      <c r="GM620">
        <v>0.02061204567570868</v>
      </c>
      <c r="GN620">
        <v>0</v>
      </c>
      <c r="GO620">
        <v>0</v>
      </c>
      <c r="GP620">
        <v>3</v>
      </c>
      <c r="GQ620" t="s">
        <v>472</v>
      </c>
      <c r="GR620">
        <v>3.12885</v>
      </c>
      <c r="GS620">
        <v>2.72937</v>
      </c>
      <c r="GT620">
        <v>0.0844912</v>
      </c>
      <c r="GU620">
        <v>0.0908987</v>
      </c>
      <c r="GV620">
        <v>0.105596</v>
      </c>
      <c r="GW620">
        <v>0.0827191</v>
      </c>
      <c r="GX620">
        <v>27463.7</v>
      </c>
      <c r="GY620">
        <v>26455.6</v>
      </c>
      <c r="GZ620">
        <v>30538.8</v>
      </c>
      <c r="HA620">
        <v>29354.2</v>
      </c>
      <c r="HB620">
        <v>37692.8</v>
      </c>
      <c r="HC620">
        <v>35433.1</v>
      </c>
      <c r="HD620">
        <v>46717.1</v>
      </c>
      <c r="HE620">
        <v>43620.2</v>
      </c>
      <c r="HF620">
        <v>1.83223</v>
      </c>
      <c r="HG620">
        <v>1.84662</v>
      </c>
      <c r="HH620">
        <v>0.12444</v>
      </c>
      <c r="HI620">
        <v>0</v>
      </c>
      <c r="HJ620">
        <v>27.9762</v>
      </c>
      <c r="HK620">
        <v>999.9</v>
      </c>
      <c r="HL620">
        <v>41.7</v>
      </c>
      <c r="HM620">
        <v>30.9</v>
      </c>
      <c r="HN620">
        <v>20.6969</v>
      </c>
      <c r="HO620">
        <v>62.7835</v>
      </c>
      <c r="HP620">
        <v>17.1394</v>
      </c>
      <c r="HQ620">
        <v>1</v>
      </c>
      <c r="HR620">
        <v>0.127012</v>
      </c>
      <c r="HS620">
        <v>-0.835547</v>
      </c>
      <c r="HT620">
        <v>20.1996</v>
      </c>
      <c r="HU620">
        <v>5.22747</v>
      </c>
      <c r="HV620">
        <v>11.974</v>
      </c>
      <c r="HW620">
        <v>4.9699</v>
      </c>
      <c r="HX620">
        <v>3.28958</v>
      </c>
      <c r="HY620">
        <v>9999</v>
      </c>
      <c r="HZ620">
        <v>9999</v>
      </c>
      <c r="IA620">
        <v>9999</v>
      </c>
      <c r="IB620">
        <v>27</v>
      </c>
      <c r="IC620">
        <v>4.97294</v>
      </c>
      <c r="ID620">
        <v>1.87729</v>
      </c>
      <c r="IE620">
        <v>1.87534</v>
      </c>
      <c r="IF620">
        <v>1.8782</v>
      </c>
      <c r="IG620">
        <v>1.87486</v>
      </c>
      <c r="IH620">
        <v>1.87851</v>
      </c>
      <c r="II620">
        <v>1.87561</v>
      </c>
      <c r="IJ620">
        <v>1.87677</v>
      </c>
      <c r="IK620">
        <v>0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0.5639999999999999</v>
      </c>
      <c r="IY620">
        <v>0.2333</v>
      </c>
      <c r="IZ620">
        <v>0.000996156149449386</v>
      </c>
      <c r="JA620">
        <v>0.001508328056841608</v>
      </c>
      <c r="JB620">
        <v>-4.279944224615399E-07</v>
      </c>
      <c r="JC620">
        <v>2.026670128534865E-10</v>
      </c>
      <c r="JD620">
        <v>-0.04486732872085866</v>
      </c>
      <c r="JE620">
        <v>-0.001179386599836408</v>
      </c>
      <c r="JF620">
        <v>0.0006983580007418804</v>
      </c>
      <c r="JG620">
        <v>-5.900263066608664E-06</v>
      </c>
      <c r="JH620">
        <v>1</v>
      </c>
      <c r="JI620">
        <v>2117</v>
      </c>
      <c r="JJ620">
        <v>1</v>
      </c>
      <c r="JK620">
        <v>26</v>
      </c>
      <c r="JL620">
        <v>197603.2</v>
      </c>
      <c r="JM620">
        <v>197603.1</v>
      </c>
      <c r="JN620">
        <v>1.19507</v>
      </c>
      <c r="JO620">
        <v>2.56592</v>
      </c>
      <c r="JP620">
        <v>1.39893</v>
      </c>
      <c r="JQ620">
        <v>2.33154</v>
      </c>
      <c r="JR620">
        <v>1.44897</v>
      </c>
      <c r="JS620">
        <v>2.58789</v>
      </c>
      <c r="JT620">
        <v>36.8366</v>
      </c>
      <c r="JU620">
        <v>23.9649</v>
      </c>
      <c r="JV620">
        <v>18</v>
      </c>
      <c r="JW620">
        <v>481.425</v>
      </c>
      <c r="JX620">
        <v>460.687</v>
      </c>
      <c r="JY620">
        <v>28.9804</v>
      </c>
      <c r="JZ620">
        <v>28.8237</v>
      </c>
      <c r="KA620">
        <v>30.0001</v>
      </c>
      <c r="KB620">
        <v>28.55</v>
      </c>
      <c r="KC620">
        <v>28.6206</v>
      </c>
      <c r="KD620">
        <v>23.9961</v>
      </c>
      <c r="KE620">
        <v>23.9261</v>
      </c>
      <c r="KF620">
        <v>68.46469999999999</v>
      </c>
      <c r="KG620">
        <v>28.9804</v>
      </c>
      <c r="KH620">
        <v>473.548</v>
      </c>
      <c r="KI620">
        <v>16.4514</v>
      </c>
      <c r="KJ620">
        <v>100.959</v>
      </c>
      <c r="KK620">
        <v>100.332</v>
      </c>
    </row>
    <row r="621" spans="1:297">
      <c r="A621">
        <v>605</v>
      </c>
      <c r="B621">
        <v>1759004773.6</v>
      </c>
      <c r="C621">
        <v>17390</v>
      </c>
      <c r="D621" t="s">
        <v>1658</v>
      </c>
      <c r="E621" t="s">
        <v>1659</v>
      </c>
      <c r="F621">
        <v>5</v>
      </c>
      <c r="G621" t="s">
        <v>1603</v>
      </c>
      <c r="H621" t="s">
        <v>436</v>
      </c>
      <c r="I621">
        <v>1759004765.814285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465.4266335368796</v>
      </c>
      <c r="AK621">
        <v>434.2913272727271</v>
      </c>
      <c r="AL621">
        <v>2.636999988371863</v>
      </c>
      <c r="AM621">
        <v>65.24473536700118</v>
      </c>
      <c r="AN621">
        <f>(AP621 - AO621 + DY621*1E3/(8.314*(EA621+273.15)) * AR621/DX621 * AQ621) * DX621/(100*DL621) * 1000/(1000 - AP621)</f>
        <v>0</v>
      </c>
      <c r="AO621">
        <v>16.53011945202082</v>
      </c>
      <c r="AP621">
        <v>23.58901393939394</v>
      </c>
      <c r="AQ621">
        <v>0.0001143993748384749</v>
      </c>
      <c r="AR621">
        <v>120.4354516089231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5.52</v>
      </c>
      <c r="DM621">
        <v>0.5</v>
      </c>
      <c r="DN621" t="s">
        <v>438</v>
      </c>
      <c r="DO621">
        <v>2</v>
      </c>
      <c r="DP621" t="b">
        <v>1</v>
      </c>
      <c r="DQ621">
        <v>1759004765.814285</v>
      </c>
      <c r="DR621">
        <v>408.6893928571429</v>
      </c>
      <c r="DS621">
        <v>443.1137499999999</v>
      </c>
      <c r="DT621">
        <v>23.573</v>
      </c>
      <c r="DU621">
        <v>16.53086785714286</v>
      </c>
      <c r="DV621">
        <v>408.1304285714286</v>
      </c>
      <c r="DW621">
        <v>23.33996785714285</v>
      </c>
      <c r="DX621">
        <v>500.0383571428571</v>
      </c>
      <c r="DY621">
        <v>90.37293928571431</v>
      </c>
      <c r="DZ621">
        <v>0.05154101428571429</v>
      </c>
      <c r="EA621">
        <v>30.030925</v>
      </c>
      <c r="EB621">
        <v>29.99666071428572</v>
      </c>
      <c r="EC621">
        <v>999.9000000000002</v>
      </c>
      <c r="ED621">
        <v>0</v>
      </c>
      <c r="EE621">
        <v>0</v>
      </c>
      <c r="EF621">
        <v>10004.53392857143</v>
      </c>
      <c r="EG621">
        <v>0</v>
      </c>
      <c r="EH621">
        <v>12.0809</v>
      </c>
      <c r="EI621">
        <v>-34.42429285714286</v>
      </c>
      <c r="EJ621">
        <v>418.55625</v>
      </c>
      <c r="EK621">
        <v>450.5619285714286</v>
      </c>
      <c r="EL621">
        <v>7.042116785714286</v>
      </c>
      <c r="EM621">
        <v>443.1137499999999</v>
      </c>
      <c r="EN621">
        <v>16.53086785714286</v>
      </c>
      <c r="EO621">
        <v>2.130360714285714</v>
      </c>
      <c r="EP621">
        <v>1.493945</v>
      </c>
      <c r="EQ621">
        <v>18.448025</v>
      </c>
      <c r="ER621">
        <v>12.906325</v>
      </c>
      <c r="ES621">
        <v>1999.986785714286</v>
      </c>
      <c r="ET621">
        <v>0.9800026785714285</v>
      </c>
      <c r="EU621">
        <v>0.01999732142857143</v>
      </c>
      <c r="EV621">
        <v>0</v>
      </c>
      <c r="EW621">
        <v>1040.211071428571</v>
      </c>
      <c r="EX621">
        <v>5.000560000000001</v>
      </c>
      <c r="EY621">
        <v>21059.52142857143</v>
      </c>
      <c r="EZ621">
        <v>17294.76428571429</v>
      </c>
      <c r="FA621">
        <v>41.375</v>
      </c>
      <c r="FB621">
        <v>41.49099999999999</v>
      </c>
      <c r="FC621">
        <v>41.06199999999999</v>
      </c>
      <c r="FD621">
        <v>40.61375</v>
      </c>
      <c r="FE621">
        <v>42.125</v>
      </c>
      <c r="FF621">
        <v>1955.091785714286</v>
      </c>
      <c r="FG621">
        <v>39.89000000000001</v>
      </c>
      <c r="FH621">
        <v>0</v>
      </c>
      <c r="FI621">
        <v>1759004783.4</v>
      </c>
      <c r="FJ621">
        <v>0</v>
      </c>
      <c r="FK621">
        <v>1040.0676</v>
      </c>
      <c r="FL621">
        <v>-9.908461514836748</v>
      </c>
      <c r="FM621">
        <v>-177.1692305485725</v>
      </c>
      <c r="FN621">
        <v>21056.904</v>
      </c>
      <c r="FO621">
        <v>15</v>
      </c>
      <c r="FP621">
        <v>0</v>
      </c>
      <c r="FQ621" t="s">
        <v>439</v>
      </c>
      <c r="FR621">
        <v>1747148579.5</v>
      </c>
      <c r="FS621">
        <v>1747148584.5</v>
      </c>
      <c r="FT621">
        <v>0</v>
      </c>
      <c r="FU621">
        <v>0.162</v>
      </c>
      <c r="FV621">
        <v>-0.001</v>
      </c>
      <c r="FW621">
        <v>0.139</v>
      </c>
      <c r="FX621">
        <v>0.058</v>
      </c>
      <c r="FY621">
        <v>420</v>
      </c>
      <c r="FZ621">
        <v>16</v>
      </c>
      <c r="GA621">
        <v>0.19</v>
      </c>
      <c r="GB621">
        <v>0.02</v>
      </c>
      <c r="GC621">
        <v>-30.40542682926829</v>
      </c>
      <c r="GD621">
        <v>-77.07743832752608</v>
      </c>
      <c r="GE621">
        <v>7.705396708928303</v>
      </c>
      <c r="GF621">
        <v>0</v>
      </c>
      <c r="GG621">
        <v>1040.472352941176</v>
      </c>
      <c r="GH621">
        <v>-6.730634073429869</v>
      </c>
      <c r="GI621">
        <v>0.7336855345908346</v>
      </c>
      <c r="GJ621">
        <v>0</v>
      </c>
      <c r="GK621">
        <v>7.03247975609756</v>
      </c>
      <c r="GL621">
        <v>0.1763167944250868</v>
      </c>
      <c r="GM621">
        <v>0.01748750055183039</v>
      </c>
      <c r="GN621">
        <v>0</v>
      </c>
      <c r="GO621">
        <v>0</v>
      </c>
      <c r="GP621">
        <v>3</v>
      </c>
      <c r="GQ621" t="s">
        <v>472</v>
      </c>
      <c r="GR621">
        <v>3.12897</v>
      </c>
      <c r="GS621">
        <v>2.72892</v>
      </c>
      <c r="GT621">
        <v>0.0864684</v>
      </c>
      <c r="GU621">
        <v>0.0933856</v>
      </c>
      <c r="GV621">
        <v>0.105621</v>
      </c>
      <c r="GW621">
        <v>0.08271000000000001</v>
      </c>
      <c r="GX621">
        <v>27404.3</v>
      </c>
      <c r="GY621">
        <v>26383.2</v>
      </c>
      <c r="GZ621">
        <v>30538.6</v>
      </c>
      <c r="HA621">
        <v>29354.1</v>
      </c>
      <c r="HB621">
        <v>37692.1</v>
      </c>
      <c r="HC621">
        <v>35433.2</v>
      </c>
      <c r="HD621">
        <v>46717.3</v>
      </c>
      <c r="HE621">
        <v>43619.7</v>
      </c>
      <c r="HF621">
        <v>1.83228</v>
      </c>
      <c r="HG621">
        <v>1.84652</v>
      </c>
      <c r="HH621">
        <v>0.12356</v>
      </c>
      <c r="HI621">
        <v>0</v>
      </c>
      <c r="HJ621">
        <v>27.9774</v>
      </c>
      <c r="HK621">
        <v>999.9</v>
      </c>
      <c r="HL621">
        <v>41.7</v>
      </c>
      <c r="HM621">
        <v>30.9</v>
      </c>
      <c r="HN621">
        <v>20.6994</v>
      </c>
      <c r="HO621">
        <v>62.9735</v>
      </c>
      <c r="HP621">
        <v>17.0994</v>
      </c>
      <c r="HQ621">
        <v>1</v>
      </c>
      <c r="HR621">
        <v>0.126878</v>
      </c>
      <c r="HS621">
        <v>-0.358565</v>
      </c>
      <c r="HT621">
        <v>20.2007</v>
      </c>
      <c r="HU621">
        <v>5.22792</v>
      </c>
      <c r="HV621">
        <v>11.974</v>
      </c>
      <c r="HW621">
        <v>4.96985</v>
      </c>
      <c r="HX621">
        <v>3.2897</v>
      </c>
      <c r="HY621">
        <v>9999</v>
      </c>
      <c r="HZ621">
        <v>9999</v>
      </c>
      <c r="IA621">
        <v>9999</v>
      </c>
      <c r="IB621">
        <v>27</v>
      </c>
      <c r="IC621">
        <v>4.97294</v>
      </c>
      <c r="ID621">
        <v>1.87727</v>
      </c>
      <c r="IE621">
        <v>1.87531</v>
      </c>
      <c r="IF621">
        <v>1.87813</v>
      </c>
      <c r="IG621">
        <v>1.87485</v>
      </c>
      <c r="IH621">
        <v>1.87845</v>
      </c>
      <c r="II621">
        <v>1.87558</v>
      </c>
      <c r="IJ621">
        <v>1.8767</v>
      </c>
      <c r="IK621">
        <v>0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0.58</v>
      </c>
      <c r="IY621">
        <v>0.2334</v>
      </c>
      <c r="IZ621">
        <v>0.000996156149449386</v>
      </c>
      <c r="JA621">
        <v>0.001508328056841608</v>
      </c>
      <c r="JB621">
        <v>-4.279944224615399E-07</v>
      </c>
      <c r="JC621">
        <v>2.026670128534865E-10</v>
      </c>
      <c r="JD621">
        <v>-0.04486732872085866</v>
      </c>
      <c r="JE621">
        <v>-0.001179386599836408</v>
      </c>
      <c r="JF621">
        <v>0.0006983580007418804</v>
      </c>
      <c r="JG621">
        <v>-5.900263066608664E-06</v>
      </c>
      <c r="JH621">
        <v>1</v>
      </c>
      <c r="JI621">
        <v>2117</v>
      </c>
      <c r="JJ621">
        <v>1</v>
      </c>
      <c r="JK621">
        <v>26</v>
      </c>
      <c r="JL621">
        <v>197603.2</v>
      </c>
      <c r="JM621">
        <v>197603.2</v>
      </c>
      <c r="JN621">
        <v>1.22681</v>
      </c>
      <c r="JO621">
        <v>2.55493</v>
      </c>
      <c r="JP621">
        <v>1.39893</v>
      </c>
      <c r="JQ621">
        <v>2.33154</v>
      </c>
      <c r="JR621">
        <v>1.44897</v>
      </c>
      <c r="JS621">
        <v>2.57568</v>
      </c>
      <c r="JT621">
        <v>36.8366</v>
      </c>
      <c r="JU621">
        <v>23.9737</v>
      </c>
      <c r="JV621">
        <v>18</v>
      </c>
      <c r="JW621">
        <v>481.444</v>
      </c>
      <c r="JX621">
        <v>460.617</v>
      </c>
      <c r="JY621">
        <v>28.9607</v>
      </c>
      <c r="JZ621">
        <v>28.8232</v>
      </c>
      <c r="KA621">
        <v>30</v>
      </c>
      <c r="KB621">
        <v>28.5487</v>
      </c>
      <c r="KC621">
        <v>28.6199</v>
      </c>
      <c r="KD621">
        <v>24.7105</v>
      </c>
      <c r="KE621">
        <v>24.2026</v>
      </c>
      <c r="KF621">
        <v>68.0896</v>
      </c>
      <c r="KG621">
        <v>28.8146</v>
      </c>
      <c r="KH621">
        <v>493.585</v>
      </c>
      <c r="KI621">
        <v>16.4129</v>
      </c>
      <c r="KJ621">
        <v>100.959</v>
      </c>
      <c r="KK621">
        <v>100.332</v>
      </c>
    </row>
    <row r="622" spans="1:297">
      <c r="A622">
        <v>606</v>
      </c>
      <c r="B622">
        <v>1759004778.6</v>
      </c>
      <c r="C622">
        <v>17395</v>
      </c>
      <c r="D622" t="s">
        <v>1660</v>
      </c>
      <c r="E622" t="s">
        <v>1661</v>
      </c>
      <c r="F622">
        <v>5</v>
      </c>
      <c r="G622" t="s">
        <v>1603</v>
      </c>
      <c r="H622" t="s">
        <v>436</v>
      </c>
      <c r="I622">
        <v>1759004771.1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482.4384401294033</v>
      </c>
      <c r="AK622">
        <v>449.1947878787876</v>
      </c>
      <c r="AL622">
        <v>3.009829084612106</v>
      </c>
      <c r="AM622">
        <v>65.24473536700118</v>
      </c>
      <c r="AN622">
        <f>(AP622 - AO622 + DY622*1E3/(8.314*(EA622+273.15)) * AR622/DX622 * AQ622) * DX622/(100*DL622) * 1000/(1000 - AP622)</f>
        <v>0</v>
      </c>
      <c r="AO622">
        <v>16.49245405221738</v>
      </c>
      <c r="AP622">
        <v>23.59874545454544</v>
      </c>
      <c r="AQ622">
        <v>-2.812801200552639E-05</v>
      </c>
      <c r="AR622">
        <v>120.4354516089231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5.52</v>
      </c>
      <c r="DM622">
        <v>0.5</v>
      </c>
      <c r="DN622" t="s">
        <v>438</v>
      </c>
      <c r="DO622">
        <v>2</v>
      </c>
      <c r="DP622" t="b">
        <v>1</v>
      </c>
      <c r="DQ622">
        <v>1759004771.1</v>
      </c>
      <c r="DR622">
        <v>419.6606296296297</v>
      </c>
      <c r="DS622">
        <v>459.8587407407408</v>
      </c>
      <c r="DT622">
        <v>23.58652592592593</v>
      </c>
      <c r="DU622">
        <v>16.52285555555556</v>
      </c>
      <c r="DV622">
        <v>419.0877777777778</v>
      </c>
      <c r="DW622">
        <v>23.3532074074074</v>
      </c>
      <c r="DX622">
        <v>499.9905185185185</v>
      </c>
      <c r="DY622">
        <v>90.37282962962962</v>
      </c>
      <c r="DZ622">
        <v>0.05129067777777777</v>
      </c>
      <c r="EA622">
        <v>30.03560370370371</v>
      </c>
      <c r="EB622">
        <v>29.99742592592592</v>
      </c>
      <c r="EC622">
        <v>999.9000000000001</v>
      </c>
      <c r="ED622">
        <v>0</v>
      </c>
      <c r="EE622">
        <v>0</v>
      </c>
      <c r="EF622">
        <v>10002.6137037037</v>
      </c>
      <c r="EG622">
        <v>0</v>
      </c>
      <c r="EH622">
        <v>12.0809</v>
      </c>
      <c r="EI622">
        <v>-40.1981</v>
      </c>
      <c r="EJ622">
        <v>429.7982592592593</v>
      </c>
      <c r="EK622">
        <v>467.5843333333333</v>
      </c>
      <c r="EL622">
        <v>7.063658888888888</v>
      </c>
      <c r="EM622">
        <v>459.8587407407408</v>
      </c>
      <c r="EN622">
        <v>16.52285555555556</v>
      </c>
      <c r="EO622">
        <v>2.13158037037037</v>
      </c>
      <c r="EP622">
        <v>1.493219629629629</v>
      </c>
      <c r="EQ622">
        <v>18.45715925925926</v>
      </c>
      <c r="ER622">
        <v>12.89889259259259</v>
      </c>
      <c r="ES622">
        <v>2000.017037037037</v>
      </c>
      <c r="ET622">
        <v>0.980002925925926</v>
      </c>
      <c r="EU622">
        <v>0.01999705555555556</v>
      </c>
      <c r="EV622">
        <v>0</v>
      </c>
      <c r="EW622">
        <v>1039.463333333333</v>
      </c>
      <c r="EX622">
        <v>5.000560000000001</v>
      </c>
      <c r="EY622">
        <v>21045.95185185186</v>
      </c>
      <c r="EZ622">
        <v>17295.03703703704</v>
      </c>
      <c r="FA622">
        <v>41.37266666666666</v>
      </c>
      <c r="FB622">
        <v>41.48133333333333</v>
      </c>
      <c r="FC622">
        <v>41.06199999999999</v>
      </c>
      <c r="FD622">
        <v>40.59933333333333</v>
      </c>
      <c r="FE622">
        <v>42.11566666666666</v>
      </c>
      <c r="FF622">
        <v>1955.121851851852</v>
      </c>
      <c r="FG622">
        <v>39.89000000000001</v>
      </c>
      <c r="FH622">
        <v>0</v>
      </c>
      <c r="FI622">
        <v>1759004788.2</v>
      </c>
      <c r="FJ622">
        <v>0</v>
      </c>
      <c r="FK622">
        <v>1039.3812</v>
      </c>
      <c r="FL622">
        <v>-7.847692308974555</v>
      </c>
      <c r="FM622">
        <v>-146.9307692387479</v>
      </c>
      <c r="FN622">
        <v>21044.692</v>
      </c>
      <c r="FO622">
        <v>15</v>
      </c>
      <c r="FP622">
        <v>0</v>
      </c>
      <c r="FQ622" t="s">
        <v>439</v>
      </c>
      <c r="FR622">
        <v>1747148579.5</v>
      </c>
      <c r="FS622">
        <v>1747148584.5</v>
      </c>
      <c r="FT622">
        <v>0</v>
      </c>
      <c r="FU622">
        <v>0.162</v>
      </c>
      <c r="FV622">
        <v>-0.001</v>
      </c>
      <c r="FW622">
        <v>0.139</v>
      </c>
      <c r="FX622">
        <v>0.058</v>
      </c>
      <c r="FY622">
        <v>420</v>
      </c>
      <c r="FZ622">
        <v>16</v>
      </c>
      <c r="GA622">
        <v>0.19</v>
      </c>
      <c r="GB622">
        <v>0.02</v>
      </c>
      <c r="GC622">
        <v>-35.90948780487805</v>
      </c>
      <c r="GD622">
        <v>-69.05641254355403</v>
      </c>
      <c r="GE622">
        <v>6.983066951237188</v>
      </c>
      <c r="GF622">
        <v>0</v>
      </c>
      <c r="GG622">
        <v>1039.937058823529</v>
      </c>
      <c r="GH622">
        <v>-8.848892283298122</v>
      </c>
      <c r="GI622">
        <v>0.8979536520587788</v>
      </c>
      <c r="GJ622">
        <v>0</v>
      </c>
      <c r="GK622">
        <v>7.05033048780488</v>
      </c>
      <c r="GL622">
        <v>0.2178163066202214</v>
      </c>
      <c r="GM622">
        <v>0.02290065415523437</v>
      </c>
      <c r="GN622">
        <v>0</v>
      </c>
      <c r="GO622">
        <v>0</v>
      </c>
      <c r="GP622">
        <v>3</v>
      </c>
      <c r="GQ622" t="s">
        <v>472</v>
      </c>
      <c r="GR622">
        <v>3.12891</v>
      </c>
      <c r="GS622">
        <v>2.72871</v>
      </c>
      <c r="GT622">
        <v>0.0886966</v>
      </c>
      <c r="GU622">
        <v>0.0958352</v>
      </c>
      <c r="GV622">
        <v>0.105642</v>
      </c>
      <c r="GW622">
        <v>0.08246680000000001</v>
      </c>
      <c r="GX622">
        <v>27338</v>
      </c>
      <c r="GY622">
        <v>26311.7</v>
      </c>
      <c r="GZ622">
        <v>30539.2</v>
      </c>
      <c r="HA622">
        <v>29353.9</v>
      </c>
      <c r="HB622">
        <v>37691.8</v>
      </c>
      <c r="HC622">
        <v>35442.9</v>
      </c>
      <c r="HD622">
        <v>46717.9</v>
      </c>
      <c r="HE622">
        <v>43619.7</v>
      </c>
      <c r="HF622">
        <v>1.83237</v>
      </c>
      <c r="HG622">
        <v>1.84632</v>
      </c>
      <c r="HH622">
        <v>0.123397</v>
      </c>
      <c r="HI622">
        <v>0</v>
      </c>
      <c r="HJ622">
        <v>27.9786</v>
      </c>
      <c r="HK622">
        <v>999.9</v>
      </c>
      <c r="HL622">
        <v>41.7</v>
      </c>
      <c r="HM622">
        <v>30.9</v>
      </c>
      <c r="HN622">
        <v>20.6996</v>
      </c>
      <c r="HO622">
        <v>63.1635</v>
      </c>
      <c r="HP622">
        <v>17.2957</v>
      </c>
      <c r="HQ622">
        <v>1</v>
      </c>
      <c r="HR622">
        <v>0.126832</v>
      </c>
      <c r="HS622">
        <v>-0.5396300000000001</v>
      </c>
      <c r="HT622">
        <v>20.2008</v>
      </c>
      <c r="HU622">
        <v>5.22568</v>
      </c>
      <c r="HV622">
        <v>11.974</v>
      </c>
      <c r="HW622">
        <v>4.96935</v>
      </c>
      <c r="HX622">
        <v>3.28935</v>
      </c>
      <c r="HY622">
        <v>9999</v>
      </c>
      <c r="HZ622">
        <v>9999</v>
      </c>
      <c r="IA622">
        <v>9999</v>
      </c>
      <c r="IB622">
        <v>27</v>
      </c>
      <c r="IC622">
        <v>4.97295</v>
      </c>
      <c r="ID622">
        <v>1.87729</v>
      </c>
      <c r="IE622">
        <v>1.87531</v>
      </c>
      <c r="IF622">
        <v>1.87814</v>
      </c>
      <c r="IG622">
        <v>1.87485</v>
      </c>
      <c r="IH622">
        <v>1.87849</v>
      </c>
      <c r="II622">
        <v>1.87559</v>
      </c>
      <c r="IJ622">
        <v>1.8767</v>
      </c>
      <c r="IK622">
        <v>0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0.598</v>
      </c>
      <c r="IY622">
        <v>0.2336</v>
      </c>
      <c r="IZ622">
        <v>0.000996156149449386</v>
      </c>
      <c r="JA622">
        <v>0.001508328056841608</v>
      </c>
      <c r="JB622">
        <v>-4.279944224615399E-07</v>
      </c>
      <c r="JC622">
        <v>2.026670128534865E-10</v>
      </c>
      <c r="JD622">
        <v>-0.04486732872085866</v>
      </c>
      <c r="JE622">
        <v>-0.001179386599836408</v>
      </c>
      <c r="JF622">
        <v>0.0006983580007418804</v>
      </c>
      <c r="JG622">
        <v>-5.900263066608664E-06</v>
      </c>
      <c r="JH622">
        <v>1</v>
      </c>
      <c r="JI622">
        <v>2117</v>
      </c>
      <c r="JJ622">
        <v>1</v>
      </c>
      <c r="JK622">
        <v>26</v>
      </c>
      <c r="JL622">
        <v>197603.3</v>
      </c>
      <c r="JM622">
        <v>197603.2</v>
      </c>
      <c r="JN622">
        <v>1.26343</v>
      </c>
      <c r="JO622">
        <v>2.54883</v>
      </c>
      <c r="JP622">
        <v>1.39893</v>
      </c>
      <c r="JQ622">
        <v>2.33032</v>
      </c>
      <c r="JR622">
        <v>1.44897</v>
      </c>
      <c r="JS622">
        <v>2.56592</v>
      </c>
      <c r="JT622">
        <v>36.8366</v>
      </c>
      <c r="JU622">
        <v>23.9737</v>
      </c>
      <c r="JV622">
        <v>18</v>
      </c>
      <c r="JW622">
        <v>481.488</v>
      </c>
      <c r="JX622">
        <v>460.474</v>
      </c>
      <c r="JY622">
        <v>28.8227</v>
      </c>
      <c r="JZ622">
        <v>28.8207</v>
      </c>
      <c r="KA622">
        <v>29.9999</v>
      </c>
      <c r="KB622">
        <v>28.547</v>
      </c>
      <c r="KC622">
        <v>28.6181</v>
      </c>
      <c r="KD622">
        <v>25.3628</v>
      </c>
      <c r="KE622">
        <v>24.2026</v>
      </c>
      <c r="KF622">
        <v>68.0896</v>
      </c>
      <c r="KG622">
        <v>28.8446</v>
      </c>
      <c r="KH622">
        <v>506.959</v>
      </c>
      <c r="KI622">
        <v>16.4656</v>
      </c>
      <c r="KJ622">
        <v>100.961</v>
      </c>
      <c r="KK622">
        <v>100.331</v>
      </c>
    </row>
    <row r="623" spans="1:297">
      <c r="A623">
        <v>607</v>
      </c>
      <c r="B623">
        <v>1759004783.6</v>
      </c>
      <c r="C623">
        <v>17400</v>
      </c>
      <c r="D623" t="s">
        <v>1662</v>
      </c>
      <c r="E623" t="s">
        <v>1663</v>
      </c>
      <c r="F623">
        <v>5</v>
      </c>
      <c r="G623" t="s">
        <v>1603</v>
      </c>
      <c r="H623" t="s">
        <v>436</v>
      </c>
      <c r="I623">
        <v>1759004775.814285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499.3884983022156</v>
      </c>
      <c r="AK623">
        <v>464.8533818181817</v>
      </c>
      <c r="AL623">
        <v>3.149312988466945</v>
      </c>
      <c r="AM623">
        <v>65.24473536700118</v>
      </c>
      <c r="AN623">
        <f>(AP623 - AO623 + DY623*1E3/(8.314*(EA623+273.15)) * AR623/DX623 * AQ623) * DX623/(100*DL623) * 1000/(1000 - AP623)</f>
        <v>0</v>
      </c>
      <c r="AO623">
        <v>16.42443999520167</v>
      </c>
      <c r="AP623">
        <v>23.57058606060606</v>
      </c>
      <c r="AQ623">
        <v>-0.006386152011799773</v>
      </c>
      <c r="AR623">
        <v>120.4354516089231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5.52</v>
      </c>
      <c r="DM623">
        <v>0.5</v>
      </c>
      <c r="DN623" t="s">
        <v>438</v>
      </c>
      <c r="DO623">
        <v>2</v>
      </c>
      <c r="DP623" t="b">
        <v>1</v>
      </c>
      <c r="DQ623">
        <v>1759004775.814285</v>
      </c>
      <c r="DR623">
        <v>432.2889642857143</v>
      </c>
      <c r="DS623">
        <v>475.5111785714285</v>
      </c>
      <c r="DT623">
        <v>23.58928214285714</v>
      </c>
      <c r="DU623">
        <v>16.49181428571429</v>
      </c>
      <c r="DV623">
        <v>431.70025</v>
      </c>
      <c r="DW623">
        <v>23.35591428571429</v>
      </c>
      <c r="DX623">
        <v>500.0131071428571</v>
      </c>
      <c r="DY623">
        <v>90.37269642857144</v>
      </c>
      <c r="DZ623">
        <v>0.05115633571428572</v>
      </c>
      <c r="EA623">
        <v>30.03578928571428</v>
      </c>
      <c r="EB623">
        <v>29.9947</v>
      </c>
      <c r="EC623">
        <v>999.9000000000002</v>
      </c>
      <c r="ED623">
        <v>0</v>
      </c>
      <c r="EE623">
        <v>0</v>
      </c>
      <c r="EF623">
        <v>10005.08464285714</v>
      </c>
      <c r="EG623">
        <v>0</v>
      </c>
      <c r="EH623">
        <v>12.0809</v>
      </c>
      <c r="EI623">
        <v>-43.22222500000002</v>
      </c>
      <c r="EJ623">
        <v>442.7326785714286</v>
      </c>
      <c r="EK623">
        <v>483.4840714285715</v>
      </c>
      <c r="EL623">
        <v>7.0974625</v>
      </c>
      <c r="EM623">
        <v>475.5111785714285</v>
      </c>
      <c r="EN623">
        <v>16.49181428571429</v>
      </c>
      <c r="EO623">
        <v>2.131826785714285</v>
      </c>
      <c r="EP623">
        <v>1.490411071428571</v>
      </c>
      <c r="EQ623">
        <v>18.45900714285714</v>
      </c>
      <c r="ER623">
        <v>12.87009285714285</v>
      </c>
      <c r="ES623">
        <v>2000.015714285714</v>
      </c>
      <c r="ET623">
        <v>0.9800027857142857</v>
      </c>
      <c r="EU623">
        <v>0.01999710714285715</v>
      </c>
      <c r="EV623">
        <v>0</v>
      </c>
      <c r="EW623">
        <v>1039.023928571429</v>
      </c>
      <c r="EX623">
        <v>5.000560000000001</v>
      </c>
      <c r="EY623">
        <v>21037.23214285714</v>
      </c>
      <c r="EZ623">
        <v>17295.03571428571</v>
      </c>
      <c r="FA623">
        <v>41.35924999999999</v>
      </c>
      <c r="FB623">
        <v>41.48200000000001</v>
      </c>
      <c r="FC623">
        <v>41.06199999999999</v>
      </c>
      <c r="FD623">
        <v>40.58899999999999</v>
      </c>
      <c r="FE623">
        <v>42.11149999999999</v>
      </c>
      <c r="FF623">
        <v>1955.119642857143</v>
      </c>
      <c r="FG623">
        <v>39.89000000000001</v>
      </c>
      <c r="FH623">
        <v>0</v>
      </c>
      <c r="FI623">
        <v>1759004793</v>
      </c>
      <c r="FJ623">
        <v>0</v>
      </c>
      <c r="FK623">
        <v>1038.9292</v>
      </c>
      <c r="FL623">
        <v>-2.455384613321937</v>
      </c>
      <c r="FM623">
        <v>-62.10769230499046</v>
      </c>
      <c r="FN623">
        <v>21036.336</v>
      </c>
      <c r="FO623">
        <v>15</v>
      </c>
      <c r="FP623">
        <v>0</v>
      </c>
      <c r="FQ623" t="s">
        <v>439</v>
      </c>
      <c r="FR623">
        <v>1747148579.5</v>
      </c>
      <c r="FS623">
        <v>1747148584.5</v>
      </c>
      <c r="FT623">
        <v>0</v>
      </c>
      <c r="FU623">
        <v>0.162</v>
      </c>
      <c r="FV623">
        <v>-0.001</v>
      </c>
      <c r="FW623">
        <v>0.139</v>
      </c>
      <c r="FX623">
        <v>0.058</v>
      </c>
      <c r="FY623">
        <v>420</v>
      </c>
      <c r="FZ623">
        <v>16</v>
      </c>
      <c r="GA623">
        <v>0.19</v>
      </c>
      <c r="GB623">
        <v>0.02</v>
      </c>
      <c r="GC623">
        <v>-40.5816575</v>
      </c>
      <c r="GD623">
        <v>-43.86380600375233</v>
      </c>
      <c r="GE623">
        <v>4.380970653912641</v>
      </c>
      <c r="GF623">
        <v>0</v>
      </c>
      <c r="GG623">
        <v>1039.440882352941</v>
      </c>
      <c r="GH623">
        <v>-7.233766233432939</v>
      </c>
      <c r="GI623">
        <v>0.7720765264076892</v>
      </c>
      <c r="GJ623">
        <v>0</v>
      </c>
      <c r="GK623">
        <v>7.07809125</v>
      </c>
      <c r="GL623">
        <v>0.3990840900562809</v>
      </c>
      <c r="GM623">
        <v>0.04127898903725107</v>
      </c>
      <c r="GN623">
        <v>0</v>
      </c>
      <c r="GO623">
        <v>0</v>
      </c>
      <c r="GP623">
        <v>3</v>
      </c>
      <c r="GQ623" t="s">
        <v>472</v>
      </c>
      <c r="GR623">
        <v>3.12903</v>
      </c>
      <c r="GS623">
        <v>2.72903</v>
      </c>
      <c r="GT623">
        <v>0.09099640000000001</v>
      </c>
      <c r="GU623">
        <v>0.0982396</v>
      </c>
      <c r="GV623">
        <v>0.105553</v>
      </c>
      <c r="GW623">
        <v>0.0823277</v>
      </c>
      <c r="GX623">
        <v>27269.5</v>
      </c>
      <c r="GY623">
        <v>26241.5</v>
      </c>
      <c r="GZ623">
        <v>30539.7</v>
      </c>
      <c r="HA623">
        <v>29353.7</v>
      </c>
      <c r="HB623">
        <v>37696.6</v>
      </c>
      <c r="HC623">
        <v>35448.2</v>
      </c>
      <c r="HD623">
        <v>46718.9</v>
      </c>
      <c r="HE623">
        <v>43619.4</v>
      </c>
      <c r="HF623">
        <v>1.83255</v>
      </c>
      <c r="HG623">
        <v>1.8463</v>
      </c>
      <c r="HH623">
        <v>0.123031</v>
      </c>
      <c r="HI623">
        <v>0</v>
      </c>
      <c r="HJ623">
        <v>27.9797</v>
      </c>
      <c r="HK623">
        <v>999.9</v>
      </c>
      <c r="HL623">
        <v>41.7</v>
      </c>
      <c r="HM623">
        <v>30.9</v>
      </c>
      <c r="HN623">
        <v>20.6984</v>
      </c>
      <c r="HO623">
        <v>63.2035</v>
      </c>
      <c r="HP623">
        <v>17.1354</v>
      </c>
      <c r="HQ623">
        <v>1</v>
      </c>
      <c r="HR623">
        <v>0.126369</v>
      </c>
      <c r="HS623">
        <v>-0.702535</v>
      </c>
      <c r="HT623">
        <v>20.2005</v>
      </c>
      <c r="HU623">
        <v>5.22792</v>
      </c>
      <c r="HV623">
        <v>11.974</v>
      </c>
      <c r="HW623">
        <v>4.9696</v>
      </c>
      <c r="HX623">
        <v>3.28958</v>
      </c>
      <c r="HY623">
        <v>9999</v>
      </c>
      <c r="HZ623">
        <v>9999</v>
      </c>
      <c r="IA623">
        <v>9999</v>
      </c>
      <c r="IB623">
        <v>27</v>
      </c>
      <c r="IC623">
        <v>4.97293</v>
      </c>
      <c r="ID623">
        <v>1.87725</v>
      </c>
      <c r="IE623">
        <v>1.87531</v>
      </c>
      <c r="IF623">
        <v>1.87812</v>
      </c>
      <c r="IG623">
        <v>1.87485</v>
      </c>
      <c r="IH623">
        <v>1.87847</v>
      </c>
      <c r="II623">
        <v>1.87556</v>
      </c>
      <c r="IJ623">
        <v>1.87668</v>
      </c>
      <c r="IK623">
        <v>0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0.617</v>
      </c>
      <c r="IY623">
        <v>0.2329</v>
      </c>
      <c r="IZ623">
        <v>0.000996156149449386</v>
      </c>
      <c r="JA623">
        <v>0.001508328056841608</v>
      </c>
      <c r="JB623">
        <v>-4.279944224615399E-07</v>
      </c>
      <c r="JC623">
        <v>2.026670128534865E-10</v>
      </c>
      <c r="JD623">
        <v>-0.04486732872085866</v>
      </c>
      <c r="JE623">
        <v>-0.001179386599836408</v>
      </c>
      <c r="JF623">
        <v>0.0006983580007418804</v>
      </c>
      <c r="JG623">
        <v>-5.900263066608664E-06</v>
      </c>
      <c r="JH623">
        <v>1</v>
      </c>
      <c r="JI623">
        <v>2117</v>
      </c>
      <c r="JJ623">
        <v>1</v>
      </c>
      <c r="JK623">
        <v>26</v>
      </c>
      <c r="JL623">
        <v>197603.4</v>
      </c>
      <c r="JM623">
        <v>197603.3</v>
      </c>
      <c r="JN623">
        <v>1.29395</v>
      </c>
      <c r="JO623">
        <v>2.55371</v>
      </c>
      <c r="JP623">
        <v>1.39893</v>
      </c>
      <c r="JQ623">
        <v>2.33154</v>
      </c>
      <c r="JR623">
        <v>1.44897</v>
      </c>
      <c r="JS623">
        <v>2.50122</v>
      </c>
      <c r="JT623">
        <v>36.8366</v>
      </c>
      <c r="JU623">
        <v>23.9649</v>
      </c>
      <c r="JV623">
        <v>18</v>
      </c>
      <c r="JW623">
        <v>481.572</v>
      </c>
      <c r="JX623">
        <v>460.44</v>
      </c>
      <c r="JY623">
        <v>28.8261</v>
      </c>
      <c r="JZ623">
        <v>28.8206</v>
      </c>
      <c r="KA623">
        <v>29.9999</v>
      </c>
      <c r="KB623">
        <v>28.5451</v>
      </c>
      <c r="KC623">
        <v>28.6157</v>
      </c>
      <c r="KD623">
        <v>26.0511</v>
      </c>
      <c r="KE623">
        <v>24.2026</v>
      </c>
      <c r="KF623">
        <v>68.0896</v>
      </c>
      <c r="KG623">
        <v>28.8515</v>
      </c>
      <c r="KH623">
        <v>526.994</v>
      </c>
      <c r="KI623">
        <v>16.4798</v>
      </c>
      <c r="KJ623">
        <v>100.963</v>
      </c>
      <c r="KK623">
        <v>100.331</v>
      </c>
    </row>
    <row r="624" spans="1:297">
      <c r="A624">
        <v>608</v>
      </c>
      <c r="B624">
        <v>1759004788.6</v>
      </c>
      <c r="C624">
        <v>17405</v>
      </c>
      <c r="D624" t="s">
        <v>1664</v>
      </c>
      <c r="E624" t="s">
        <v>1665</v>
      </c>
      <c r="F624">
        <v>5</v>
      </c>
      <c r="G624" t="s">
        <v>1603</v>
      </c>
      <c r="H624" t="s">
        <v>436</v>
      </c>
      <c r="I624">
        <v>1759004781.1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516.1409672531177</v>
      </c>
      <c r="AK624">
        <v>480.8635393939394</v>
      </c>
      <c r="AL624">
        <v>3.2046412277663</v>
      </c>
      <c r="AM624">
        <v>65.24473536700118</v>
      </c>
      <c r="AN624">
        <f>(AP624 - AO624 + DY624*1E3/(8.314*(EA624+273.15)) * AR624/DX624 * AQ624) * DX624/(100*DL624) * 1000/(1000 - AP624)</f>
        <v>0</v>
      </c>
      <c r="AO624">
        <v>16.41975590592647</v>
      </c>
      <c r="AP624">
        <v>23.55604181818181</v>
      </c>
      <c r="AQ624">
        <v>-0.0009024528451727941</v>
      </c>
      <c r="AR624">
        <v>120.4354516089231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5.52</v>
      </c>
      <c r="DM624">
        <v>0.5</v>
      </c>
      <c r="DN624" t="s">
        <v>438</v>
      </c>
      <c r="DO624">
        <v>2</v>
      </c>
      <c r="DP624" t="b">
        <v>1</v>
      </c>
      <c r="DQ624">
        <v>1759004781.1</v>
      </c>
      <c r="DR624">
        <v>447.889037037037</v>
      </c>
      <c r="DS624">
        <v>493.0925925925926</v>
      </c>
      <c r="DT624">
        <v>23.58127407407407</v>
      </c>
      <c r="DU624">
        <v>16.45345925925926</v>
      </c>
      <c r="DV624">
        <v>447.2808518518519</v>
      </c>
      <c r="DW624">
        <v>23.34807407407407</v>
      </c>
      <c r="DX624">
        <v>499.998037037037</v>
      </c>
      <c r="DY624">
        <v>90.37288518518517</v>
      </c>
      <c r="DZ624">
        <v>0.05117367777777777</v>
      </c>
      <c r="EA624">
        <v>30.03462962962962</v>
      </c>
      <c r="EB624">
        <v>29.98722222222222</v>
      </c>
      <c r="EC624">
        <v>999.9000000000001</v>
      </c>
      <c r="ED624">
        <v>0</v>
      </c>
      <c r="EE624">
        <v>0</v>
      </c>
      <c r="EF624">
        <v>10002.53592592593</v>
      </c>
      <c r="EG624">
        <v>0</v>
      </c>
      <c r="EH624">
        <v>12.0809</v>
      </c>
      <c r="EI624">
        <v>-45.20358888888889</v>
      </c>
      <c r="EJ624">
        <v>458.7056296296296</v>
      </c>
      <c r="EK624">
        <v>501.3407407407407</v>
      </c>
      <c r="EL624">
        <v>7.127814444444444</v>
      </c>
      <c r="EM624">
        <v>493.0925925925926</v>
      </c>
      <c r="EN624">
        <v>16.45345925925926</v>
      </c>
      <c r="EO624">
        <v>2.131107777777778</v>
      </c>
      <c r="EP624">
        <v>1.486947037037037</v>
      </c>
      <c r="EQ624">
        <v>18.45361851851852</v>
      </c>
      <c r="ER624">
        <v>12.83455925925926</v>
      </c>
      <c r="ES624">
        <v>2000.022962962963</v>
      </c>
      <c r="ET624">
        <v>0.980002925925926</v>
      </c>
      <c r="EU624">
        <v>0.01999705555555556</v>
      </c>
      <c r="EV624">
        <v>0</v>
      </c>
      <c r="EW624">
        <v>1038.811111111111</v>
      </c>
      <c r="EX624">
        <v>5.000560000000001</v>
      </c>
      <c r="EY624">
        <v>21034.01481481481</v>
      </c>
      <c r="EZ624">
        <v>17295.1</v>
      </c>
      <c r="FA624">
        <v>41.34466666666665</v>
      </c>
      <c r="FB624">
        <v>41.486</v>
      </c>
      <c r="FC624">
        <v>41.06199999999999</v>
      </c>
      <c r="FD624">
        <v>40.58533333333333</v>
      </c>
      <c r="FE624">
        <v>42.10866666666666</v>
      </c>
      <c r="FF624">
        <v>1955.127777777778</v>
      </c>
      <c r="FG624">
        <v>39.89000000000001</v>
      </c>
      <c r="FH624">
        <v>0</v>
      </c>
      <c r="FI624">
        <v>1759004797.8</v>
      </c>
      <c r="FJ624">
        <v>0</v>
      </c>
      <c r="FK624">
        <v>1038.7748</v>
      </c>
      <c r="FL624">
        <v>-0.1130769194491681</v>
      </c>
      <c r="FM624">
        <v>9.469230736418254</v>
      </c>
      <c r="FN624">
        <v>21034.128</v>
      </c>
      <c r="FO624">
        <v>15</v>
      </c>
      <c r="FP624">
        <v>0</v>
      </c>
      <c r="FQ624" t="s">
        <v>439</v>
      </c>
      <c r="FR624">
        <v>1747148579.5</v>
      </c>
      <c r="FS624">
        <v>1747148584.5</v>
      </c>
      <c r="FT624">
        <v>0</v>
      </c>
      <c r="FU624">
        <v>0.162</v>
      </c>
      <c r="FV624">
        <v>-0.001</v>
      </c>
      <c r="FW624">
        <v>0.139</v>
      </c>
      <c r="FX624">
        <v>0.058</v>
      </c>
      <c r="FY624">
        <v>420</v>
      </c>
      <c r="FZ624">
        <v>16</v>
      </c>
      <c r="GA624">
        <v>0.19</v>
      </c>
      <c r="GB624">
        <v>0.02</v>
      </c>
      <c r="GC624">
        <v>-43.603865</v>
      </c>
      <c r="GD624">
        <v>-25.0618626641651</v>
      </c>
      <c r="GE624">
        <v>2.513419451220786</v>
      </c>
      <c r="GF624">
        <v>0</v>
      </c>
      <c r="GG624">
        <v>1038.978529411765</v>
      </c>
      <c r="GH624">
        <v>-2.957830404643337</v>
      </c>
      <c r="GI624">
        <v>0.417690656382294</v>
      </c>
      <c r="GJ624">
        <v>0</v>
      </c>
      <c r="GK624">
        <v>7.1045175</v>
      </c>
      <c r="GL624">
        <v>0.3990198123826947</v>
      </c>
      <c r="GM624">
        <v>0.04159033347726367</v>
      </c>
      <c r="GN624">
        <v>0</v>
      </c>
      <c r="GO624">
        <v>0</v>
      </c>
      <c r="GP624">
        <v>3</v>
      </c>
      <c r="GQ624" t="s">
        <v>472</v>
      </c>
      <c r="GR624">
        <v>3.12902</v>
      </c>
      <c r="GS624">
        <v>2.72908</v>
      </c>
      <c r="GT624">
        <v>0.0933031</v>
      </c>
      <c r="GU624">
        <v>0.100543</v>
      </c>
      <c r="GV624">
        <v>0.105507</v>
      </c>
      <c r="GW624">
        <v>0.08232150000000001</v>
      </c>
      <c r="GX624">
        <v>27200.3</v>
      </c>
      <c r="GY624">
        <v>26174.8</v>
      </c>
      <c r="GZ624">
        <v>30539.8</v>
      </c>
      <c r="HA624">
        <v>29354</v>
      </c>
      <c r="HB624">
        <v>37698.4</v>
      </c>
      <c r="HC624">
        <v>35449</v>
      </c>
      <c r="HD624">
        <v>46718.6</v>
      </c>
      <c r="HE624">
        <v>43619.9</v>
      </c>
      <c r="HF624">
        <v>1.83272</v>
      </c>
      <c r="HG624">
        <v>1.84632</v>
      </c>
      <c r="HH624">
        <v>0.122961</v>
      </c>
      <c r="HI624">
        <v>0</v>
      </c>
      <c r="HJ624">
        <v>27.981</v>
      </c>
      <c r="HK624">
        <v>999.9</v>
      </c>
      <c r="HL624">
        <v>41.7</v>
      </c>
      <c r="HM624">
        <v>30.9</v>
      </c>
      <c r="HN624">
        <v>20.6985</v>
      </c>
      <c r="HO624">
        <v>62.9135</v>
      </c>
      <c r="HP624">
        <v>17.1955</v>
      </c>
      <c r="HQ624">
        <v>1</v>
      </c>
      <c r="HR624">
        <v>0.126438</v>
      </c>
      <c r="HS624">
        <v>-0.785103</v>
      </c>
      <c r="HT624">
        <v>20.2</v>
      </c>
      <c r="HU624">
        <v>5.22822</v>
      </c>
      <c r="HV624">
        <v>11.974</v>
      </c>
      <c r="HW624">
        <v>4.96975</v>
      </c>
      <c r="HX624">
        <v>3.28965</v>
      </c>
      <c r="HY624">
        <v>9999</v>
      </c>
      <c r="HZ624">
        <v>9999</v>
      </c>
      <c r="IA624">
        <v>9999</v>
      </c>
      <c r="IB624">
        <v>27</v>
      </c>
      <c r="IC624">
        <v>4.97293</v>
      </c>
      <c r="ID624">
        <v>1.87728</v>
      </c>
      <c r="IE624">
        <v>1.87531</v>
      </c>
      <c r="IF624">
        <v>1.87812</v>
      </c>
      <c r="IG624">
        <v>1.87485</v>
      </c>
      <c r="IH624">
        <v>1.87845</v>
      </c>
      <c r="II624">
        <v>1.87557</v>
      </c>
      <c r="IJ624">
        <v>1.87668</v>
      </c>
      <c r="IK624">
        <v>0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0.637</v>
      </c>
      <c r="IY624">
        <v>0.2326</v>
      </c>
      <c r="IZ624">
        <v>0.000996156149449386</v>
      </c>
      <c r="JA624">
        <v>0.001508328056841608</v>
      </c>
      <c r="JB624">
        <v>-4.279944224615399E-07</v>
      </c>
      <c r="JC624">
        <v>2.026670128534865E-10</v>
      </c>
      <c r="JD624">
        <v>-0.04486732872085866</v>
      </c>
      <c r="JE624">
        <v>-0.001179386599836408</v>
      </c>
      <c r="JF624">
        <v>0.0006983580007418804</v>
      </c>
      <c r="JG624">
        <v>-5.900263066608664E-06</v>
      </c>
      <c r="JH624">
        <v>1</v>
      </c>
      <c r="JI624">
        <v>2117</v>
      </c>
      <c r="JJ624">
        <v>1</v>
      </c>
      <c r="JK624">
        <v>26</v>
      </c>
      <c r="JL624">
        <v>197603.5</v>
      </c>
      <c r="JM624">
        <v>197603.4</v>
      </c>
      <c r="JN624">
        <v>1.32935</v>
      </c>
      <c r="JO624">
        <v>2.5647</v>
      </c>
      <c r="JP624">
        <v>1.39893</v>
      </c>
      <c r="JQ624">
        <v>2.33032</v>
      </c>
      <c r="JR624">
        <v>1.44897</v>
      </c>
      <c r="JS624">
        <v>2.47314</v>
      </c>
      <c r="JT624">
        <v>36.8366</v>
      </c>
      <c r="JU624">
        <v>23.9562</v>
      </c>
      <c r="JV624">
        <v>18</v>
      </c>
      <c r="JW624">
        <v>481.664</v>
      </c>
      <c r="JX624">
        <v>460.455</v>
      </c>
      <c r="JY624">
        <v>28.8381</v>
      </c>
      <c r="JZ624">
        <v>28.8182</v>
      </c>
      <c r="KA624">
        <v>30.0001</v>
      </c>
      <c r="KB624">
        <v>28.5445</v>
      </c>
      <c r="KC624">
        <v>28.6157</v>
      </c>
      <c r="KD624">
        <v>26.6742</v>
      </c>
      <c r="KE624">
        <v>24.2026</v>
      </c>
      <c r="KF624">
        <v>68.0896</v>
      </c>
      <c r="KG624">
        <v>28.8631</v>
      </c>
      <c r="KH624">
        <v>540.37</v>
      </c>
      <c r="KI624">
        <v>16.4984</v>
      </c>
      <c r="KJ624">
        <v>100.963</v>
      </c>
      <c r="KK624">
        <v>100.332</v>
      </c>
    </row>
    <row r="625" spans="1:297">
      <c r="A625">
        <v>609</v>
      </c>
      <c r="B625">
        <v>1759004793.6</v>
      </c>
      <c r="C625">
        <v>17410</v>
      </c>
      <c r="D625" t="s">
        <v>1666</v>
      </c>
      <c r="E625" t="s">
        <v>1667</v>
      </c>
      <c r="F625">
        <v>5</v>
      </c>
      <c r="G625" t="s">
        <v>1603</v>
      </c>
      <c r="H625" t="s">
        <v>436</v>
      </c>
      <c r="I625">
        <v>1759004785.814285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532.7058977834952</v>
      </c>
      <c r="AK625">
        <v>496.9076000000002</v>
      </c>
      <c r="AL625">
        <v>3.206824457900563</v>
      </c>
      <c r="AM625">
        <v>65.24473536700118</v>
      </c>
      <c r="AN625">
        <f>(AP625 - AO625 + DY625*1E3/(8.314*(EA625+273.15)) * AR625/DX625 * AQ625) * DX625/(100*DL625) * 1000/(1000 - AP625)</f>
        <v>0</v>
      </c>
      <c r="AO625">
        <v>16.41840523186306</v>
      </c>
      <c r="AP625">
        <v>23.54926969696969</v>
      </c>
      <c r="AQ625">
        <v>-0.0001723337546076526</v>
      </c>
      <c r="AR625">
        <v>120.4354516089231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5.52</v>
      </c>
      <c r="DM625">
        <v>0.5</v>
      </c>
      <c r="DN625" t="s">
        <v>438</v>
      </c>
      <c r="DO625">
        <v>2</v>
      </c>
      <c r="DP625" t="b">
        <v>1</v>
      </c>
      <c r="DQ625">
        <v>1759004785.814285</v>
      </c>
      <c r="DR625">
        <v>462.4352142857143</v>
      </c>
      <c r="DS625">
        <v>508.60975</v>
      </c>
      <c r="DT625">
        <v>23.56678214285714</v>
      </c>
      <c r="DU625">
        <v>16.425975</v>
      </c>
      <c r="DV625">
        <v>461.809</v>
      </c>
      <c r="DW625">
        <v>23.33389285714285</v>
      </c>
      <c r="DX625">
        <v>500.0056071428571</v>
      </c>
      <c r="DY625">
        <v>90.37292500000001</v>
      </c>
      <c r="DZ625">
        <v>0.05129418571428572</v>
      </c>
      <c r="EA625">
        <v>30.03215714285714</v>
      </c>
      <c r="EB625">
        <v>29.98309285714285</v>
      </c>
      <c r="EC625">
        <v>999.9000000000002</v>
      </c>
      <c r="ED625">
        <v>0</v>
      </c>
      <c r="EE625">
        <v>0</v>
      </c>
      <c r="EF625">
        <v>9993.518571428573</v>
      </c>
      <c r="EG625">
        <v>0</v>
      </c>
      <c r="EH625">
        <v>12.0809</v>
      </c>
      <c r="EI625">
        <v>-46.17450000000001</v>
      </c>
      <c r="EJ625">
        <v>473.5961071428571</v>
      </c>
      <c r="EK625">
        <v>517.1034285714285</v>
      </c>
      <c r="EL625">
        <v>7.140817142857143</v>
      </c>
      <c r="EM625">
        <v>508.60975</v>
      </c>
      <c r="EN625">
        <v>16.425975</v>
      </c>
      <c r="EO625">
        <v>2.129799285714285</v>
      </c>
      <c r="EP625">
        <v>1.484462857142857</v>
      </c>
      <c r="EQ625">
        <v>18.44381785714286</v>
      </c>
      <c r="ER625">
        <v>12.80906428571429</v>
      </c>
      <c r="ES625">
        <v>2000.005357142858</v>
      </c>
      <c r="ET625">
        <v>0.9800026785714285</v>
      </c>
      <c r="EU625">
        <v>0.01999721428571429</v>
      </c>
      <c r="EV625">
        <v>0</v>
      </c>
      <c r="EW625">
        <v>1038.939285714286</v>
      </c>
      <c r="EX625">
        <v>5.000560000000001</v>
      </c>
      <c r="EY625">
        <v>21037.13214285715</v>
      </c>
      <c r="EZ625">
        <v>17294.95357142857</v>
      </c>
      <c r="FA625">
        <v>41.34125</v>
      </c>
      <c r="FB625">
        <v>41.48875</v>
      </c>
      <c r="FC625">
        <v>41.06199999999999</v>
      </c>
      <c r="FD625">
        <v>40.58674999999999</v>
      </c>
      <c r="FE625">
        <v>42.11149999999999</v>
      </c>
      <c r="FF625">
        <v>1955.109285714286</v>
      </c>
      <c r="FG625">
        <v>39.89000000000001</v>
      </c>
      <c r="FH625">
        <v>0</v>
      </c>
      <c r="FI625">
        <v>1759004803.2</v>
      </c>
      <c r="FJ625">
        <v>0</v>
      </c>
      <c r="FK625">
        <v>1038.927692307692</v>
      </c>
      <c r="FL625">
        <v>3.09128206511175</v>
      </c>
      <c r="FM625">
        <v>72.54017094366625</v>
      </c>
      <c r="FN625">
        <v>21037.89230769231</v>
      </c>
      <c r="FO625">
        <v>15</v>
      </c>
      <c r="FP625">
        <v>0</v>
      </c>
      <c r="FQ625" t="s">
        <v>439</v>
      </c>
      <c r="FR625">
        <v>1747148579.5</v>
      </c>
      <c r="FS625">
        <v>1747148584.5</v>
      </c>
      <c r="FT625">
        <v>0</v>
      </c>
      <c r="FU625">
        <v>0.162</v>
      </c>
      <c r="FV625">
        <v>-0.001</v>
      </c>
      <c r="FW625">
        <v>0.139</v>
      </c>
      <c r="FX625">
        <v>0.058</v>
      </c>
      <c r="FY625">
        <v>420</v>
      </c>
      <c r="FZ625">
        <v>16</v>
      </c>
      <c r="GA625">
        <v>0.19</v>
      </c>
      <c r="GB625">
        <v>0.02</v>
      </c>
      <c r="GC625">
        <v>-45.5674425</v>
      </c>
      <c r="GD625">
        <v>-12.59003864915556</v>
      </c>
      <c r="GE625">
        <v>1.263339440112494</v>
      </c>
      <c r="GF625">
        <v>0</v>
      </c>
      <c r="GG625">
        <v>1038.88</v>
      </c>
      <c r="GH625">
        <v>1.427960278029909</v>
      </c>
      <c r="GI625">
        <v>0.2907798844082538</v>
      </c>
      <c r="GJ625">
        <v>0</v>
      </c>
      <c r="GK625">
        <v>7.128015500000001</v>
      </c>
      <c r="GL625">
        <v>0.1526204127579445</v>
      </c>
      <c r="GM625">
        <v>0.02596561600944607</v>
      </c>
      <c r="GN625">
        <v>0</v>
      </c>
      <c r="GO625">
        <v>0</v>
      </c>
      <c r="GP625">
        <v>3</v>
      </c>
      <c r="GQ625" t="s">
        <v>472</v>
      </c>
      <c r="GR625">
        <v>3.12875</v>
      </c>
      <c r="GS625">
        <v>2.7295</v>
      </c>
      <c r="GT625">
        <v>0.09557359999999999</v>
      </c>
      <c r="GU625">
        <v>0.10278</v>
      </c>
      <c r="GV625">
        <v>0.105491</v>
      </c>
      <c r="GW625">
        <v>0.0823098</v>
      </c>
      <c r="GX625">
        <v>27132</v>
      </c>
      <c r="GY625">
        <v>26109.7</v>
      </c>
      <c r="GZ625">
        <v>30539.6</v>
      </c>
      <c r="HA625">
        <v>29354</v>
      </c>
      <c r="HB625">
        <v>37699.2</v>
      </c>
      <c r="HC625">
        <v>35449.6</v>
      </c>
      <c r="HD625">
        <v>46718.5</v>
      </c>
      <c r="HE625">
        <v>43619.8</v>
      </c>
      <c r="HF625">
        <v>1.83235</v>
      </c>
      <c r="HG625">
        <v>1.84685</v>
      </c>
      <c r="HH625">
        <v>0.12216</v>
      </c>
      <c r="HI625">
        <v>0</v>
      </c>
      <c r="HJ625">
        <v>27.981</v>
      </c>
      <c r="HK625">
        <v>999.9</v>
      </c>
      <c r="HL625">
        <v>41.7</v>
      </c>
      <c r="HM625">
        <v>30.9</v>
      </c>
      <c r="HN625">
        <v>20.6986</v>
      </c>
      <c r="HO625">
        <v>62.8635</v>
      </c>
      <c r="HP625">
        <v>17.1514</v>
      </c>
      <c r="HQ625">
        <v>1</v>
      </c>
      <c r="HR625">
        <v>0.126509</v>
      </c>
      <c r="HS625">
        <v>-0.813984</v>
      </c>
      <c r="HT625">
        <v>20.1999</v>
      </c>
      <c r="HU625">
        <v>5.22807</v>
      </c>
      <c r="HV625">
        <v>11.974</v>
      </c>
      <c r="HW625">
        <v>4.96965</v>
      </c>
      <c r="HX625">
        <v>3.28953</v>
      </c>
      <c r="HY625">
        <v>9999</v>
      </c>
      <c r="HZ625">
        <v>9999</v>
      </c>
      <c r="IA625">
        <v>9999</v>
      </c>
      <c r="IB625">
        <v>27</v>
      </c>
      <c r="IC625">
        <v>4.97295</v>
      </c>
      <c r="ID625">
        <v>1.87728</v>
      </c>
      <c r="IE625">
        <v>1.87531</v>
      </c>
      <c r="IF625">
        <v>1.87812</v>
      </c>
      <c r="IG625">
        <v>1.87485</v>
      </c>
      <c r="IH625">
        <v>1.87849</v>
      </c>
      <c r="II625">
        <v>1.8756</v>
      </c>
      <c r="IJ625">
        <v>1.87668</v>
      </c>
      <c r="IK625">
        <v>0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0.656</v>
      </c>
      <c r="IY625">
        <v>0.2325</v>
      </c>
      <c r="IZ625">
        <v>0.000996156149449386</v>
      </c>
      <c r="JA625">
        <v>0.001508328056841608</v>
      </c>
      <c r="JB625">
        <v>-4.279944224615399E-07</v>
      </c>
      <c r="JC625">
        <v>2.026670128534865E-10</v>
      </c>
      <c r="JD625">
        <v>-0.04486732872085866</v>
      </c>
      <c r="JE625">
        <v>-0.001179386599836408</v>
      </c>
      <c r="JF625">
        <v>0.0006983580007418804</v>
      </c>
      <c r="JG625">
        <v>-5.900263066608664E-06</v>
      </c>
      <c r="JH625">
        <v>1</v>
      </c>
      <c r="JI625">
        <v>2117</v>
      </c>
      <c r="JJ625">
        <v>1</v>
      </c>
      <c r="JK625">
        <v>26</v>
      </c>
      <c r="JL625">
        <v>197603.6</v>
      </c>
      <c r="JM625">
        <v>197603.5</v>
      </c>
      <c r="JN625">
        <v>1.36108</v>
      </c>
      <c r="JO625">
        <v>2.56348</v>
      </c>
      <c r="JP625">
        <v>1.39893</v>
      </c>
      <c r="JQ625">
        <v>2.33032</v>
      </c>
      <c r="JR625">
        <v>1.44897</v>
      </c>
      <c r="JS625">
        <v>2.5415</v>
      </c>
      <c r="JT625">
        <v>36.8366</v>
      </c>
      <c r="JU625">
        <v>23.9737</v>
      </c>
      <c r="JV625">
        <v>18</v>
      </c>
      <c r="JW625">
        <v>481.442</v>
      </c>
      <c r="JX625">
        <v>460.773</v>
      </c>
      <c r="JY625">
        <v>28.8591</v>
      </c>
      <c r="JZ625">
        <v>28.8182</v>
      </c>
      <c r="KA625">
        <v>30.0001</v>
      </c>
      <c r="KB625">
        <v>28.5421</v>
      </c>
      <c r="KC625">
        <v>28.6132</v>
      </c>
      <c r="KD625">
        <v>27.3012</v>
      </c>
      <c r="KE625">
        <v>24.2026</v>
      </c>
      <c r="KF625">
        <v>68.0896</v>
      </c>
      <c r="KG625">
        <v>28.8754</v>
      </c>
      <c r="KH625">
        <v>553.727</v>
      </c>
      <c r="KI625">
        <v>16.5079</v>
      </c>
      <c r="KJ625">
        <v>100.962</v>
      </c>
      <c r="KK625">
        <v>100.332</v>
      </c>
    </row>
    <row r="626" spans="1:297">
      <c r="A626">
        <v>610</v>
      </c>
      <c r="B626">
        <v>1759004798.6</v>
      </c>
      <c r="C626">
        <v>17415</v>
      </c>
      <c r="D626" t="s">
        <v>1668</v>
      </c>
      <c r="E626" t="s">
        <v>1669</v>
      </c>
      <c r="F626">
        <v>5</v>
      </c>
      <c r="G626" t="s">
        <v>1603</v>
      </c>
      <c r="H626" t="s">
        <v>436</v>
      </c>
      <c r="I626">
        <v>1759004791.1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549.1133498378183</v>
      </c>
      <c r="AK626">
        <v>512.8162545454546</v>
      </c>
      <c r="AL626">
        <v>3.178864631598604</v>
      </c>
      <c r="AM626">
        <v>65.24473536700118</v>
      </c>
      <c r="AN626">
        <f>(AP626 - AO626 + DY626*1E3/(8.314*(EA626+273.15)) * AR626/DX626 * AQ626) * DX626/(100*DL626) * 1000/(1000 - AP626)</f>
        <v>0</v>
      </c>
      <c r="AO626">
        <v>16.42103656717052</v>
      </c>
      <c r="AP626">
        <v>23.54918</v>
      </c>
      <c r="AQ626">
        <v>1.477631883218926E-05</v>
      </c>
      <c r="AR626">
        <v>120.4354516089231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5.52</v>
      </c>
      <c r="DM626">
        <v>0.5</v>
      </c>
      <c r="DN626" t="s">
        <v>438</v>
      </c>
      <c r="DO626">
        <v>2</v>
      </c>
      <c r="DP626" t="b">
        <v>1</v>
      </c>
      <c r="DQ626">
        <v>1759004791.1</v>
      </c>
      <c r="DR626">
        <v>478.9206666666666</v>
      </c>
      <c r="DS626">
        <v>525.8537407407407</v>
      </c>
      <c r="DT626">
        <v>23.55404074074074</v>
      </c>
      <c r="DU626">
        <v>16.41959629629629</v>
      </c>
      <c r="DV626">
        <v>478.274111111111</v>
      </c>
      <c r="DW626">
        <v>23.32142222222222</v>
      </c>
      <c r="DX626">
        <v>500.0202222222222</v>
      </c>
      <c r="DY626">
        <v>90.3730851851852</v>
      </c>
      <c r="DZ626">
        <v>0.05153005555555555</v>
      </c>
      <c r="EA626">
        <v>30.03058888888889</v>
      </c>
      <c r="EB626">
        <v>29.9792037037037</v>
      </c>
      <c r="EC626">
        <v>999.9000000000001</v>
      </c>
      <c r="ED626">
        <v>0</v>
      </c>
      <c r="EE626">
        <v>0</v>
      </c>
      <c r="EF626">
        <v>9993.927777777779</v>
      </c>
      <c r="EG626">
        <v>0</v>
      </c>
      <c r="EH626">
        <v>12.0809</v>
      </c>
      <c r="EI626">
        <v>-46.93295555555555</v>
      </c>
      <c r="EJ626">
        <v>490.4733333333334</v>
      </c>
      <c r="EK626">
        <v>534.6320370370371</v>
      </c>
      <c r="EL626">
        <v>7.134465185185185</v>
      </c>
      <c r="EM626">
        <v>525.8537407407407</v>
      </c>
      <c r="EN626">
        <v>16.41959629629629</v>
      </c>
      <c r="EO626">
        <v>2.128651851851852</v>
      </c>
      <c r="EP626">
        <v>1.483888888888889</v>
      </c>
      <c r="EQ626">
        <v>18.43522222222222</v>
      </c>
      <c r="ER626">
        <v>12.80315185185185</v>
      </c>
      <c r="ES626">
        <v>1999.981851851852</v>
      </c>
      <c r="ET626">
        <v>0.9800025555555555</v>
      </c>
      <c r="EU626">
        <v>0.01999738888888889</v>
      </c>
      <c r="EV626">
        <v>0</v>
      </c>
      <c r="EW626">
        <v>1039.304074074074</v>
      </c>
      <c r="EX626">
        <v>5.000560000000001</v>
      </c>
      <c r="EY626">
        <v>21044.92592592593</v>
      </c>
      <c r="EZ626">
        <v>17294.74074074074</v>
      </c>
      <c r="FA626">
        <v>41.34699999999999</v>
      </c>
      <c r="FB626">
        <v>41.47199999999999</v>
      </c>
      <c r="FC626">
        <v>41.06199999999999</v>
      </c>
      <c r="FD626">
        <v>40.58766666666666</v>
      </c>
      <c r="FE626">
        <v>42.11799999999999</v>
      </c>
      <c r="FF626">
        <v>1955.086296296296</v>
      </c>
      <c r="FG626">
        <v>39.89000000000001</v>
      </c>
      <c r="FH626">
        <v>0</v>
      </c>
      <c r="FI626">
        <v>1759004808</v>
      </c>
      <c r="FJ626">
        <v>0</v>
      </c>
      <c r="FK626">
        <v>1039.301923076923</v>
      </c>
      <c r="FL626">
        <v>6.742222211731324</v>
      </c>
      <c r="FM626">
        <v>115.1418801763765</v>
      </c>
      <c r="FN626">
        <v>21045.25</v>
      </c>
      <c r="FO626">
        <v>15</v>
      </c>
      <c r="FP626">
        <v>0</v>
      </c>
      <c r="FQ626" t="s">
        <v>439</v>
      </c>
      <c r="FR626">
        <v>1747148579.5</v>
      </c>
      <c r="FS626">
        <v>1747148584.5</v>
      </c>
      <c r="FT626">
        <v>0</v>
      </c>
      <c r="FU626">
        <v>0.162</v>
      </c>
      <c r="FV626">
        <v>-0.001</v>
      </c>
      <c r="FW626">
        <v>0.139</v>
      </c>
      <c r="FX626">
        <v>0.058</v>
      </c>
      <c r="FY626">
        <v>420</v>
      </c>
      <c r="FZ626">
        <v>16</v>
      </c>
      <c r="GA626">
        <v>0.19</v>
      </c>
      <c r="GB626">
        <v>0.02</v>
      </c>
      <c r="GC626">
        <v>-46.3890243902439</v>
      </c>
      <c r="GD626">
        <v>-8.7978668989547</v>
      </c>
      <c r="GE626">
        <v>0.8877358860086459</v>
      </c>
      <c r="GF626">
        <v>0</v>
      </c>
      <c r="GG626">
        <v>1039.105588235294</v>
      </c>
      <c r="GH626">
        <v>4.235141329382533</v>
      </c>
      <c r="GI626">
        <v>0.5127847339683893</v>
      </c>
      <c r="GJ626">
        <v>0</v>
      </c>
      <c r="GK626">
        <v>7.137893170731707</v>
      </c>
      <c r="GL626">
        <v>-0.05088731707317543</v>
      </c>
      <c r="GM626">
        <v>0.008795321771738201</v>
      </c>
      <c r="GN626">
        <v>1</v>
      </c>
      <c r="GO626">
        <v>1</v>
      </c>
      <c r="GP626">
        <v>3</v>
      </c>
      <c r="GQ626" t="s">
        <v>451</v>
      </c>
      <c r="GR626">
        <v>3.12907</v>
      </c>
      <c r="GS626">
        <v>2.72963</v>
      </c>
      <c r="GT626">
        <v>0.097791</v>
      </c>
      <c r="GU626">
        <v>0.105054</v>
      </c>
      <c r="GV626">
        <v>0.105495</v>
      </c>
      <c r="GW626">
        <v>0.0823755</v>
      </c>
      <c r="GX626">
        <v>27065.5</v>
      </c>
      <c r="GY626">
        <v>26043.4</v>
      </c>
      <c r="GZ626">
        <v>30539.6</v>
      </c>
      <c r="HA626">
        <v>29353.8</v>
      </c>
      <c r="HB626">
        <v>37699</v>
      </c>
      <c r="HC626">
        <v>35446.8</v>
      </c>
      <c r="HD626">
        <v>46718.2</v>
      </c>
      <c r="HE626">
        <v>43619.3</v>
      </c>
      <c r="HF626">
        <v>1.83248</v>
      </c>
      <c r="HG626">
        <v>1.84678</v>
      </c>
      <c r="HH626">
        <v>0.122581</v>
      </c>
      <c r="HI626">
        <v>0</v>
      </c>
      <c r="HJ626">
        <v>27.981</v>
      </c>
      <c r="HK626">
        <v>999.9</v>
      </c>
      <c r="HL626">
        <v>41.7</v>
      </c>
      <c r="HM626">
        <v>30.9</v>
      </c>
      <c r="HN626">
        <v>20.6989</v>
      </c>
      <c r="HO626">
        <v>62.6335</v>
      </c>
      <c r="HP626">
        <v>17.0513</v>
      </c>
      <c r="HQ626">
        <v>1</v>
      </c>
      <c r="HR626">
        <v>0.126443</v>
      </c>
      <c r="HS626">
        <v>-0.837919</v>
      </c>
      <c r="HT626">
        <v>20.2</v>
      </c>
      <c r="HU626">
        <v>5.22807</v>
      </c>
      <c r="HV626">
        <v>11.974</v>
      </c>
      <c r="HW626">
        <v>4.9698</v>
      </c>
      <c r="HX626">
        <v>3.28963</v>
      </c>
      <c r="HY626">
        <v>9999</v>
      </c>
      <c r="HZ626">
        <v>9999</v>
      </c>
      <c r="IA626">
        <v>9999</v>
      </c>
      <c r="IB626">
        <v>27</v>
      </c>
      <c r="IC626">
        <v>4.97295</v>
      </c>
      <c r="ID626">
        <v>1.87728</v>
      </c>
      <c r="IE626">
        <v>1.87532</v>
      </c>
      <c r="IF626">
        <v>1.87813</v>
      </c>
      <c r="IG626">
        <v>1.87485</v>
      </c>
      <c r="IH626">
        <v>1.87847</v>
      </c>
      <c r="II626">
        <v>1.87558</v>
      </c>
      <c r="IJ626">
        <v>1.87669</v>
      </c>
      <c r="IK626">
        <v>0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0.676</v>
      </c>
      <c r="IY626">
        <v>0.2325</v>
      </c>
      <c r="IZ626">
        <v>0.000996156149449386</v>
      </c>
      <c r="JA626">
        <v>0.001508328056841608</v>
      </c>
      <c r="JB626">
        <v>-4.279944224615399E-07</v>
      </c>
      <c r="JC626">
        <v>2.026670128534865E-10</v>
      </c>
      <c r="JD626">
        <v>-0.04486732872085866</v>
      </c>
      <c r="JE626">
        <v>-0.001179386599836408</v>
      </c>
      <c r="JF626">
        <v>0.0006983580007418804</v>
      </c>
      <c r="JG626">
        <v>-5.900263066608664E-06</v>
      </c>
      <c r="JH626">
        <v>1</v>
      </c>
      <c r="JI626">
        <v>2117</v>
      </c>
      <c r="JJ626">
        <v>1</v>
      </c>
      <c r="JK626">
        <v>26</v>
      </c>
      <c r="JL626">
        <v>197603.7</v>
      </c>
      <c r="JM626">
        <v>197603.6</v>
      </c>
      <c r="JN626">
        <v>1.39648</v>
      </c>
      <c r="JO626">
        <v>2.55981</v>
      </c>
      <c r="JP626">
        <v>1.39893</v>
      </c>
      <c r="JQ626">
        <v>2.33154</v>
      </c>
      <c r="JR626">
        <v>1.44897</v>
      </c>
      <c r="JS626">
        <v>2.58667</v>
      </c>
      <c r="JT626">
        <v>36.8366</v>
      </c>
      <c r="JU626">
        <v>23.9737</v>
      </c>
      <c r="JV626">
        <v>18</v>
      </c>
      <c r="JW626">
        <v>481.503</v>
      </c>
      <c r="JX626">
        <v>460.721</v>
      </c>
      <c r="JY626">
        <v>28.8774</v>
      </c>
      <c r="JZ626">
        <v>28.8157</v>
      </c>
      <c r="KA626">
        <v>30.0001</v>
      </c>
      <c r="KB626">
        <v>28.5408</v>
      </c>
      <c r="KC626">
        <v>28.6127</v>
      </c>
      <c r="KD626">
        <v>28.0078</v>
      </c>
      <c r="KE626">
        <v>23.9144</v>
      </c>
      <c r="KF626">
        <v>68.0896</v>
      </c>
      <c r="KG626">
        <v>28.8922</v>
      </c>
      <c r="KH626">
        <v>573.763</v>
      </c>
      <c r="KI626">
        <v>16.5124</v>
      </c>
      <c r="KJ626">
        <v>100.962</v>
      </c>
      <c r="KK626">
        <v>100.331</v>
      </c>
    </row>
    <row r="627" spans="1:297">
      <c r="A627">
        <v>611</v>
      </c>
      <c r="B627">
        <v>1759004803.6</v>
      </c>
      <c r="C627">
        <v>17420</v>
      </c>
      <c r="D627" t="s">
        <v>1670</v>
      </c>
      <c r="E627" t="s">
        <v>1671</v>
      </c>
      <c r="F627">
        <v>5</v>
      </c>
      <c r="G627" t="s">
        <v>1603</v>
      </c>
      <c r="H627" t="s">
        <v>436</v>
      </c>
      <c r="I627">
        <v>1759004795.814285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566.0293690385295</v>
      </c>
      <c r="AK627">
        <v>529.0998484848484</v>
      </c>
      <c r="AL627">
        <v>3.267754827335018</v>
      </c>
      <c r="AM627">
        <v>65.24473536700118</v>
      </c>
      <c r="AN627">
        <f>(AP627 - AO627 + DY627*1E3/(8.314*(EA627+273.15)) * AR627/DX627 * AQ627) * DX627/(100*DL627) * 1000/(1000 - AP627)</f>
        <v>0</v>
      </c>
      <c r="AO627">
        <v>16.47109887829429</v>
      </c>
      <c r="AP627">
        <v>23.55899636363636</v>
      </c>
      <c r="AQ627">
        <v>0.0002218440416552265</v>
      </c>
      <c r="AR627">
        <v>120.4354516089231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5.52</v>
      </c>
      <c r="DM627">
        <v>0.5</v>
      </c>
      <c r="DN627" t="s">
        <v>438</v>
      </c>
      <c r="DO627">
        <v>2</v>
      </c>
      <c r="DP627" t="b">
        <v>1</v>
      </c>
      <c r="DQ627">
        <v>1759004795.814285</v>
      </c>
      <c r="DR627">
        <v>493.6814642857142</v>
      </c>
      <c r="DS627">
        <v>541.2968928571429</v>
      </c>
      <c r="DT627">
        <v>23.55172857142857</v>
      </c>
      <c r="DU627">
        <v>16.43315357142857</v>
      </c>
      <c r="DV627">
        <v>493.0166428571428</v>
      </c>
      <c r="DW627">
        <v>23.31915714285714</v>
      </c>
      <c r="DX627">
        <v>500.0406071428571</v>
      </c>
      <c r="DY627">
        <v>90.37317857142857</v>
      </c>
      <c r="DZ627">
        <v>0.05165541785714285</v>
      </c>
      <c r="EA627">
        <v>30.03026428571428</v>
      </c>
      <c r="EB627">
        <v>29.97885</v>
      </c>
      <c r="EC627">
        <v>999.9000000000002</v>
      </c>
      <c r="ED627">
        <v>0</v>
      </c>
      <c r="EE627">
        <v>0</v>
      </c>
      <c r="EF627">
        <v>9992.673214285713</v>
      </c>
      <c r="EG627">
        <v>0</v>
      </c>
      <c r="EH627">
        <v>12.0809</v>
      </c>
      <c r="EI627">
        <v>-47.61535000000001</v>
      </c>
      <c r="EJ627">
        <v>505.5890714285714</v>
      </c>
      <c r="EK627">
        <v>550.3408928571428</v>
      </c>
      <c r="EL627">
        <v>7.118583214285715</v>
      </c>
      <c r="EM627">
        <v>541.2968928571429</v>
      </c>
      <c r="EN627">
        <v>16.43315357142857</v>
      </c>
      <c r="EO627">
        <v>2.128444642857143</v>
      </c>
      <c r="EP627">
        <v>1.485116071428572</v>
      </c>
      <c r="EQ627">
        <v>18.433675</v>
      </c>
      <c r="ER627">
        <v>12.81576428571428</v>
      </c>
      <c r="ES627">
        <v>1999.983571428571</v>
      </c>
      <c r="ET627">
        <v>0.9800026428571428</v>
      </c>
      <c r="EU627">
        <v>0.01999732142857143</v>
      </c>
      <c r="EV627">
        <v>0</v>
      </c>
      <c r="EW627">
        <v>1039.862857142857</v>
      </c>
      <c r="EX627">
        <v>5.000560000000001</v>
      </c>
      <c r="EY627">
        <v>21055.41785714285</v>
      </c>
      <c r="EZ627">
        <v>17294.74642857143</v>
      </c>
      <c r="FA627">
        <v>41.35475</v>
      </c>
      <c r="FB627">
        <v>41.46399999999998</v>
      </c>
      <c r="FC627">
        <v>41.06199999999999</v>
      </c>
      <c r="FD627">
        <v>40.59125</v>
      </c>
      <c r="FE627">
        <v>42.11149999999999</v>
      </c>
      <c r="FF627">
        <v>1955.088214285714</v>
      </c>
      <c r="FG627">
        <v>39.89000000000001</v>
      </c>
      <c r="FH627">
        <v>0</v>
      </c>
      <c r="FI627">
        <v>1759004812.8</v>
      </c>
      <c r="FJ627">
        <v>0</v>
      </c>
      <c r="FK627">
        <v>1039.847307692308</v>
      </c>
      <c r="FL627">
        <v>7.615384630709469</v>
      </c>
      <c r="FM627">
        <v>148.8854701476359</v>
      </c>
      <c r="FN627">
        <v>21055.83461538461</v>
      </c>
      <c r="FO627">
        <v>15</v>
      </c>
      <c r="FP627">
        <v>0</v>
      </c>
      <c r="FQ627" t="s">
        <v>439</v>
      </c>
      <c r="FR627">
        <v>1747148579.5</v>
      </c>
      <c r="FS627">
        <v>1747148584.5</v>
      </c>
      <c r="FT627">
        <v>0</v>
      </c>
      <c r="FU627">
        <v>0.162</v>
      </c>
      <c r="FV627">
        <v>-0.001</v>
      </c>
      <c r="FW627">
        <v>0.139</v>
      </c>
      <c r="FX627">
        <v>0.058</v>
      </c>
      <c r="FY627">
        <v>420</v>
      </c>
      <c r="FZ627">
        <v>16</v>
      </c>
      <c r="GA627">
        <v>0.19</v>
      </c>
      <c r="GB627">
        <v>0.02</v>
      </c>
      <c r="GC627">
        <v>-47.2900825</v>
      </c>
      <c r="GD627">
        <v>-8.46944127579723</v>
      </c>
      <c r="GE627">
        <v>0.8261112742504799</v>
      </c>
      <c r="GF627">
        <v>0</v>
      </c>
      <c r="GG627">
        <v>1039.538823529412</v>
      </c>
      <c r="GH627">
        <v>6.729717350314373</v>
      </c>
      <c r="GI627">
        <v>0.7178921953554483</v>
      </c>
      <c r="GJ627">
        <v>0</v>
      </c>
      <c r="GK627">
        <v>7.124721249999999</v>
      </c>
      <c r="GL627">
        <v>-0.1743508818011461</v>
      </c>
      <c r="GM627">
        <v>0.0189098818329862</v>
      </c>
      <c r="GN627">
        <v>0</v>
      </c>
      <c r="GO627">
        <v>0</v>
      </c>
      <c r="GP627">
        <v>3</v>
      </c>
      <c r="GQ627" t="s">
        <v>472</v>
      </c>
      <c r="GR627">
        <v>3.12878</v>
      </c>
      <c r="GS627">
        <v>2.72949</v>
      </c>
      <c r="GT627">
        <v>0.100031</v>
      </c>
      <c r="GU627">
        <v>0.107333</v>
      </c>
      <c r="GV627">
        <v>0.105527</v>
      </c>
      <c r="GW627">
        <v>0.08250639999999999</v>
      </c>
      <c r="GX627">
        <v>26999.3</v>
      </c>
      <c r="GY627">
        <v>25977.1</v>
      </c>
      <c r="GZ627">
        <v>30540.8</v>
      </c>
      <c r="HA627">
        <v>29353.9</v>
      </c>
      <c r="HB627">
        <v>37699.1</v>
      </c>
      <c r="HC627">
        <v>35442.1</v>
      </c>
      <c r="HD627">
        <v>46719.9</v>
      </c>
      <c r="HE627">
        <v>43619.6</v>
      </c>
      <c r="HF627">
        <v>1.83215</v>
      </c>
      <c r="HG627">
        <v>1.8471</v>
      </c>
      <c r="HH627">
        <v>0.122577</v>
      </c>
      <c r="HI627">
        <v>0</v>
      </c>
      <c r="HJ627">
        <v>27.9792</v>
      </c>
      <c r="HK627">
        <v>999.9</v>
      </c>
      <c r="HL627">
        <v>41.7</v>
      </c>
      <c r="HM627">
        <v>30.9</v>
      </c>
      <c r="HN627">
        <v>20.6973</v>
      </c>
      <c r="HO627">
        <v>63.1835</v>
      </c>
      <c r="HP627">
        <v>17.1715</v>
      </c>
      <c r="HQ627">
        <v>1</v>
      </c>
      <c r="HR627">
        <v>0.126395</v>
      </c>
      <c r="HS627">
        <v>-0.841912</v>
      </c>
      <c r="HT627">
        <v>20.1998</v>
      </c>
      <c r="HU627">
        <v>5.22837</v>
      </c>
      <c r="HV627">
        <v>11.974</v>
      </c>
      <c r="HW627">
        <v>4.9695</v>
      </c>
      <c r="HX627">
        <v>3.2895</v>
      </c>
      <c r="HY627">
        <v>9999</v>
      </c>
      <c r="HZ627">
        <v>9999</v>
      </c>
      <c r="IA627">
        <v>9999</v>
      </c>
      <c r="IB627">
        <v>27.1</v>
      </c>
      <c r="IC627">
        <v>4.97295</v>
      </c>
      <c r="ID627">
        <v>1.87729</v>
      </c>
      <c r="IE627">
        <v>1.87531</v>
      </c>
      <c r="IF627">
        <v>1.87815</v>
      </c>
      <c r="IG627">
        <v>1.87485</v>
      </c>
      <c r="IH627">
        <v>1.87848</v>
      </c>
      <c r="II627">
        <v>1.87558</v>
      </c>
      <c r="IJ627">
        <v>1.8767</v>
      </c>
      <c r="IK627">
        <v>0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0.695</v>
      </c>
      <c r="IY627">
        <v>0.2328</v>
      </c>
      <c r="IZ627">
        <v>0.000996156149449386</v>
      </c>
      <c r="JA627">
        <v>0.001508328056841608</v>
      </c>
      <c r="JB627">
        <v>-4.279944224615399E-07</v>
      </c>
      <c r="JC627">
        <v>2.026670128534865E-10</v>
      </c>
      <c r="JD627">
        <v>-0.04486732872085866</v>
      </c>
      <c r="JE627">
        <v>-0.001179386599836408</v>
      </c>
      <c r="JF627">
        <v>0.0006983580007418804</v>
      </c>
      <c r="JG627">
        <v>-5.900263066608664E-06</v>
      </c>
      <c r="JH627">
        <v>1</v>
      </c>
      <c r="JI627">
        <v>2117</v>
      </c>
      <c r="JJ627">
        <v>1</v>
      </c>
      <c r="JK627">
        <v>26</v>
      </c>
      <c r="JL627">
        <v>197603.7</v>
      </c>
      <c r="JM627">
        <v>197603.7</v>
      </c>
      <c r="JN627">
        <v>1.427</v>
      </c>
      <c r="JO627">
        <v>2.55249</v>
      </c>
      <c r="JP627">
        <v>1.39893</v>
      </c>
      <c r="JQ627">
        <v>2.33032</v>
      </c>
      <c r="JR627">
        <v>1.44897</v>
      </c>
      <c r="JS627">
        <v>2.60498</v>
      </c>
      <c r="JT627">
        <v>36.8366</v>
      </c>
      <c r="JU627">
        <v>23.9737</v>
      </c>
      <c r="JV627">
        <v>18</v>
      </c>
      <c r="JW627">
        <v>481.316</v>
      </c>
      <c r="JX627">
        <v>460.915</v>
      </c>
      <c r="JY627">
        <v>28.8976</v>
      </c>
      <c r="JZ627">
        <v>28.8157</v>
      </c>
      <c r="KA627">
        <v>30</v>
      </c>
      <c r="KB627">
        <v>28.5397</v>
      </c>
      <c r="KC627">
        <v>28.6108</v>
      </c>
      <c r="KD627">
        <v>28.6332</v>
      </c>
      <c r="KE627">
        <v>23.9144</v>
      </c>
      <c r="KF627">
        <v>68.0896</v>
      </c>
      <c r="KG627">
        <v>28.907</v>
      </c>
      <c r="KH627">
        <v>587.117</v>
      </c>
      <c r="KI627">
        <v>16.5121</v>
      </c>
      <c r="KJ627">
        <v>100.966</v>
      </c>
      <c r="KK627">
        <v>100.331</v>
      </c>
    </row>
    <row r="628" spans="1:297">
      <c r="A628">
        <v>612</v>
      </c>
      <c r="B628">
        <v>1759004808.6</v>
      </c>
      <c r="C628">
        <v>17425</v>
      </c>
      <c r="D628" t="s">
        <v>1672</v>
      </c>
      <c r="E628" t="s">
        <v>1673</v>
      </c>
      <c r="F628">
        <v>5</v>
      </c>
      <c r="G628" t="s">
        <v>1603</v>
      </c>
      <c r="H628" t="s">
        <v>436</v>
      </c>
      <c r="I628">
        <v>1759004801.1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583.1388683997809</v>
      </c>
      <c r="AK628">
        <v>545.5269818181816</v>
      </c>
      <c r="AL628">
        <v>3.29084498944432</v>
      </c>
      <c r="AM628">
        <v>65.24473536700118</v>
      </c>
      <c r="AN628">
        <f>(AP628 - AO628 + DY628*1E3/(8.314*(EA628+273.15)) * AR628/DX628 * AQ628) * DX628/(100*DL628) * 1000/(1000 - AP628)</f>
        <v>0</v>
      </c>
      <c r="AO628">
        <v>16.47192124523279</v>
      </c>
      <c r="AP628">
        <v>23.56843878787878</v>
      </c>
      <c r="AQ628">
        <v>5.479351442434417E-05</v>
      </c>
      <c r="AR628">
        <v>120.4354516089231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5.52</v>
      </c>
      <c r="DM628">
        <v>0.5</v>
      </c>
      <c r="DN628" t="s">
        <v>438</v>
      </c>
      <c r="DO628">
        <v>2</v>
      </c>
      <c r="DP628" t="b">
        <v>1</v>
      </c>
      <c r="DQ628">
        <v>1759004801.1</v>
      </c>
      <c r="DR628">
        <v>510.3337777777778</v>
      </c>
      <c r="DS628">
        <v>558.7987777777778</v>
      </c>
      <c r="DT628">
        <v>23.55663333333333</v>
      </c>
      <c r="DU628">
        <v>16.45120740740741</v>
      </c>
      <c r="DV628">
        <v>509.6484444444445</v>
      </c>
      <c r="DW628">
        <v>23.32396296296296</v>
      </c>
      <c r="DX628">
        <v>500.0334814814814</v>
      </c>
      <c r="DY628">
        <v>90.37356666666666</v>
      </c>
      <c r="DZ628">
        <v>0.05169008518518518</v>
      </c>
      <c r="EA628">
        <v>30.03124074074074</v>
      </c>
      <c r="EB628">
        <v>29.97822222222223</v>
      </c>
      <c r="EC628">
        <v>999.9000000000001</v>
      </c>
      <c r="ED628">
        <v>0</v>
      </c>
      <c r="EE628">
        <v>0</v>
      </c>
      <c r="EF628">
        <v>10002.79444444445</v>
      </c>
      <c r="EG628">
        <v>0</v>
      </c>
      <c r="EH628">
        <v>12.0809</v>
      </c>
      <c r="EI628">
        <v>-48.4649037037037</v>
      </c>
      <c r="EJ628">
        <v>522.6458148148148</v>
      </c>
      <c r="EK628">
        <v>568.1457037037037</v>
      </c>
      <c r="EL628">
        <v>7.105432962962963</v>
      </c>
      <c r="EM628">
        <v>558.7987777777778</v>
      </c>
      <c r="EN628">
        <v>16.45120740740741</v>
      </c>
      <c r="EO628">
        <v>2.128896666666667</v>
      </c>
      <c r="EP628">
        <v>1.486753703703704</v>
      </c>
      <c r="EQ628">
        <v>18.43707037037037</v>
      </c>
      <c r="ER628">
        <v>12.8325925925926</v>
      </c>
      <c r="ES628">
        <v>1999.995555555555</v>
      </c>
      <c r="ET628">
        <v>0.9800028888888888</v>
      </c>
      <c r="EU628">
        <v>0.01999716666666667</v>
      </c>
      <c r="EV628">
        <v>0</v>
      </c>
      <c r="EW628">
        <v>1040.562222222222</v>
      </c>
      <c r="EX628">
        <v>5.000560000000001</v>
      </c>
      <c r="EY628">
        <v>21069.28148148148</v>
      </c>
      <c r="EZ628">
        <v>17294.84814814815</v>
      </c>
      <c r="FA628">
        <v>41.35166666666666</v>
      </c>
      <c r="FB628">
        <v>41.46266666666666</v>
      </c>
      <c r="FC628">
        <v>41.06199999999999</v>
      </c>
      <c r="FD628">
        <v>40.604</v>
      </c>
      <c r="FE628">
        <v>42.111</v>
      </c>
      <c r="FF628">
        <v>1955.101111111111</v>
      </c>
      <c r="FG628">
        <v>39.89000000000001</v>
      </c>
      <c r="FH628">
        <v>0</v>
      </c>
      <c r="FI628">
        <v>1759004818.2</v>
      </c>
      <c r="FJ628">
        <v>0</v>
      </c>
      <c r="FK628">
        <v>1040.5968</v>
      </c>
      <c r="FL628">
        <v>7.404615407111448</v>
      </c>
      <c r="FM628">
        <v>169.3692307625195</v>
      </c>
      <c r="FN628">
        <v>21070.804</v>
      </c>
      <c r="FO628">
        <v>15</v>
      </c>
      <c r="FP628">
        <v>0</v>
      </c>
      <c r="FQ628" t="s">
        <v>439</v>
      </c>
      <c r="FR628">
        <v>1747148579.5</v>
      </c>
      <c r="FS628">
        <v>1747148584.5</v>
      </c>
      <c r="FT628">
        <v>0</v>
      </c>
      <c r="FU628">
        <v>0.162</v>
      </c>
      <c r="FV628">
        <v>-0.001</v>
      </c>
      <c r="FW628">
        <v>0.139</v>
      </c>
      <c r="FX628">
        <v>0.058</v>
      </c>
      <c r="FY628">
        <v>420</v>
      </c>
      <c r="FZ628">
        <v>16</v>
      </c>
      <c r="GA628">
        <v>0.19</v>
      </c>
      <c r="GB628">
        <v>0.02</v>
      </c>
      <c r="GC628">
        <v>-47.92202439024391</v>
      </c>
      <c r="GD628">
        <v>-9.596523344947865</v>
      </c>
      <c r="GE628">
        <v>0.953844563903387</v>
      </c>
      <c r="GF628">
        <v>0</v>
      </c>
      <c r="GG628">
        <v>1040.092647058824</v>
      </c>
      <c r="GH628">
        <v>7.807945006708922</v>
      </c>
      <c r="GI628">
        <v>0.817123033516437</v>
      </c>
      <c r="GJ628">
        <v>0</v>
      </c>
      <c r="GK628">
        <v>7.114161707317074</v>
      </c>
      <c r="GL628">
        <v>-0.1757550522648083</v>
      </c>
      <c r="GM628">
        <v>0.01951846804044941</v>
      </c>
      <c r="GN628">
        <v>0</v>
      </c>
      <c r="GO628">
        <v>0</v>
      </c>
      <c r="GP628">
        <v>3</v>
      </c>
      <c r="GQ628" t="s">
        <v>472</v>
      </c>
      <c r="GR628">
        <v>3.12902</v>
      </c>
      <c r="GS628">
        <v>2.72893</v>
      </c>
      <c r="GT628">
        <v>0.102253</v>
      </c>
      <c r="GU628">
        <v>0.109581</v>
      </c>
      <c r="GV628">
        <v>0.105552</v>
      </c>
      <c r="GW628">
        <v>0.0825057</v>
      </c>
      <c r="GX628">
        <v>26932.7</v>
      </c>
      <c r="GY628">
        <v>25911.8</v>
      </c>
      <c r="GZ628">
        <v>30540.8</v>
      </c>
      <c r="HA628">
        <v>29354</v>
      </c>
      <c r="HB628">
        <v>37698.4</v>
      </c>
      <c r="HC628">
        <v>35441.9</v>
      </c>
      <c r="HD628">
        <v>46720.1</v>
      </c>
      <c r="HE628">
        <v>43619.2</v>
      </c>
      <c r="HF628">
        <v>1.83282</v>
      </c>
      <c r="HG628">
        <v>1.8468</v>
      </c>
      <c r="HH628">
        <v>0.122815</v>
      </c>
      <c r="HI628">
        <v>0</v>
      </c>
      <c r="HJ628">
        <v>27.9774</v>
      </c>
      <c r="HK628">
        <v>999.9</v>
      </c>
      <c r="HL628">
        <v>41.7</v>
      </c>
      <c r="HM628">
        <v>30.9</v>
      </c>
      <c r="HN628">
        <v>20.6979</v>
      </c>
      <c r="HO628">
        <v>62.8335</v>
      </c>
      <c r="HP628">
        <v>17.2636</v>
      </c>
      <c r="HQ628">
        <v>1</v>
      </c>
      <c r="HR628">
        <v>0.126364</v>
      </c>
      <c r="HS628">
        <v>-0.842108</v>
      </c>
      <c r="HT628">
        <v>20.1997</v>
      </c>
      <c r="HU628">
        <v>5.22867</v>
      </c>
      <c r="HV628">
        <v>11.974</v>
      </c>
      <c r="HW628">
        <v>4.9699</v>
      </c>
      <c r="HX628">
        <v>3.28973</v>
      </c>
      <c r="HY628">
        <v>9999</v>
      </c>
      <c r="HZ628">
        <v>9999</v>
      </c>
      <c r="IA628">
        <v>9999</v>
      </c>
      <c r="IB628">
        <v>27.1</v>
      </c>
      <c r="IC628">
        <v>4.97291</v>
      </c>
      <c r="ID628">
        <v>1.87722</v>
      </c>
      <c r="IE628">
        <v>1.87531</v>
      </c>
      <c r="IF628">
        <v>1.87809</v>
      </c>
      <c r="IG628">
        <v>1.87485</v>
      </c>
      <c r="IH628">
        <v>1.8784</v>
      </c>
      <c r="II628">
        <v>1.8755</v>
      </c>
      <c r="IJ628">
        <v>1.87668</v>
      </c>
      <c r="IK628">
        <v>0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0.714</v>
      </c>
      <c r="IY628">
        <v>0.2329</v>
      </c>
      <c r="IZ628">
        <v>0.000996156149449386</v>
      </c>
      <c r="JA628">
        <v>0.001508328056841608</v>
      </c>
      <c r="JB628">
        <v>-4.279944224615399E-07</v>
      </c>
      <c r="JC628">
        <v>2.026670128534865E-10</v>
      </c>
      <c r="JD628">
        <v>-0.04486732872085866</v>
      </c>
      <c r="JE628">
        <v>-0.001179386599836408</v>
      </c>
      <c r="JF628">
        <v>0.0006983580007418804</v>
      </c>
      <c r="JG628">
        <v>-5.900263066608664E-06</v>
      </c>
      <c r="JH628">
        <v>1</v>
      </c>
      <c r="JI628">
        <v>2117</v>
      </c>
      <c r="JJ628">
        <v>1</v>
      </c>
      <c r="JK628">
        <v>26</v>
      </c>
      <c r="JL628">
        <v>197603.8</v>
      </c>
      <c r="JM628">
        <v>197603.7</v>
      </c>
      <c r="JN628">
        <v>1.46118</v>
      </c>
      <c r="JO628">
        <v>2.54761</v>
      </c>
      <c r="JP628">
        <v>1.39893</v>
      </c>
      <c r="JQ628">
        <v>2.33154</v>
      </c>
      <c r="JR628">
        <v>1.44897</v>
      </c>
      <c r="JS628">
        <v>2.56958</v>
      </c>
      <c r="JT628">
        <v>36.8366</v>
      </c>
      <c r="JU628">
        <v>23.9824</v>
      </c>
      <c r="JV628">
        <v>18</v>
      </c>
      <c r="JW628">
        <v>481.679</v>
      </c>
      <c r="JX628">
        <v>460.718</v>
      </c>
      <c r="JY628">
        <v>28.9144</v>
      </c>
      <c r="JZ628">
        <v>28.8151</v>
      </c>
      <c r="KA628">
        <v>30</v>
      </c>
      <c r="KB628">
        <v>28.5384</v>
      </c>
      <c r="KC628">
        <v>28.6103</v>
      </c>
      <c r="KD628">
        <v>29.3265</v>
      </c>
      <c r="KE628">
        <v>23.9144</v>
      </c>
      <c r="KF628">
        <v>68.0896</v>
      </c>
      <c r="KG628">
        <v>28.9222</v>
      </c>
      <c r="KH628">
        <v>607.164</v>
      </c>
      <c r="KI628">
        <v>16.5159</v>
      </c>
      <c r="KJ628">
        <v>100.966</v>
      </c>
      <c r="KK628">
        <v>100.331</v>
      </c>
    </row>
    <row r="629" spans="1:297">
      <c r="A629">
        <v>613</v>
      </c>
      <c r="B629">
        <v>1759004813.6</v>
      </c>
      <c r="C629">
        <v>17430</v>
      </c>
      <c r="D629" t="s">
        <v>1674</v>
      </c>
      <c r="E629" t="s">
        <v>1675</v>
      </c>
      <c r="F629">
        <v>5</v>
      </c>
      <c r="G629" t="s">
        <v>1603</v>
      </c>
      <c r="H629" t="s">
        <v>436</v>
      </c>
      <c r="I629">
        <v>1759004805.814285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600.4139109475833</v>
      </c>
      <c r="AK629">
        <v>562.078909090909</v>
      </c>
      <c r="AL629">
        <v>3.306518574179563</v>
      </c>
      <c r="AM629">
        <v>65.24473536700118</v>
      </c>
      <c r="AN629">
        <f>(AP629 - AO629 + DY629*1E3/(8.314*(EA629+273.15)) * AR629/DX629 * AQ629) * DX629/(100*DL629) * 1000/(1000 - AP629)</f>
        <v>0</v>
      </c>
      <c r="AO629">
        <v>16.47258614102751</v>
      </c>
      <c r="AP629">
        <v>23.56837393939394</v>
      </c>
      <c r="AQ629">
        <v>-5.618316566926182E-05</v>
      </c>
      <c r="AR629">
        <v>120.4354516089231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5.52</v>
      </c>
      <c r="DM629">
        <v>0.5</v>
      </c>
      <c r="DN629" t="s">
        <v>438</v>
      </c>
      <c r="DO629">
        <v>2</v>
      </c>
      <c r="DP629" t="b">
        <v>1</v>
      </c>
      <c r="DQ629">
        <v>1759004805.814285</v>
      </c>
      <c r="DR629">
        <v>525.3726071428572</v>
      </c>
      <c r="DS629">
        <v>574.6433571428571</v>
      </c>
      <c r="DT629">
        <v>23.56308214285714</v>
      </c>
      <c r="DU629">
        <v>16.46741428571429</v>
      </c>
      <c r="DV629">
        <v>524.6687857142857</v>
      </c>
      <c r="DW629">
        <v>23.33026785714286</v>
      </c>
      <c r="DX629">
        <v>500.0076785714286</v>
      </c>
      <c r="DY629">
        <v>90.373525</v>
      </c>
      <c r="DZ629">
        <v>0.05148394642857144</v>
      </c>
      <c r="EA629">
        <v>30.03261785714286</v>
      </c>
      <c r="EB629">
        <v>29.98115</v>
      </c>
      <c r="EC629">
        <v>999.9000000000002</v>
      </c>
      <c r="ED629">
        <v>0</v>
      </c>
      <c r="EE629">
        <v>0</v>
      </c>
      <c r="EF629">
        <v>10004.04035714286</v>
      </c>
      <c r="EG629">
        <v>0</v>
      </c>
      <c r="EH629">
        <v>12.0809</v>
      </c>
      <c r="EI629">
        <v>-49.27068928571428</v>
      </c>
      <c r="EJ629">
        <v>538.0509642857144</v>
      </c>
      <c r="EK629">
        <v>584.2646428571428</v>
      </c>
      <c r="EL629">
        <v>7.095660357142857</v>
      </c>
      <c r="EM629">
        <v>574.6433571428571</v>
      </c>
      <c r="EN629">
        <v>16.46741428571429</v>
      </c>
      <c r="EO629">
        <v>2.129478214285714</v>
      </c>
      <c r="EP629">
        <v>1.488217857142857</v>
      </c>
      <c r="EQ629">
        <v>18.44141428571429</v>
      </c>
      <c r="ER629">
        <v>12.84764285714285</v>
      </c>
      <c r="ES629">
        <v>2000.0025</v>
      </c>
      <c r="ET629">
        <v>0.9800029285714287</v>
      </c>
      <c r="EU629">
        <v>0.01999710714285715</v>
      </c>
      <c r="EV629">
        <v>0</v>
      </c>
      <c r="EW629">
        <v>1041.186428571429</v>
      </c>
      <c r="EX629">
        <v>5.000560000000001</v>
      </c>
      <c r="EY629">
        <v>21083.43571428571</v>
      </c>
      <c r="EZ629">
        <v>17294.91071428571</v>
      </c>
      <c r="FA629">
        <v>41.35925</v>
      </c>
      <c r="FB629">
        <v>41.4685</v>
      </c>
      <c r="FC629">
        <v>41.06199999999999</v>
      </c>
      <c r="FD629">
        <v>40.616</v>
      </c>
      <c r="FE629">
        <v>42.1115</v>
      </c>
      <c r="FF629">
        <v>1955.107857142857</v>
      </c>
      <c r="FG629">
        <v>39.89000000000001</v>
      </c>
      <c r="FH629">
        <v>0</v>
      </c>
      <c r="FI629">
        <v>1759004823</v>
      </c>
      <c r="FJ629">
        <v>0</v>
      </c>
      <c r="FK629">
        <v>1041.2472</v>
      </c>
      <c r="FL629">
        <v>8.670769243570099</v>
      </c>
      <c r="FM629">
        <v>185.2999996676162</v>
      </c>
      <c r="FN629">
        <v>21085.456</v>
      </c>
      <c r="FO629">
        <v>15</v>
      </c>
      <c r="FP629">
        <v>0</v>
      </c>
      <c r="FQ629" t="s">
        <v>439</v>
      </c>
      <c r="FR629">
        <v>1747148579.5</v>
      </c>
      <c r="FS629">
        <v>1747148584.5</v>
      </c>
      <c r="FT629">
        <v>0</v>
      </c>
      <c r="FU629">
        <v>0.162</v>
      </c>
      <c r="FV629">
        <v>-0.001</v>
      </c>
      <c r="FW629">
        <v>0.139</v>
      </c>
      <c r="FX629">
        <v>0.058</v>
      </c>
      <c r="FY629">
        <v>420</v>
      </c>
      <c r="FZ629">
        <v>16</v>
      </c>
      <c r="GA629">
        <v>0.19</v>
      </c>
      <c r="GB629">
        <v>0.02</v>
      </c>
      <c r="GC629">
        <v>-48.71088780487805</v>
      </c>
      <c r="GD629">
        <v>-10.40108153310102</v>
      </c>
      <c r="GE629">
        <v>1.027120758377662</v>
      </c>
      <c r="GF629">
        <v>0</v>
      </c>
      <c r="GG629">
        <v>1040.730294117647</v>
      </c>
      <c r="GH629">
        <v>7.948510321084756</v>
      </c>
      <c r="GI629">
        <v>0.8287569901900694</v>
      </c>
      <c r="GJ629">
        <v>0</v>
      </c>
      <c r="GK629">
        <v>7.105441463414635</v>
      </c>
      <c r="GL629">
        <v>-0.1276542857142784</v>
      </c>
      <c r="GM629">
        <v>0.01685757129759623</v>
      </c>
      <c r="GN629">
        <v>0</v>
      </c>
      <c r="GO629">
        <v>0</v>
      </c>
      <c r="GP629">
        <v>3</v>
      </c>
      <c r="GQ629" t="s">
        <v>472</v>
      </c>
      <c r="GR629">
        <v>3.12888</v>
      </c>
      <c r="GS629">
        <v>2.72914</v>
      </c>
      <c r="GT629">
        <v>0.104459</v>
      </c>
      <c r="GU629">
        <v>0.111779</v>
      </c>
      <c r="GV629">
        <v>0.105548</v>
      </c>
      <c r="GW629">
        <v>0.0825028</v>
      </c>
      <c r="GX629">
        <v>26866.4</v>
      </c>
      <c r="GY629">
        <v>25847.8</v>
      </c>
      <c r="GZ629">
        <v>30540.6</v>
      </c>
      <c r="HA629">
        <v>29354.1</v>
      </c>
      <c r="HB629">
        <v>37698.7</v>
      </c>
      <c r="HC629">
        <v>35442.4</v>
      </c>
      <c r="HD629">
        <v>46720.1</v>
      </c>
      <c r="HE629">
        <v>43619.5</v>
      </c>
      <c r="HF629">
        <v>1.83255</v>
      </c>
      <c r="HG629">
        <v>1.84695</v>
      </c>
      <c r="HH629">
        <v>0.123017</v>
      </c>
      <c r="HI629">
        <v>0</v>
      </c>
      <c r="HJ629">
        <v>27.9757</v>
      </c>
      <c r="HK629">
        <v>999.9</v>
      </c>
      <c r="HL629">
        <v>41.7</v>
      </c>
      <c r="HM629">
        <v>30.9</v>
      </c>
      <c r="HN629">
        <v>20.699</v>
      </c>
      <c r="HO629">
        <v>62.9635</v>
      </c>
      <c r="HP629">
        <v>17.3117</v>
      </c>
      <c r="HQ629">
        <v>1</v>
      </c>
      <c r="HR629">
        <v>0.126359</v>
      </c>
      <c r="HS629">
        <v>-0.845128</v>
      </c>
      <c r="HT629">
        <v>20.1997</v>
      </c>
      <c r="HU629">
        <v>5.22912</v>
      </c>
      <c r="HV629">
        <v>11.974</v>
      </c>
      <c r="HW629">
        <v>4.97</v>
      </c>
      <c r="HX629">
        <v>3.28973</v>
      </c>
      <c r="HY629">
        <v>9999</v>
      </c>
      <c r="HZ629">
        <v>9999</v>
      </c>
      <c r="IA629">
        <v>9999</v>
      </c>
      <c r="IB629">
        <v>27.1</v>
      </c>
      <c r="IC629">
        <v>4.97294</v>
      </c>
      <c r="ID629">
        <v>1.87725</v>
      </c>
      <c r="IE629">
        <v>1.8753</v>
      </c>
      <c r="IF629">
        <v>1.8781</v>
      </c>
      <c r="IG629">
        <v>1.87485</v>
      </c>
      <c r="IH629">
        <v>1.87842</v>
      </c>
      <c r="II629">
        <v>1.8755</v>
      </c>
      <c r="IJ629">
        <v>1.87668</v>
      </c>
      <c r="IK629">
        <v>0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0.735</v>
      </c>
      <c r="IY629">
        <v>0.2329</v>
      </c>
      <c r="IZ629">
        <v>0.000996156149449386</v>
      </c>
      <c r="JA629">
        <v>0.001508328056841608</v>
      </c>
      <c r="JB629">
        <v>-4.279944224615399E-07</v>
      </c>
      <c r="JC629">
        <v>2.026670128534865E-10</v>
      </c>
      <c r="JD629">
        <v>-0.04486732872085866</v>
      </c>
      <c r="JE629">
        <v>-0.001179386599836408</v>
      </c>
      <c r="JF629">
        <v>0.0006983580007418804</v>
      </c>
      <c r="JG629">
        <v>-5.900263066608664E-06</v>
      </c>
      <c r="JH629">
        <v>1</v>
      </c>
      <c r="JI629">
        <v>2117</v>
      </c>
      <c r="JJ629">
        <v>1</v>
      </c>
      <c r="JK629">
        <v>26</v>
      </c>
      <c r="JL629">
        <v>197603.9</v>
      </c>
      <c r="JM629">
        <v>197603.8</v>
      </c>
      <c r="JN629">
        <v>1.49292</v>
      </c>
      <c r="JO629">
        <v>2.55737</v>
      </c>
      <c r="JP629">
        <v>1.39893</v>
      </c>
      <c r="JQ629">
        <v>2.33032</v>
      </c>
      <c r="JR629">
        <v>1.44897</v>
      </c>
      <c r="JS629">
        <v>2.5</v>
      </c>
      <c r="JT629">
        <v>36.8366</v>
      </c>
      <c r="JU629">
        <v>23.9737</v>
      </c>
      <c r="JV629">
        <v>18</v>
      </c>
      <c r="JW629">
        <v>481.52</v>
      </c>
      <c r="JX629">
        <v>460.799</v>
      </c>
      <c r="JY629">
        <v>28.9286</v>
      </c>
      <c r="JZ629">
        <v>28.8133</v>
      </c>
      <c r="KA629">
        <v>30</v>
      </c>
      <c r="KB629">
        <v>28.5372</v>
      </c>
      <c r="KC629">
        <v>28.6083</v>
      </c>
      <c r="KD629">
        <v>29.9523</v>
      </c>
      <c r="KE629">
        <v>23.9144</v>
      </c>
      <c r="KF629">
        <v>68.0896</v>
      </c>
      <c r="KG629">
        <v>28.9344</v>
      </c>
      <c r="KH629">
        <v>620.61</v>
      </c>
      <c r="KI629">
        <v>16.5231</v>
      </c>
      <c r="KJ629">
        <v>100.966</v>
      </c>
      <c r="KK629">
        <v>100.331</v>
      </c>
    </row>
    <row r="630" spans="1:297">
      <c r="A630">
        <v>614</v>
      </c>
      <c r="B630">
        <v>1759004818.6</v>
      </c>
      <c r="C630">
        <v>17435</v>
      </c>
      <c r="D630" t="s">
        <v>1676</v>
      </c>
      <c r="E630" t="s">
        <v>1677</v>
      </c>
      <c r="F630">
        <v>5</v>
      </c>
      <c r="G630" t="s">
        <v>1603</v>
      </c>
      <c r="H630" t="s">
        <v>436</v>
      </c>
      <c r="I630">
        <v>1759004811.1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617.2641985474105</v>
      </c>
      <c r="AK630">
        <v>578.7956545454546</v>
      </c>
      <c r="AL630">
        <v>3.346942002368</v>
      </c>
      <c r="AM630">
        <v>65.24473536700118</v>
      </c>
      <c r="AN630">
        <f>(AP630 - AO630 + DY630*1E3/(8.314*(EA630+273.15)) * AR630/DX630 * AQ630) * DX630/(100*DL630) * 1000/(1000 - AP630)</f>
        <v>0</v>
      </c>
      <c r="AO630">
        <v>16.47328132642432</v>
      </c>
      <c r="AP630">
        <v>23.56233696969696</v>
      </c>
      <c r="AQ630">
        <v>-4.517428466529164E-05</v>
      </c>
      <c r="AR630">
        <v>120.4354516089231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5.52</v>
      </c>
      <c r="DM630">
        <v>0.5</v>
      </c>
      <c r="DN630" t="s">
        <v>438</v>
      </c>
      <c r="DO630">
        <v>2</v>
      </c>
      <c r="DP630" t="b">
        <v>1</v>
      </c>
      <c r="DQ630">
        <v>1759004811.1</v>
      </c>
      <c r="DR630">
        <v>542.4129259259259</v>
      </c>
      <c r="DS630">
        <v>592.4068888888891</v>
      </c>
      <c r="DT630">
        <v>23.56678148148148</v>
      </c>
      <c r="DU630">
        <v>16.47224814814815</v>
      </c>
      <c r="DV630">
        <v>541.6884074074075</v>
      </c>
      <c r="DW630">
        <v>23.3338962962963</v>
      </c>
      <c r="DX630">
        <v>499.9701111111112</v>
      </c>
      <c r="DY630">
        <v>90.37337037037038</v>
      </c>
      <c r="DZ630">
        <v>0.05143095185185186</v>
      </c>
      <c r="EA630">
        <v>30.03247777777778</v>
      </c>
      <c r="EB630">
        <v>29.98171111111111</v>
      </c>
      <c r="EC630">
        <v>999.9000000000001</v>
      </c>
      <c r="ED630">
        <v>0</v>
      </c>
      <c r="EE630">
        <v>0</v>
      </c>
      <c r="EF630">
        <v>9997.247407407407</v>
      </c>
      <c r="EG630">
        <v>0</v>
      </c>
      <c r="EH630">
        <v>12.0809</v>
      </c>
      <c r="EI630">
        <v>-49.99387037037039</v>
      </c>
      <c r="EJ630">
        <v>555.5045555555555</v>
      </c>
      <c r="EK630">
        <v>602.3286296296296</v>
      </c>
      <c r="EL630">
        <v>7.094531851851851</v>
      </c>
      <c r="EM630">
        <v>592.4068888888891</v>
      </c>
      <c r="EN630">
        <v>16.47224814814815</v>
      </c>
      <c r="EO630">
        <v>2.129809259259259</v>
      </c>
      <c r="EP630">
        <v>1.488652592592592</v>
      </c>
      <c r="EQ630">
        <v>18.44388518518519</v>
      </c>
      <c r="ER630">
        <v>12.8521</v>
      </c>
      <c r="ES630">
        <v>1999.98925925926</v>
      </c>
      <c r="ET630">
        <v>0.9800027407407408</v>
      </c>
      <c r="EU630">
        <v>0.01999727777777778</v>
      </c>
      <c r="EV630">
        <v>0</v>
      </c>
      <c r="EW630">
        <v>1041.917037037037</v>
      </c>
      <c r="EX630">
        <v>5.000560000000001</v>
      </c>
      <c r="EY630">
        <v>21100.25555555556</v>
      </c>
      <c r="EZ630">
        <v>17294.80740740741</v>
      </c>
      <c r="FA630">
        <v>41.35866666666666</v>
      </c>
      <c r="FB630">
        <v>41.47666666666666</v>
      </c>
      <c r="FC630">
        <v>41.06199999999999</v>
      </c>
      <c r="FD630">
        <v>40.62266666666666</v>
      </c>
      <c r="FE630">
        <v>42.12033333333333</v>
      </c>
      <c r="FF630">
        <v>1955.094444444445</v>
      </c>
      <c r="FG630">
        <v>39.89000000000001</v>
      </c>
      <c r="FH630">
        <v>0</v>
      </c>
      <c r="FI630">
        <v>1759004827.8</v>
      </c>
      <c r="FJ630">
        <v>0</v>
      </c>
      <c r="FK630">
        <v>1041.9328</v>
      </c>
      <c r="FL630">
        <v>8.854615410091181</v>
      </c>
      <c r="FM630">
        <v>199.9076925855229</v>
      </c>
      <c r="FN630">
        <v>21100.828</v>
      </c>
      <c r="FO630">
        <v>15</v>
      </c>
      <c r="FP630">
        <v>0</v>
      </c>
      <c r="FQ630" t="s">
        <v>439</v>
      </c>
      <c r="FR630">
        <v>1747148579.5</v>
      </c>
      <c r="FS630">
        <v>1747148584.5</v>
      </c>
      <c r="FT630">
        <v>0</v>
      </c>
      <c r="FU630">
        <v>0.162</v>
      </c>
      <c r="FV630">
        <v>-0.001</v>
      </c>
      <c r="FW630">
        <v>0.139</v>
      </c>
      <c r="FX630">
        <v>0.058</v>
      </c>
      <c r="FY630">
        <v>420</v>
      </c>
      <c r="FZ630">
        <v>16</v>
      </c>
      <c r="GA630">
        <v>0.19</v>
      </c>
      <c r="GB630">
        <v>0.02</v>
      </c>
      <c r="GC630">
        <v>-49.47628780487805</v>
      </c>
      <c r="GD630">
        <v>-8.572162369338045</v>
      </c>
      <c r="GE630">
        <v>0.8543075056684928</v>
      </c>
      <c r="GF630">
        <v>0</v>
      </c>
      <c r="GG630">
        <v>1041.460294117647</v>
      </c>
      <c r="GH630">
        <v>8.721008417454419</v>
      </c>
      <c r="GI630">
        <v>0.8947082511474237</v>
      </c>
      <c r="GJ630">
        <v>0</v>
      </c>
      <c r="GK630">
        <v>7.096015121951219</v>
      </c>
      <c r="GL630">
        <v>-0.02964250871078545</v>
      </c>
      <c r="GM630">
        <v>0.008174749678259353</v>
      </c>
      <c r="GN630">
        <v>1</v>
      </c>
      <c r="GO630">
        <v>1</v>
      </c>
      <c r="GP630">
        <v>3</v>
      </c>
      <c r="GQ630" t="s">
        <v>451</v>
      </c>
      <c r="GR630">
        <v>3.12882</v>
      </c>
      <c r="GS630">
        <v>2.72919</v>
      </c>
      <c r="GT630">
        <v>0.106654</v>
      </c>
      <c r="GU630">
        <v>0.113972</v>
      </c>
      <c r="GV630">
        <v>0.105528</v>
      </c>
      <c r="GW630">
        <v>0.082513</v>
      </c>
      <c r="GX630">
        <v>26800.3</v>
      </c>
      <c r="GY630">
        <v>25783.9</v>
      </c>
      <c r="GZ630">
        <v>30540.4</v>
      </c>
      <c r="HA630">
        <v>29354</v>
      </c>
      <c r="HB630">
        <v>37699.2</v>
      </c>
      <c r="HC630">
        <v>35442.2</v>
      </c>
      <c r="HD630">
        <v>46719.4</v>
      </c>
      <c r="HE630">
        <v>43619.5</v>
      </c>
      <c r="HF630">
        <v>1.83255</v>
      </c>
      <c r="HG630">
        <v>1.84722</v>
      </c>
      <c r="HH630">
        <v>0.123534</v>
      </c>
      <c r="HI630">
        <v>0</v>
      </c>
      <c r="HJ630">
        <v>27.9738</v>
      </c>
      <c r="HK630">
        <v>999.9</v>
      </c>
      <c r="HL630">
        <v>41.7</v>
      </c>
      <c r="HM630">
        <v>30.9</v>
      </c>
      <c r="HN630">
        <v>20.6973</v>
      </c>
      <c r="HO630">
        <v>62.9735</v>
      </c>
      <c r="HP630">
        <v>17.2476</v>
      </c>
      <c r="HQ630">
        <v>1</v>
      </c>
      <c r="HR630">
        <v>0.126291</v>
      </c>
      <c r="HS630">
        <v>-0.842601</v>
      </c>
      <c r="HT630">
        <v>20.1996</v>
      </c>
      <c r="HU630">
        <v>5.22747</v>
      </c>
      <c r="HV630">
        <v>11.974</v>
      </c>
      <c r="HW630">
        <v>4.96935</v>
      </c>
      <c r="HX630">
        <v>3.28943</v>
      </c>
      <c r="HY630">
        <v>9999</v>
      </c>
      <c r="HZ630">
        <v>9999</v>
      </c>
      <c r="IA630">
        <v>9999</v>
      </c>
      <c r="IB630">
        <v>27.1</v>
      </c>
      <c r="IC630">
        <v>4.97293</v>
      </c>
      <c r="ID630">
        <v>1.87724</v>
      </c>
      <c r="IE630">
        <v>1.87531</v>
      </c>
      <c r="IF630">
        <v>1.8781</v>
      </c>
      <c r="IG630">
        <v>1.87485</v>
      </c>
      <c r="IH630">
        <v>1.87842</v>
      </c>
      <c r="II630">
        <v>1.87551</v>
      </c>
      <c r="IJ630">
        <v>1.87668</v>
      </c>
      <c r="IK630">
        <v>0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0.755</v>
      </c>
      <c r="IY630">
        <v>0.2327</v>
      </c>
      <c r="IZ630">
        <v>0.000996156149449386</v>
      </c>
      <c r="JA630">
        <v>0.001508328056841608</v>
      </c>
      <c r="JB630">
        <v>-4.279944224615399E-07</v>
      </c>
      <c r="JC630">
        <v>2.026670128534865E-10</v>
      </c>
      <c r="JD630">
        <v>-0.04486732872085866</v>
      </c>
      <c r="JE630">
        <v>-0.001179386599836408</v>
      </c>
      <c r="JF630">
        <v>0.0006983580007418804</v>
      </c>
      <c r="JG630">
        <v>-5.900263066608664E-06</v>
      </c>
      <c r="JH630">
        <v>1</v>
      </c>
      <c r="JI630">
        <v>2117</v>
      </c>
      <c r="JJ630">
        <v>1</v>
      </c>
      <c r="JK630">
        <v>26</v>
      </c>
      <c r="JL630">
        <v>197604</v>
      </c>
      <c r="JM630">
        <v>197603.9</v>
      </c>
      <c r="JN630">
        <v>1.52832</v>
      </c>
      <c r="JO630">
        <v>2.56226</v>
      </c>
      <c r="JP630">
        <v>1.39893</v>
      </c>
      <c r="JQ630">
        <v>2.33032</v>
      </c>
      <c r="JR630">
        <v>1.44897</v>
      </c>
      <c r="JS630">
        <v>2.45728</v>
      </c>
      <c r="JT630">
        <v>36.8129</v>
      </c>
      <c r="JU630">
        <v>23.9649</v>
      </c>
      <c r="JV630">
        <v>18</v>
      </c>
      <c r="JW630">
        <v>481.508</v>
      </c>
      <c r="JX630">
        <v>460.962</v>
      </c>
      <c r="JY630">
        <v>28.9416</v>
      </c>
      <c r="JZ630">
        <v>28.8133</v>
      </c>
      <c r="KA630">
        <v>30</v>
      </c>
      <c r="KB630">
        <v>28.5353</v>
      </c>
      <c r="KC630">
        <v>28.6066</v>
      </c>
      <c r="KD630">
        <v>30.6489</v>
      </c>
      <c r="KE630">
        <v>23.9144</v>
      </c>
      <c r="KF630">
        <v>68.0896</v>
      </c>
      <c r="KG630">
        <v>28.9471</v>
      </c>
      <c r="KH630">
        <v>640.902</v>
      </c>
      <c r="KI630">
        <v>16.535</v>
      </c>
      <c r="KJ630">
        <v>100.964</v>
      </c>
      <c r="KK630">
        <v>100.331</v>
      </c>
    </row>
    <row r="631" spans="1:297">
      <c r="A631">
        <v>615</v>
      </c>
      <c r="B631">
        <v>1759004823.6</v>
      </c>
      <c r="C631">
        <v>17440</v>
      </c>
      <c r="D631" t="s">
        <v>1678</v>
      </c>
      <c r="E631" t="s">
        <v>1679</v>
      </c>
      <c r="F631">
        <v>5</v>
      </c>
      <c r="G631" t="s">
        <v>1603</v>
      </c>
      <c r="H631" t="s">
        <v>436</v>
      </c>
      <c r="I631">
        <v>1759004815.814285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634.5598660584832</v>
      </c>
      <c r="AK631">
        <v>595.5243818181814</v>
      </c>
      <c r="AL631">
        <v>3.350735151553572</v>
      </c>
      <c r="AM631">
        <v>65.24473536700118</v>
      </c>
      <c r="AN631">
        <f>(AP631 - AO631 + DY631*1E3/(8.314*(EA631+273.15)) * AR631/DX631 * AQ631) * DX631/(100*DL631) * 1000/(1000 - AP631)</f>
        <v>0</v>
      </c>
      <c r="AO631">
        <v>16.47225218946695</v>
      </c>
      <c r="AP631">
        <v>23.54542848484848</v>
      </c>
      <c r="AQ631">
        <v>-0.0002004132403979197</v>
      </c>
      <c r="AR631">
        <v>120.4354516089231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5.52</v>
      </c>
      <c r="DM631">
        <v>0.5</v>
      </c>
      <c r="DN631" t="s">
        <v>438</v>
      </c>
      <c r="DO631">
        <v>2</v>
      </c>
      <c r="DP631" t="b">
        <v>1</v>
      </c>
      <c r="DQ631">
        <v>1759004815.814285</v>
      </c>
      <c r="DR631">
        <v>557.7216785714285</v>
      </c>
      <c r="DS631">
        <v>608.3057500000002</v>
      </c>
      <c r="DT631">
        <v>23.562575</v>
      </c>
      <c r="DU631">
        <v>16.47231785714286</v>
      </c>
      <c r="DV631">
        <v>556.9784642857143</v>
      </c>
      <c r="DW631">
        <v>23.32977142857143</v>
      </c>
      <c r="DX631">
        <v>499.9986785714286</v>
      </c>
      <c r="DY631">
        <v>90.37305714285715</v>
      </c>
      <c r="DZ631">
        <v>0.05141559642857142</v>
      </c>
      <c r="EA631">
        <v>30.03323928571428</v>
      </c>
      <c r="EB631">
        <v>29.98352857142857</v>
      </c>
      <c r="EC631">
        <v>999.9000000000002</v>
      </c>
      <c r="ED631">
        <v>0</v>
      </c>
      <c r="EE631">
        <v>0</v>
      </c>
      <c r="EF631">
        <v>9998.156428571427</v>
      </c>
      <c r="EG631">
        <v>0</v>
      </c>
      <c r="EH631">
        <v>12.0809</v>
      </c>
      <c r="EI631">
        <v>-50.58404285714288</v>
      </c>
      <c r="EJ631">
        <v>571.1801071428572</v>
      </c>
      <c r="EK631">
        <v>618.4938571428572</v>
      </c>
      <c r="EL631">
        <v>7.090247857142857</v>
      </c>
      <c r="EM631">
        <v>608.3057500000002</v>
      </c>
      <c r="EN631">
        <v>16.47231785714286</v>
      </c>
      <c r="EO631">
        <v>2.129421071428571</v>
      </c>
      <c r="EP631">
        <v>1.488654285714286</v>
      </c>
      <c r="EQ631">
        <v>18.440975</v>
      </c>
      <c r="ER631">
        <v>12.85212142857143</v>
      </c>
      <c r="ES631">
        <v>1999.976071428571</v>
      </c>
      <c r="ET631">
        <v>0.9800024642857144</v>
      </c>
      <c r="EU631">
        <v>0.01999742857142857</v>
      </c>
      <c r="EV631">
        <v>0</v>
      </c>
      <c r="EW631">
        <v>1042.7375</v>
      </c>
      <c r="EX631">
        <v>5.000560000000001</v>
      </c>
      <c r="EY631">
        <v>21116.25714285714</v>
      </c>
      <c r="EZ631">
        <v>17294.68928571429</v>
      </c>
      <c r="FA631">
        <v>41.3705</v>
      </c>
      <c r="FB631">
        <v>41.47074999999999</v>
      </c>
      <c r="FC631">
        <v>41.06199999999999</v>
      </c>
      <c r="FD631">
        <v>40.625</v>
      </c>
      <c r="FE631">
        <v>42.12275</v>
      </c>
      <c r="FF631">
        <v>1955.08</v>
      </c>
      <c r="FG631">
        <v>39.89000000000001</v>
      </c>
      <c r="FH631">
        <v>0</v>
      </c>
      <c r="FI631">
        <v>1759004833.2</v>
      </c>
      <c r="FJ631">
        <v>0</v>
      </c>
      <c r="FK631">
        <v>1042.811538461538</v>
      </c>
      <c r="FL631">
        <v>10.59965812372611</v>
      </c>
      <c r="FM631">
        <v>209.3196582091285</v>
      </c>
      <c r="FN631">
        <v>21118.36923076923</v>
      </c>
      <c r="FO631">
        <v>15</v>
      </c>
      <c r="FP631">
        <v>0</v>
      </c>
      <c r="FQ631" t="s">
        <v>439</v>
      </c>
      <c r="FR631">
        <v>1747148579.5</v>
      </c>
      <c r="FS631">
        <v>1747148584.5</v>
      </c>
      <c r="FT631">
        <v>0</v>
      </c>
      <c r="FU631">
        <v>0.162</v>
      </c>
      <c r="FV631">
        <v>-0.001</v>
      </c>
      <c r="FW631">
        <v>0.139</v>
      </c>
      <c r="FX631">
        <v>0.058</v>
      </c>
      <c r="FY631">
        <v>420</v>
      </c>
      <c r="FZ631">
        <v>16</v>
      </c>
      <c r="GA631">
        <v>0.19</v>
      </c>
      <c r="GB631">
        <v>0.02</v>
      </c>
      <c r="GC631">
        <v>-50.16692682926829</v>
      </c>
      <c r="GD631">
        <v>-7.422064808362345</v>
      </c>
      <c r="GE631">
        <v>0.7376423523713224</v>
      </c>
      <c r="GF631">
        <v>0</v>
      </c>
      <c r="GG631">
        <v>1042.23705882353</v>
      </c>
      <c r="GH631">
        <v>10.37158136646308</v>
      </c>
      <c r="GI631">
        <v>1.040487808142298</v>
      </c>
      <c r="GJ631">
        <v>0</v>
      </c>
      <c r="GK631">
        <v>7.091416585365854</v>
      </c>
      <c r="GL631">
        <v>-0.03596048780488224</v>
      </c>
      <c r="GM631">
        <v>0.006074564968768256</v>
      </c>
      <c r="GN631">
        <v>1</v>
      </c>
      <c r="GO631">
        <v>1</v>
      </c>
      <c r="GP631">
        <v>3</v>
      </c>
      <c r="GQ631" t="s">
        <v>451</v>
      </c>
      <c r="GR631">
        <v>3.12914</v>
      </c>
      <c r="GS631">
        <v>2.72908</v>
      </c>
      <c r="GT631">
        <v>0.108825</v>
      </c>
      <c r="GU631">
        <v>0.11614</v>
      </c>
      <c r="GV631">
        <v>0.105475</v>
      </c>
      <c r="GW631">
        <v>0.08251550000000001</v>
      </c>
      <c r="GX631">
        <v>26735.3</v>
      </c>
      <c r="GY631">
        <v>25721.2</v>
      </c>
      <c r="GZ631">
        <v>30540.5</v>
      </c>
      <c r="HA631">
        <v>29354.3</v>
      </c>
      <c r="HB631">
        <v>37702.2</v>
      </c>
      <c r="HC631">
        <v>35442.7</v>
      </c>
      <c r="HD631">
        <v>46720.1</v>
      </c>
      <c r="HE631">
        <v>43620.1</v>
      </c>
      <c r="HF631">
        <v>1.83295</v>
      </c>
      <c r="HG631">
        <v>1.84685</v>
      </c>
      <c r="HH631">
        <v>0.123445</v>
      </c>
      <c r="HI631">
        <v>0</v>
      </c>
      <c r="HJ631">
        <v>27.9714</v>
      </c>
      <c r="HK631">
        <v>999.9</v>
      </c>
      <c r="HL631">
        <v>41.6</v>
      </c>
      <c r="HM631">
        <v>30.9</v>
      </c>
      <c r="HN631">
        <v>20.6486</v>
      </c>
      <c r="HO631">
        <v>62.9235</v>
      </c>
      <c r="HP631">
        <v>16.9952</v>
      </c>
      <c r="HQ631">
        <v>1</v>
      </c>
      <c r="HR631">
        <v>0.126278</v>
      </c>
      <c r="HS631">
        <v>-0.840784</v>
      </c>
      <c r="HT631">
        <v>20.1999</v>
      </c>
      <c r="HU631">
        <v>5.22792</v>
      </c>
      <c r="HV631">
        <v>11.974</v>
      </c>
      <c r="HW631">
        <v>4.96955</v>
      </c>
      <c r="HX631">
        <v>3.28958</v>
      </c>
      <c r="HY631">
        <v>9999</v>
      </c>
      <c r="HZ631">
        <v>9999</v>
      </c>
      <c r="IA631">
        <v>9999</v>
      </c>
      <c r="IB631">
        <v>27.1</v>
      </c>
      <c r="IC631">
        <v>4.97293</v>
      </c>
      <c r="ID631">
        <v>1.87723</v>
      </c>
      <c r="IE631">
        <v>1.8753</v>
      </c>
      <c r="IF631">
        <v>1.87806</v>
      </c>
      <c r="IG631">
        <v>1.87485</v>
      </c>
      <c r="IH631">
        <v>1.8784</v>
      </c>
      <c r="II631">
        <v>1.87548</v>
      </c>
      <c r="IJ631">
        <v>1.87668</v>
      </c>
      <c r="IK631">
        <v>0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0.774</v>
      </c>
      <c r="IY631">
        <v>0.2324</v>
      </c>
      <c r="IZ631">
        <v>0.000996156149449386</v>
      </c>
      <c r="JA631">
        <v>0.001508328056841608</v>
      </c>
      <c r="JB631">
        <v>-4.279944224615399E-07</v>
      </c>
      <c r="JC631">
        <v>2.026670128534865E-10</v>
      </c>
      <c r="JD631">
        <v>-0.04486732872085866</v>
      </c>
      <c r="JE631">
        <v>-0.001179386599836408</v>
      </c>
      <c r="JF631">
        <v>0.0006983580007418804</v>
      </c>
      <c r="JG631">
        <v>-5.900263066608664E-06</v>
      </c>
      <c r="JH631">
        <v>1</v>
      </c>
      <c r="JI631">
        <v>2117</v>
      </c>
      <c r="JJ631">
        <v>1</v>
      </c>
      <c r="JK631">
        <v>26</v>
      </c>
      <c r="JL631">
        <v>197604.1</v>
      </c>
      <c r="JM631">
        <v>197604</v>
      </c>
      <c r="JN631">
        <v>1.55884</v>
      </c>
      <c r="JO631">
        <v>2.56104</v>
      </c>
      <c r="JP631">
        <v>1.39893</v>
      </c>
      <c r="JQ631">
        <v>2.33032</v>
      </c>
      <c r="JR631">
        <v>1.44897</v>
      </c>
      <c r="JS631">
        <v>2.55127</v>
      </c>
      <c r="JT631">
        <v>36.8129</v>
      </c>
      <c r="JU631">
        <v>23.9737</v>
      </c>
      <c r="JV631">
        <v>18</v>
      </c>
      <c r="JW631">
        <v>481.723</v>
      </c>
      <c r="JX631">
        <v>460.716</v>
      </c>
      <c r="JY631">
        <v>28.9533</v>
      </c>
      <c r="JZ631">
        <v>28.8127</v>
      </c>
      <c r="KA631">
        <v>30</v>
      </c>
      <c r="KB631">
        <v>28.5347</v>
      </c>
      <c r="KC631">
        <v>28.6059</v>
      </c>
      <c r="KD631">
        <v>31.2616</v>
      </c>
      <c r="KE631">
        <v>23.9144</v>
      </c>
      <c r="KF631">
        <v>68.0896</v>
      </c>
      <c r="KG631">
        <v>28.9578</v>
      </c>
      <c r="KH631">
        <v>654.2670000000001</v>
      </c>
      <c r="KI631">
        <v>16.5623</v>
      </c>
      <c r="KJ631">
        <v>100.966</v>
      </c>
      <c r="KK631">
        <v>100.332</v>
      </c>
    </row>
    <row r="632" spans="1:297">
      <c r="A632">
        <v>616</v>
      </c>
      <c r="B632">
        <v>1759004828.6</v>
      </c>
      <c r="C632">
        <v>17445</v>
      </c>
      <c r="D632" t="s">
        <v>1680</v>
      </c>
      <c r="E632" t="s">
        <v>1681</v>
      </c>
      <c r="F632">
        <v>5</v>
      </c>
      <c r="G632" t="s">
        <v>1603</v>
      </c>
      <c r="H632" t="s">
        <v>436</v>
      </c>
      <c r="I632">
        <v>1759004821.1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651.7216013590009</v>
      </c>
      <c r="AK632">
        <v>612.3479272727272</v>
      </c>
      <c r="AL632">
        <v>3.357784947473488</v>
      </c>
      <c r="AM632">
        <v>65.24473536700118</v>
      </c>
      <c r="AN632">
        <f>(AP632 - AO632 + DY632*1E3/(8.314*(EA632+273.15)) * AR632/DX632 * AQ632) * DX632/(100*DL632) * 1000/(1000 - AP632)</f>
        <v>0</v>
      </c>
      <c r="AO632">
        <v>16.4782236629869</v>
      </c>
      <c r="AP632">
        <v>23.51784606060608</v>
      </c>
      <c r="AQ632">
        <v>-0.003866702961100037</v>
      </c>
      <c r="AR632">
        <v>120.4354516089231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5.52</v>
      </c>
      <c r="DM632">
        <v>0.5</v>
      </c>
      <c r="DN632" t="s">
        <v>438</v>
      </c>
      <c r="DO632">
        <v>2</v>
      </c>
      <c r="DP632" t="b">
        <v>1</v>
      </c>
      <c r="DQ632">
        <v>1759004821.1</v>
      </c>
      <c r="DR632">
        <v>574.9875555555556</v>
      </c>
      <c r="DS632">
        <v>626.0887407407407</v>
      </c>
      <c r="DT632">
        <v>23.54838888888889</v>
      </c>
      <c r="DU632">
        <v>16.47365555555556</v>
      </c>
      <c r="DV632">
        <v>574.2232962962963</v>
      </c>
      <c r="DW632">
        <v>23.31588888888889</v>
      </c>
      <c r="DX632">
        <v>499.9782222222223</v>
      </c>
      <c r="DY632">
        <v>90.37285185185186</v>
      </c>
      <c r="DZ632">
        <v>0.0515761</v>
      </c>
      <c r="EA632">
        <v>30.03459629629629</v>
      </c>
      <c r="EB632">
        <v>29.98365185185185</v>
      </c>
      <c r="EC632">
        <v>999.9000000000001</v>
      </c>
      <c r="ED632">
        <v>0</v>
      </c>
      <c r="EE632">
        <v>0</v>
      </c>
      <c r="EF632">
        <v>9989.496296296296</v>
      </c>
      <c r="EG632">
        <v>0</v>
      </c>
      <c r="EH632">
        <v>12.0809</v>
      </c>
      <c r="EI632">
        <v>-51.10121851851851</v>
      </c>
      <c r="EJ632">
        <v>588.8538518518518</v>
      </c>
      <c r="EK632">
        <v>636.5755925925924</v>
      </c>
      <c r="EL632">
        <v>7.074736296296298</v>
      </c>
      <c r="EM632">
        <v>626.0887407407407</v>
      </c>
      <c r="EN632">
        <v>16.47365555555556</v>
      </c>
      <c r="EO632">
        <v>2.128134074074074</v>
      </c>
      <c r="EP632">
        <v>1.488771481481481</v>
      </c>
      <c r="EQ632">
        <v>18.43134074074074</v>
      </c>
      <c r="ER632">
        <v>12.85332962962963</v>
      </c>
      <c r="ES632">
        <v>1999.965185185185</v>
      </c>
      <c r="ET632">
        <v>0.9800023703703703</v>
      </c>
      <c r="EU632">
        <v>0.01999761111111111</v>
      </c>
      <c r="EV632">
        <v>0</v>
      </c>
      <c r="EW632">
        <v>1043.624074074074</v>
      </c>
      <c r="EX632">
        <v>5.000560000000001</v>
      </c>
      <c r="EY632">
        <v>21134.2</v>
      </c>
      <c r="EZ632">
        <v>17294.58888888889</v>
      </c>
      <c r="FA632">
        <v>41.36566666666667</v>
      </c>
      <c r="FB632">
        <v>41.47433333333333</v>
      </c>
      <c r="FC632">
        <v>41.06199999999999</v>
      </c>
      <c r="FD632">
        <v>40.625</v>
      </c>
      <c r="FE632">
        <v>42.12266666666666</v>
      </c>
      <c r="FF632">
        <v>1955.07</v>
      </c>
      <c r="FG632">
        <v>39.89074074074075</v>
      </c>
      <c r="FH632">
        <v>0</v>
      </c>
      <c r="FI632">
        <v>1759004838</v>
      </c>
      <c r="FJ632">
        <v>0</v>
      </c>
      <c r="FK632">
        <v>1043.63</v>
      </c>
      <c r="FL632">
        <v>10.77196579965503</v>
      </c>
      <c r="FM632">
        <v>207.2752133767066</v>
      </c>
      <c r="FN632">
        <v>21134.51538461538</v>
      </c>
      <c r="FO632">
        <v>15</v>
      </c>
      <c r="FP632">
        <v>0</v>
      </c>
      <c r="FQ632" t="s">
        <v>439</v>
      </c>
      <c r="FR632">
        <v>1747148579.5</v>
      </c>
      <c r="FS632">
        <v>1747148584.5</v>
      </c>
      <c r="FT632">
        <v>0</v>
      </c>
      <c r="FU632">
        <v>0.162</v>
      </c>
      <c r="FV632">
        <v>-0.001</v>
      </c>
      <c r="FW632">
        <v>0.139</v>
      </c>
      <c r="FX632">
        <v>0.058</v>
      </c>
      <c r="FY632">
        <v>420</v>
      </c>
      <c r="FZ632">
        <v>16</v>
      </c>
      <c r="GA632">
        <v>0.19</v>
      </c>
      <c r="GB632">
        <v>0.02</v>
      </c>
      <c r="GC632">
        <v>-50.8327375</v>
      </c>
      <c r="GD632">
        <v>-6.093988367729684</v>
      </c>
      <c r="GE632">
        <v>0.5927988270431633</v>
      </c>
      <c r="GF632">
        <v>0</v>
      </c>
      <c r="GG632">
        <v>1043.112941176471</v>
      </c>
      <c r="GH632">
        <v>10.45286477436712</v>
      </c>
      <c r="GI632">
        <v>1.045526969331082</v>
      </c>
      <c r="GJ632">
        <v>0</v>
      </c>
      <c r="GK632">
        <v>7.0811175</v>
      </c>
      <c r="GL632">
        <v>-0.172080450281426</v>
      </c>
      <c r="GM632">
        <v>0.01802134411607526</v>
      </c>
      <c r="GN632">
        <v>0</v>
      </c>
      <c r="GO632">
        <v>0</v>
      </c>
      <c r="GP632">
        <v>3</v>
      </c>
      <c r="GQ632" t="s">
        <v>472</v>
      </c>
      <c r="GR632">
        <v>3.12887</v>
      </c>
      <c r="GS632">
        <v>2.72929</v>
      </c>
      <c r="GT632">
        <v>0.110971</v>
      </c>
      <c r="GU632">
        <v>0.118247</v>
      </c>
      <c r="GV632">
        <v>0.105393</v>
      </c>
      <c r="GW632">
        <v>0.0825794</v>
      </c>
      <c r="GX632">
        <v>26670.9</v>
      </c>
      <c r="GY632">
        <v>25660.1</v>
      </c>
      <c r="GZ632">
        <v>30540.5</v>
      </c>
      <c r="HA632">
        <v>29354.6</v>
      </c>
      <c r="HB632">
        <v>37705.5</v>
      </c>
      <c r="HC632">
        <v>35441</v>
      </c>
      <c r="HD632">
        <v>46719.8</v>
      </c>
      <c r="HE632">
        <v>43620.9</v>
      </c>
      <c r="HF632">
        <v>1.83237</v>
      </c>
      <c r="HG632">
        <v>1.8474</v>
      </c>
      <c r="HH632">
        <v>0.124026</v>
      </c>
      <c r="HI632">
        <v>0</v>
      </c>
      <c r="HJ632">
        <v>27.9691</v>
      </c>
      <c r="HK632">
        <v>999.9</v>
      </c>
      <c r="HL632">
        <v>41.6</v>
      </c>
      <c r="HM632">
        <v>30.9</v>
      </c>
      <c r="HN632">
        <v>20.6465</v>
      </c>
      <c r="HO632">
        <v>63.2035</v>
      </c>
      <c r="HP632">
        <v>17.1114</v>
      </c>
      <c r="HQ632">
        <v>1</v>
      </c>
      <c r="HR632">
        <v>0.12594</v>
      </c>
      <c r="HS632">
        <v>-0.843178</v>
      </c>
      <c r="HT632">
        <v>20.1999</v>
      </c>
      <c r="HU632">
        <v>5.22822</v>
      </c>
      <c r="HV632">
        <v>11.974</v>
      </c>
      <c r="HW632">
        <v>4.9697</v>
      </c>
      <c r="HX632">
        <v>3.2895</v>
      </c>
      <c r="HY632">
        <v>9999</v>
      </c>
      <c r="HZ632">
        <v>9999</v>
      </c>
      <c r="IA632">
        <v>9999</v>
      </c>
      <c r="IB632">
        <v>27.1</v>
      </c>
      <c r="IC632">
        <v>4.97292</v>
      </c>
      <c r="ID632">
        <v>1.87714</v>
      </c>
      <c r="IE632">
        <v>1.87522</v>
      </c>
      <c r="IF632">
        <v>1.87805</v>
      </c>
      <c r="IG632">
        <v>1.87479</v>
      </c>
      <c r="IH632">
        <v>1.87837</v>
      </c>
      <c r="II632">
        <v>1.87546</v>
      </c>
      <c r="IJ632">
        <v>1.87666</v>
      </c>
      <c r="IK632">
        <v>0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0.795</v>
      </c>
      <c r="IY632">
        <v>0.2318</v>
      </c>
      <c r="IZ632">
        <v>0.000996156149449386</v>
      </c>
      <c r="JA632">
        <v>0.001508328056841608</v>
      </c>
      <c r="JB632">
        <v>-4.279944224615399E-07</v>
      </c>
      <c r="JC632">
        <v>2.026670128534865E-10</v>
      </c>
      <c r="JD632">
        <v>-0.04486732872085866</v>
      </c>
      <c r="JE632">
        <v>-0.001179386599836408</v>
      </c>
      <c r="JF632">
        <v>0.0006983580007418804</v>
      </c>
      <c r="JG632">
        <v>-5.900263066608664E-06</v>
      </c>
      <c r="JH632">
        <v>1</v>
      </c>
      <c r="JI632">
        <v>2117</v>
      </c>
      <c r="JJ632">
        <v>1</v>
      </c>
      <c r="JK632">
        <v>26</v>
      </c>
      <c r="JL632">
        <v>197604.2</v>
      </c>
      <c r="JM632">
        <v>197604.1</v>
      </c>
      <c r="JN632">
        <v>1.59302</v>
      </c>
      <c r="JO632">
        <v>2.55005</v>
      </c>
      <c r="JP632">
        <v>1.39893</v>
      </c>
      <c r="JQ632">
        <v>2.33032</v>
      </c>
      <c r="JR632">
        <v>1.44897</v>
      </c>
      <c r="JS632">
        <v>2.6001</v>
      </c>
      <c r="JT632">
        <v>36.8129</v>
      </c>
      <c r="JU632">
        <v>23.9824</v>
      </c>
      <c r="JV632">
        <v>18</v>
      </c>
      <c r="JW632">
        <v>481.391</v>
      </c>
      <c r="JX632">
        <v>461.056</v>
      </c>
      <c r="JY632">
        <v>28.9635</v>
      </c>
      <c r="JZ632">
        <v>28.8108</v>
      </c>
      <c r="KA632">
        <v>30</v>
      </c>
      <c r="KB632">
        <v>28.5323</v>
      </c>
      <c r="KC632">
        <v>28.6041</v>
      </c>
      <c r="KD632">
        <v>31.9522</v>
      </c>
      <c r="KE632">
        <v>23.6072</v>
      </c>
      <c r="KF632">
        <v>68.0896</v>
      </c>
      <c r="KG632">
        <v>28.9684</v>
      </c>
      <c r="KH632">
        <v>674.319</v>
      </c>
      <c r="KI632">
        <v>16.6014</v>
      </c>
      <c r="KJ632">
        <v>100.965</v>
      </c>
      <c r="KK632">
        <v>100.334</v>
      </c>
    </row>
    <row r="633" spans="1:297">
      <c r="A633">
        <v>617</v>
      </c>
      <c r="B633">
        <v>1759004833.6</v>
      </c>
      <c r="C633">
        <v>17450</v>
      </c>
      <c r="D633" t="s">
        <v>1682</v>
      </c>
      <c r="E633" t="s">
        <v>1683</v>
      </c>
      <c r="F633">
        <v>5</v>
      </c>
      <c r="G633" t="s">
        <v>1603</v>
      </c>
      <c r="H633" t="s">
        <v>436</v>
      </c>
      <c r="I633">
        <v>1759004825.814285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668.76644332483</v>
      </c>
      <c r="AK633">
        <v>629.1650181818181</v>
      </c>
      <c r="AL633">
        <v>3.361403911271555</v>
      </c>
      <c r="AM633">
        <v>65.24473536700118</v>
      </c>
      <c r="AN633">
        <f>(AP633 - AO633 + DY633*1E3/(8.314*(EA633+273.15)) * AR633/DX633 * AQ633) * DX633/(100*DL633) * 1000/(1000 - AP633)</f>
        <v>0</v>
      </c>
      <c r="AO633">
        <v>16.51841409388079</v>
      </c>
      <c r="AP633">
        <v>23.50199515151514</v>
      </c>
      <c r="AQ633">
        <v>-0.000787100570496652</v>
      </c>
      <c r="AR633">
        <v>120.4354516089231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5.52</v>
      </c>
      <c r="DM633">
        <v>0.5</v>
      </c>
      <c r="DN633" t="s">
        <v>438</v>
      </c>
      <c r="DO633">
        <v>2</v>
      </c>
      <c r="DP633" t="b">
        <v>1</v>
      </c>
      <c r="DQ633">
        <v>1759004825.814285</v>
      </c>
      <c r="DR633">
        <v>590.4478571428572</v>
      </c>
      <c r="DS633">
        <v>641.9811785714285</v>
      </c>
      <c r="DT633">
        <v>23.53081785714286</v>
      </c>
      <c r="DU633">
        <v>16.48628214285714</v>
      </c>
      <c r="DV633">
        <v>589.6647142857144</v>
      </c>
      <c r="DW633">
        <v>23.29869285714286</v>
      </c>
      <c r="DX633">
        <v>500.0004285714285</v>
      </c>
      <c r="DY633">
        <v>90.37335357142857</v>
      </c>
      <c r="DZ633">
        <v>0.05146895000000001</v>
      </c>
      <c r="EA633">
        <v>30.03838928571429</v>
      </c>
      <c r="EB633">
        <v>29.99310357142857</v>
      </c>
      <c r="EC633">
        <v>999.9000000000002</v>
      </c>
      <c r="ED633">
        <v>0</v>
      </c>
      <c r="EE633">
        <v>0</v>
      </c>
      <c r="EF633">
        <v>10001.48035714285</v>
      </c>
      <c r="EG633">
        <v>0</v>
      </c>
      <c r="EH633">
        <v>12.0809</v>
      </c>
      <c r="EI633">
        <v>-51.53335714285714</v>
      </c>
      <c r="EJ633">
        <v>604.6760000000002</v>
      </c>
      <c r="EK633">
        <v>652.7427142857142</v>
      </c>
      <c r="EL633">
        <v>7.04454357142857</v>
      </c>
      <c r="EM633">
        <v>641.9811785714285</v>
      </c>
      <c r="EN633">
        <v>16.48628214285714</v>
      </c>
      <c r="EO633">
        <v>2.126558928571428</v>
      </c>
      <c r="EP633">
        <v>1.489920357142857</v>
      </c>
      <c r="EQ633">
        <v>18.41952857142857</v>
      </c>
      <c r="ER633">
        <v>12.86511071428571</v>
      </c>
      <c r="ES633">
        <v>1999.981785714286</v>
      </c>
      <c r="ET633">
        <v>0.9800023571428572</v>
      </c>
      <c r="EU633">
        <v>0.01999753571428571</v>
      </c>
      <c r="EV633">
        <v>0</v>
      </c>
      <c r="EW633">
        <v>1044.408928571429</v>
      </c>
      <c r="EX633">
        <v>5.000560000000001</v>
      </c>
      <c r="EY633">
        <v>21149.775</v>
      </c>
      <c r="EZ633">
        <v>17294.72857142857</v>
      </c>
      <c r="FA633">
        <v>41.36149999999999</v>
      </c>
      <c r="FB633">
        <v>41.47075</v>
      </c>
      <c r="FC633">
        <v>41.06199999999999</v>
      </c>
      <c r="FD633">
        <v>40.62049999999999</v>
      </c>
      <c r="FE633">
        <v>42.11825</v>
      </c>
      <c r="FF633">
        <v>1955.085714285714</v>
      </c>
      <c r="FG633">
        <v>39.89178571428572</v>
      </c>
      <c r="FH633">
        <v>0</v>
      </c>
      <c r="FI633">
        <v>1759004842.8</v>
      </c>
      <c r="FJ633">
        <v>0</v>
      </c>
      <c r="FK633">
        <v>1044.428076923077</v>
      </c>
      <c r="FL633">
        <v>8.781880345536209</v>
      </c>
      <c r="FM633">
        <v>189.3504274871402</v>
      </c>
      <c r="FN633">
        <v>21150.42692307692</v>
      </c>
      <c r="FO633">
        <v>15</v>
      </c>
      <c r="FP633">
        <v>0</v>
      </c>
      <c r="FQ633" t="s">
        <v>439</v>
      </c>
      <c r="FR633">
        <v>1747148579.5</v>
      </c>
      <c r="FS633">
        <v>1747148584.5</v>
      </c>
      <c r="FT633">
        <v>0</v>
      </c>
      <c r="FU633">
        <v>0.162</v>
      </c>
      <c r="FV633">
        <v>-0.001</v>
      </c>
      <c r="FW633">
        <v>0.139</v>
      </c>
      <c r="FX633">
        <v>0.058</v>
      </c>
      <c r="FY633">
        <v>420</v>
      </c>
      <c r="FZ633">
        <v>16</v>
      </c>
      <c r="GA633">
        <v>0.19</v>
      </c>
      <c r="GB633">
        <v>0.02</v>
      </c>
      <c r="GC633">
        <v>-51.21715609756098</v>
      </c>
      <c r="GD633">
        <v>-5.483149128920072</v>
      </c>
      <c r="GE633">
        <v>0.5503388823167495</v>
      </c>
      <c r="GF633">
        <v>0</v>
      </c>
      <c r="GG633">
        <v>1043.901764705882</v>
      </c>
      <c r="GH633">
        <v>9.875019100675004</v>
      </c>
      <c r="GI633">
        <v>0.9984501831168674</v>
      </c>
      <c r="GJ633">
        <v>0</v>
      </c>
      <c r="GK633">
        <v>7.060329512195123</v>
      </c>
      <c r="GL633">
        <v>-0.3401333101044975</v>
      </c>
      <c r="GM633">
        <v>0.0357716027823147</v>
      </c>
      <c r="GN633">
        <v>0</v>
      </c>
      <c r="GO633">
        <v>0</v>
      </c>
      <c r="GP633">
        <v>3</v>
      </c>
      <c r="GQ633" t="s">
        <v>472</v>
      </c>
      <c r="GR633">
        <v>3.12899</v>
      </c>
      <c r="GS633">
        <v>2.7294</v>
      </c>
      <c r="GT633">
        <v>0.113095</v>
      </c>
      <c r="GU633">
        <v>0.120342</v>
      </c>
      <c r="GV633">
        <v>0.105345</v>
      </c>
      <c r="GW633">
        <v>0.08270329999999999</v>
      </c>
      <c r="GX633">
        <v>26606.8</v>
      </c>
      <c r="GY633">
        <v>25599</v>
      </c>
      <c r="GZ633">
        <v>30540.1</v>
      </c>
      <c r="HA633">
        <v>29354.5</v>
      </c>
      <c r="HB633">
        <v>37707.3</v>
      </c>
      <c r="HC633">
        <v>35435.7</v>
      </c>
      <c r="HD633">
        <v>46719.2</v>
      </c>
      <c r="HE633">
        <v>43620.1</v>
      </c>
      <c r="HF633">
        <v>1.8325</v>
      </c>
      <c r="HG633">
        <v>1.84737</v>
      </c>
      <c r="HH633">
        <v>0.125442</v>
      </c>
      <c r="HI633">
        <v>0</v>
      </c>
      <c r="HJ633">
        <v>27.9666</v>
      </c>
      <c r="HK633">
        <v>999.9</v>
      </c>
      <c r="HL633">
        <v>41.7</v>
      </c>
      <c r="HM633">
        <v>30.9</v>
      </c>
      <c r="HN633">
        <v>20.6991</v>
      </c>
      <c r="HO633">
        <v>63.2435</v>
      </c>
      <c r="HP633">
        <v>17.2756</v>
      </c>
      <c r="HQ633">
        <v>1</v>
      </c>
      <c r="HR633">
        <v>0.126143</v>
      </c>
      <c r="HS633">
        <v>-0.825722</v>
      </c>
      <c r="HT633">
        <v>20.1999</v>
      </c>
      <c r="HU633">
        <v>5.22822</v>
      </c>
      <c r="HV633">
        <v>11.974</v>
      </c>
      <c r="HW633">
        <v>4.96925</v>
      </c>
      <c r="HX633">
        <v>3.28955</v>
      </c>
      <c r="HY633">
        <v>9999</v>
      </c>
      <c r="HZ633">
        <v>9999</v>
      </c>
      <c r="IA633">
        <v>9999</v>
      </c>
      <c r="IB633">
        <v>27.1</v>
      </c>
      <c r="IC633">
        <v>4.97294</v>
      </c>
      <c r="ID633">
        <v>1.87722</v>
      </c>
      <c r="IE633">
        <v>1.8753</v>
      </c>
      <c r="IF633">
        <v>1.87808</v>
      </c>
      <c r="IG633">
        <v>1.87485</v>
      </c>
      <c r="IH633">
        <v>1.87843</v>
      </c>
      <c r="II633">
        <v>1.8755</v>
      </c>
      <c r="IJ633">
        <v>1.87668</v>
      </c>
      <c r="IK633">
        <v>0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0.8139999999999999</v>
      </c>
      <c r="IY633">
        <v>0.2315</v>
      </c>
      <c r="IZ633">
        <v>0.000996156149449386</v>
      </c>
      <c r="JA633">
        <v>0.001508328056841608</v>
      </c>
      <c r="JB633">
        <v>-4.279944224615399E-07</v>
      </c>
      <c r="JC633">
        <v>2.026670128534865E-10</v>
      </c>
      <c r="JD633">
        <v>-0.04486732872085866</v>
      </c>
      <c r="JE633">
        <v>-0.001179386599836408</v>
      </c>
      <c r="JF633">
        <v>0.0006983580007418804</v>
      </c>
      <c r="JG633">
        <v>-5.900263066608664E-06</v>
      </c>
      <c r="JH633">
        <v>1</v>
      </c>
      <c r="JI633">
        <v>2117</v>
      </c>
      <c r="JJ633">
        <v>1</v>
      </c>
      <c r="JK633">
        <v>26</v>
      </c>
      <c r="JL633">
        <v>197604.2</v>
      </c>
      <c r="JM633">
        <v>197604.2</v>
      </c>
      <c r="JN633">
        <v>1.62354</v>
      </c>
      <c r="JO633">
        <v>2.5415</v>
      </c>
      <c r="JP633">
        <v>1.39893</v>
      </c>
      <c r="JQ633">
        <v>2.33032</v>
      </c>
      <c r="JR633">
        <v>1.44897</v>
      </c>
      <c r="JS633">
        <v>2.55371</v>
      </c>
      <c r="JT633">
        <v>36.8129</v>
      </c>
      <c r="JU633">
        <v>23.9824</v>
      </c>
      <c r="JV633">
        <v>18</v>
      </c>
      <c r="JW633">
        <v>481.46</v>
      </c>
      <c r="JX633">
        <v>461.034</v>
      </c>
      <c r="JY633">
        <v>28.9722</v>
      </c>
      <c r="JZ633">
        <v>28.8108</v>
      </c>
      <c r="KA633">
        <v>30</v>
      </c>
      <c r="KB633">
        <v>28.5323</v>
      </c>
      <c r="KC633">
        <v>28.6035</v>
      </c>
      <c r="KD633">
        <v>32.5647</v>
      </c>
      <c r="KE633">
        <v>23.3329</v>
      </c>
      <c r="KF633">
        <v>68.0896</v>
      </c>
      <c r="KG633">
        <v>28.9705</v>
      </c>
      <c r="KH633">
        <v>687.694</v>
      </c>
      <c r="KI633">
        <v>16.6362</v>
      </c>
      <c r="KJ633">
        <v>100.964</v>
      </c>
      <c r="KK633">
        <v>100.333</v>
      </c>
    </row>
    <row r="634" spans="1:297">
      <c r="A634">
        <v>618</v>
      </c>
      <c r="B634">
        <v>1759004838.6</v>
      </c>
      <c r="C634">
        <v>17455</v>
      </c>
      <c r="D634" t="s">
        <v>1684</v>
      </c>
      <c r="E634" t="s">
        <v>1685</v>
      </c>
      <c r="F634">
        <v>5</v>
      </c>
      <c r="G634" t="s">
        <v>1603</v>
      </c>
      <c r="H634" t="s">
        <v>436</v>
      </c>
      <c r="I634">
        <v>1759004831.1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685.9439667298362</v>
      </c>
      <c r="AK634">
        <v>646.1194666666664</v>
      </c>
      <c r="AL634">
        <v>3.390345177300509</v>
      </c>
      <c r="AM634">
        <v>65.24473536700118</v>
      </c>
      <c r="AN634">
        <f>(AP634 - AO634 + DY634*1E3/(8.314*(EA634+273.15)) * AR634/DX634 * AQ634) * DX634/(100*DL634) * 1000/(1000 - AP634)</f>
        <v>0</v>
      </c>
      <c r="AO634">
        <v>16.57999768823645</v>
      </c>
      <c r="AP634">
        <v>23.49531878787878</v>
      </c>
      <c r="AQ634">
        <v>-0.00017519004618723</v>
      </c>
      <c r="AR634">
        <v>120.4354516089231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5.52</v>
      </c>
      <c r="DM634">
        <v>0.5</v>
      </c>
      <c r="DN634" t="s">
        <v>438</v>
      </c>
      <c r="DO634">
        <v>2</v>
      </c>
      <c r="DP634" t="b">
        <v>1</v>
      </c>
      <c r="DQ634">
        <v>1759004831.1</v>
      </c>
      <c r="DR634">
        <v>607.842777777778</v>
      </c>
      <c r="DS634">
        <v>659.7478518518517</v>
      </c>
      <c r="DT634">
        <v>23.51104444444444</v>
      </c>
      <c r="DU634">
        <v>16.51754814814815</v>
      </c>
      <c r="DV634">
        <v>607.0384814814815</v>
      </c>
      <c r="DW634">
        <v>23.27933703703704</v>
      </c>
      <c r="DX634">
        <v>499.9897037037038</v>
      </c>
      <c r="DY634">
        <v>90.37301851851852</v>
      </c>
      <c r="DZ634">
        <v>0.05165555185185185</v>
      </c>
      <c r="EA634">
        <v>30.04372222222222</v>
      </c>
      <c r="EB634">
        <v>30.00013333333333</v>
      </c>
      <c r="EC634">
        <v>999.9000000000001</v>
      </c>
      <c r="ED634">
        <v>0</v>
      </c>
      <c r="EE634">
        <v>0</v>
      </c>
      <c r="EF634">
        <v>9999.1</v>
      </c>
      <c r="EG634">
        <v>0</v>
      </c>
      <c r="EH634">
        <v>12.0809</v>
      </c>
      <c r="EI634">
        <v>-51.90519259259258</v>
      </c>
      <c r="EJ634">
        <v>622.4775555555556</v>
      </c>
      <c r="EK634">
        <v>670.8288518518519</v>
      </c>
      <c r="EL634">
        <v>6.993495555555556</v>
      </c>
      <c r="EM634">
        <v>659.7478518518517</v>
      </c>
      <c r="EN634">
        <v>16.51754814814815</v>
      </c>
      <c r="EO634">
        <v>2.124764074074074</v>
      </c>
      <c r="EP634">
        <v>1.49274074074074</v>
      </c>
      <c r="EQ634">
        <v>18.40605555555556</v>
      </c>
      <c r="ER634">
        <v>12.89398148148148</v>
      </c>
      <c r="ES634">
        <v>1999.97</v>
      </c>
      <c r="ET634">
        <v>0.9800021851851852</v>
      </c>
      <c r="EU634">
        <v>0.01999772222222222</v>
      </c>
      <c r="EV634">
        <v>0</v>
      </c>
      <c r="EW634">
        <v>1045.154814814815</v>
      </c>
      <c r="EX634">
        <v>5.000560000000001</v>
      </c>
      <c r="EY634">
        <v>21166.07037037037</v>
      </c>
      <c r="EZ634">
        <v>17294.61111111111</v>
      </c>
      <c r="FA634">
        <v>41.361</v>
      </c>
      <c r="FB634">
        <v>41.47199999999999</v>
      </c>
      <c r="FC634">
        <v>41.06199999999999</v>
      </c>
      <c r="FD634">
        <v>40.611</v>
      </c>
      <c r="FE634">
        <v>42.11566666666667</v>
      </c>
      <c r="FF634">
        <v>1955.074074074074</v>
      </c>
      <c r="FG634">
        <v>39.89222222222223</v>
      </c>
      <c r="FH634">
        <v>0</v>
      </c>
      <c r="FI634">
        <v>1759004848.2</v>
      </c>
      <c r="FJ634">
        <v>0</v>
      </c>
      <c r="FK634">
        <v>1045.3068</v>
      </c>
      <c r="FL634">
        <v>9.366153831054957</v>
      </c>
      <c r="FM634">
        <v>179.2307692154855</v>
      </c>
      <c r="FN634">
        <v>21167.748</v>
      </c>
      <c r="FO634">
        <v>15</v>
      </c>
      <c r="FP634">
        <v>0</v>
      </c>
      <c r="FQ634" t="s">
        <v>439</v>
      </c>
      <c r="FR634">
        <v>1747148579.5</v>
      </c>
      <c r="FS634">
        <v>1747148584.5</v>
      </c>
      <c r="FT634">
        <v>0</v>
      </c>
      <c r="FU634">
        <v>0.162</v>
      </c>
      <c r="FV634">
        <v>-0.001</v>
      </c>
      <c r="FW634">
        <v>0.139</v>
      </c>
      <c r="FX634">
        <v>0.058</v>
      </c>
      <c r="FY634">
        <v>420</v>
      </c>
      <c r="FZ634">
        <v>16</v>
      </c>
      <c r="GA634">
        <v>0.19</v>
      </c>
      <c r="GB634">
        <v>0.02</v>
      </c>
      <c r="GC634">
        <v>-51.65336585365853</v>
      </c>
      <c r="GD634">
        <v>-4.38259651567953</v>
      </c>
      <c r="GE634">
        <v>0.4381619438950963</v>
      </c>
      <c r="GF634">
        <v>0</v>
      </c>
      <c r="GG634">
        <v>1044.68205882353</v>
      </c>
      <c r="GH634">
        <v>9.061726502632231</v>
      </c>
      <c r="GI634">
        <v>0.9280871517512365</v>
      </c>
      <c r="GJ634">
        <v>0</v>
      </c>
      <c r="GK634">
        <v>7.023742682926828</v>
      </c>
      <c r="GL634">
        <v>-0.5513937282229968</v>
      </c>
      <c r="GM634">
        <v>0.05574938665415163</v>
      </c>
      <c r="GN634">
        <v>0</v>
      </c>
      <c r="GO634">
        <v>0</v>
      </c>
      <c r="GP634">
        <v>3</v>
      </c>
      <c r="GQ634" t="s">
        <v>472</v>
      </c>
      <c r="GR634">
        <v>3.12888</v>
      </c>
      <c r="GS634">
        <v>2.72985</v>
      </c>
      <c r="GT634">
        <v>0.115194</v>
      </c>
      <c r="GU634">
        <v>0.122394</v>
      </c>
      <c r="GV634">
        <v>0.105324</v>
      </c>
      <c r="GW634">
        <v>0.08291370000000001</v>
      </c>
      <c r="GX634">
        <v>26544.1</v>
      </c>
      <c r="GY634">
        <v>25539.6</v>
      </c>
      <c r="GZ634">
        <v>30540.5</v>
      </c>
      <c r="HA634">
        <v>29354.8</v>
      </c>
      <c r="HB634">
        <v>37708.5</v>
      </c>
      <c r="HC634">
        <v>35428.4</v>
      </c>
      <c r="HD634">
        <v>46719.4</v>
      </c>
      <c r="HE634">
        <v>43621</v>
      </c>
      <c r="HF634">
        <v>1.83245</v>
      </c>
      <c r="HG634">
        <v>1.84763</v>
      </c>
      <c r="HH634">
        <v>0.124909</v>
      </c>
      <c r="HI634">
        <v>0</v>
      </c>
      <c r="HJ634">
        <v>27.9655</v>
      </c>
      <c r="HK634">
        <v>999.9</v>
      </c>
      <c r="HL634">
        <v>41.6</v>
      </c>
      <c r="HM634">
        <v>30.9</v>
      </c>
      <c r="HN634">
        <v>20.649</v>
      </c>
      <c r="HO634">
        <v>62.6835</v>
      </c>
      <c r="HP634">
        <v>17.3478</v>
      </c>
      <c r="HQ634">
        <v>1</v>
      </c>
      <c r="HR634">
        <v>0.125864</v>
      </c>
      <c r="HS634">
        <v>-0.6365499999999999</v>
      </c>
      <c r="HT634">
        <v>20.2007</v>
      </c>
      <c r="HU634">
        <v>5.22882</v>
      </c>
      <c r="HV634">
        <v>11.974</v>
      </c>
      <c r="HW634">
        <v>4.96975</v>
      </c>
      <c r="HX634">
        <v>3.28968</v>
      </c>
      <c r="HY634">
        <v>9999</v>
      </c>
      <c r="HZ634">
        <v>9999</v>
      </c>
      <c r="IA634">
        <v>9999</v>
      </c>
      <c r="IB634">
        <v>27.1</v>
      </c>
      <c r="IC634">
        <v>4.97291</v>
      </c>
      <c r="ID634">
        <v>1.87722</v>
      </c>
      <c r="IE634">
        <v>1.8753</v>
      </c>
      <c r="IF634">
        <v>1.87808</v>
      </c>
      <c r="IG634">
        <v>1.87484</v>
      </c>
      <c r="IH634">
        <v>1.87841</v>
      </c>
      <c r="II634">
        <v>1.87549</v>
      </c>
      <c r="IJ634">
        <v>1.87667</v>
      </c>
      <c r="IK634">
        <v>0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0.834</v>
      </c>
      <c r="IY634">
        <v>0.2314</v>
      </c>
      <c r="IZ634">
        <v>0.000996156149449386</v>
      </c>
      <c r="JA634">
        <v>0.001508328056841608</v>
      </c>
      <c r="JB634">
        <v>-4.279944224615399E-07</v>
      </c>
      <c r="JC634">
        <v>2.026670128534865E-10</v>
      </c>
      <c r="JD634">
        <v>-0.04486732872085866</v>
      </c>
      <c r="JE634">
        <v>-0.001179386599836408</v>
      </c>
      <c r="JF634">
        <v>0.0006983580007418804</v>
      </c>
      <c r="JG634">
        <v>-5.900263066608664E-06</v>
      </c>
      <c r="JH634">
        <v>1</v>
      </c>
      <c r="JI634">
        <v>2117</v>
      </c>
      <c r="JJ634">
        <v>1</v>
      </c>
      <c r="JK634">
        <v>26</v>
      </c>
      <c r="JL634">
        <v>197604.3</v>
      </c>
      <c r="JM634">
        <v>197604.2</v>
      </c>
      <c r="JN634">
        <v>1.65771</v>
      </c>
      <c r="JO634">
        <v>2.54883</v>
      </c>
      <c r="JP634">
        <v>1.39893</v>
      </c>
      <c r="JQ634">
        <v>2.33032</v>
      </c>
      <c r="JR634">
        <v>1.44897</v>
      </c>
      <c r="JS634">
        <v>2.4939</v>
      </c>
      <c r="JT634">
        <v>36.8366</v>
      </c>
      <c r="JU634">
        <v>23.9737</v>
      </c>
      <c r="JV634">
        <v>18</v>
      </c>
      <c r="JW634">
        <v>481.421</v>
      </c>
      <c r="JX634">
        <v>461.191</v>
      </c>
      <c r="JY634">
        <v>28.9649</v>
      </c>
      <c r="JZ634">
        <v>28.8108</v>
      </c>
      <c r="KA634">
        <v>30.0001</v>
      </c>
      <c r="KB634">
        <v>28.5304</v>
      </c>
      <c r="KC634">
        <v>28.6029</v>
      </c>
      <c r="KD634">
        <v>33.2492</v>
      </c>
      <c r="KE634">
        <v>23.3329</v>
      </c>
      <c r="KF634">
        <v>68.0896</v>
      </c>
      <c r="KG634">
        <v>28.909</v>
      </c>
      <c r="KH634">
        <v>707.748</v>
      </c>
      <c r="KI634">
        <v>16.6689</v>
      </c>
      <c r="KJ634">
        <v>100.965</v>
      </c>
      <c r="KK634">
        <v>100.334</v>
      </c>
    </row>
    <row r="635" spans="1:297">
      <c r="A635">
        <v>619</v>
      </c>
      <c r="B635">
        <v>1759004843.6</v>
      </c>
      <c r="C635">
        <v>17460</v>
      </c>
      <c r="D635" t="s">
        <v>1686</v>
      </c>
      <c r="E635" t="s">
        <v>1687</v>
      </c>
      <c r="F635">
        <v>5</v>
      </c>
      <c r="G635" t="s">
        <v>1603</v>
      </c>
      <c r="H635" t="s">
        <v>436</v>
      </c>
      <c r="I635">
        <v>1759004835.814285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703.0565861983083</v>
      </c>
      <c r="AK635">
        <v>662.9729878787879</v>
      </c>
      <c r="AL635">
        <v>3.376898446160917</v>
      </c>
      <c r="AM635">
        <v>65.24473536700118</v>
      </c>
      <c r="AN635">
        <f>(AP635 - AO635 + DY635*1E3/(8.314*(EA635+273.15)) * AR635/DX635 * AQ635) * DX635/(100*DL635) * 1000/(1000 - AP635)</f>
        <v>0</v>
      </c>
      <c r="AO635">
        <v>16.5895478768387</v>
      </c>
      <c r="AP635">
        <v>23.47364242424243</v>
      </c>
      <c r="AQ635">
        <v>-0.005110405354891431</v>
      </c>
      <c r="AR635">
        <v>120.4354516089231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5.52</v>
      </c>
      <c r="DM635">
        <v>0.5</v>
      </c>
      <c r="DN635" t="s">
        <v>438</v>
      </c>
      <c r="DO635">
        <v>2</v>
      </c>
      <c r="DP635" t="b">
        <v>1</v>
      </c>
      <c r="DQ635">
        <v>1759004835.814285</v>
      </c>
      <c r="DR635">
        <v>623.3741071428573</v>
      </c>
      <c r="DS635">
        <v>675.6010357142858</v>
      </c>
      <c r="DT635">
        <v>23.49707857142857</v>
      </c>
      <c r="DU635">
        <v>16.55243571428571</v>
      </c>
      <c r="DV635">
        <v>622.5510357142857</v>
      </c>
      <c r="DW635">
        <v>23.265675</v>
      </c>
      <c r="DX635">
        <v>500.0362857142857</v>
      </c>
      <c r="DY635">
        <v>90.3732142857143</v>
      </c>
      <c r="DZ635">
        <v>0.05169931071428573</v>
      </c>
      <c r="EA635">
        <v>30.04851785714286</v>
      </c>
      <c r="EB635">
        <v>30.00701428571429</v>
      </c>
      <c r="EC635">
        <v>999.9000000000002</v>
      </c>
      <c r="ED635">
        <v>0</v>
      </c>
      <c r="EE635">
        <v>0</v>
      </c>
      <c r="EF635">
        <v>10003.24107142857</v>
      </c>
      <c r="EG635">
        <v>0</v>
      </c>
      <c r="EH635">
        <v>12.0809</v>
      </c>
      <c r="EI635">
        <v>-52.22698571428571</v>
      </c>
      <c r="EJ635">
        <v>638.3738214285714</v>
      </c>
      <c r="EK635">
        <v>686.972607142857</v>
      </c>
      <c r="EL635">
        <v>6.944640357142857</v>
      </c>
      <c r="EM635">
        <v>675.6010357142858</v>
      </c>
      <c r="EN635">
        <v>16.55243571428571</v>
      </c>
      <c r="EO635">
        <v>2.123506785714286</v>
      </c>
      <c r="EP635">
        <v>1.4958975</v>
      </c>
      <c r="EQ635">
        <v>18.39661428571429</v>
      </c>
      <c r="ER635">
        <v>12.92626785714286</v>
      </c>
      <c r="ES635">
        <v>2000.013928571429</v>
      </c>
      <c r="ET635">
        <v>0.9800025</v>
      </c>
      <c r="EU635">
        <v>0.01999732142857143</v>
      </c>
      <c r="EV635">
        <v>0</v>
      </c>
      <c r="EW635">
        <v>1045.846428571429</v>
      </c>
      <c r="EX635">
        <v>5.000560000000001</v>
      </c>
      <c r="EY635">
        <v>21179.62857142857</v>
      </c>
      <c r="EZ635">
        <v>17294.99642857143</v>
      </c>
      <c r="FA635">
        <v>41.366</v>
      </c>
      <c r="FB635">
        <v>41.47975</v>
      </c>
      <c r="FC635">
        <v>41.06199999999999</v>
      </c>
      <c r="FD635">
        <v>40.6115</v>
      </c>
      <c r="FE635">
        <v>42.11825</v>
      </c>
      <c r="FF635">
        <v>1955.117142857143</v>
      </c>
      <c r="FG635">
        <v>39.89321428571429</v>
      </c>
      <c r="FH635">
        <v>0</v>
      </c>
      <c r="FI635">
        <v>1759004853</v>
      </c>
      <c r="FJ635">
        <v>0</v>
      </c>
      <c r="FK635">
        <v>1045.9688</v>
      </c>
      <c r="FL635">
        <v>8.534615360850102</v>
      </c>
      <c r="FM635">
        <v>165.523076567963</v>
      </c>
      <c r="FN635">
        <v>21181.308</v>
      </c>
      <c r="FO635">
        <v>15</v>
      </c>
      <c r="FP635">
        <v>0</v>
      </c>
      <c r="FQ635" t="s">
        <v>439</v>
      </c>
      <c r="FR635">
        <v>1747148579.5</v>
      </c>
      <c r="FS635">
        <v>1747148584.5</v>
      </c>
      <c r="FT635">
        <v>0</v>
      </c>
      <c r="FU635">
        <v>0.162</v>
      </c>
      <c r="FV635">
        <v>-0.001</v>
      </c>
      <c r="FW635">
        <v>0.139</v>
      </c>
      <c r="FX635">
        <v>0.058</v>
      </c>
      <c r="FY635">
        <v>420</v>
      </c>
      <c r="FZ635">
        <v>16</v>
      </c>
      <c r="GA635">
        <v>0.19</v>
      </c>
      <c r="GB635">
        <v>0.02</v>
      </c>
      <c r="GC635">
        <v>-52.0597125</v>
      </c>
      <c r="GD635">
        <v>-3.985243902439012</v>
      </c>
      <c r="GE635">
        <v>0.3884583576057408</v>
      </c>
      <c r="GF635">
        <v>0</v>
      </c>
      <c r="GG635">
        <v>1045.471764705882</v>
      </c>
      <c r="GH635">
        <v>8.722994641657335</v>
      </c>
      <c r="GI635">
        <v>0.9043862741505925</v>
      </c>
      <c r="GJ635">
        <v>0</v>
      </c>
      <c r="GK635">
        <v>6.971460500000001</v>
      </c>
      <c r="GL635">
        <v>-0.6345183489681078</v>
      </c>
      <c r="GM635">
        <v>0.06149785959486721</v>
      </c>
      <c r="GN635">
        <v>0</v>
      </c>
      <c r="GO635">
        <v>0</v>
      </c>
      <c r="GP635">
        <v>3</v>
      </c>
      <c r="GQ635" t="s">
        <v>472</v>
      </c>
      <c r="GR635">
        <v>3.12887</v>
      </c>
      <c r="GS635">
        <v>2.72946</v>
      </c>
      <c r="GT635">
        <v>0.117265</v>
      </c>
      <c r="GU635">
        <v>0.124454</v>
      </c>
      <c r="GV635">
        <v>0.105251</v>
      </c>
      <c r="GW635">
        <v>0.0829473</v>
      </c>
      <c r="GX635">
        <v>26482.4</v>
      </c>
      <c r="GY635">
        <v>25479.6</v>
      </c>
      <c r="GZ635">
        <v>30540.9</v>
      </c>
      <c r="HA635">
        <v>29354.8</v>
      </c>
      <c r="HB635">
        <v>37712.5</v>
      </c>
      <c r="HC635">
        <v>35427.2</v>
      </c>
      <c r="HD635">
        <v>46720.3</v>
      </c>
      <c r="HE635">
        <v>43621.1</v>
      </c>
      <c r="HF635">
        <v>1.83228</v>
      </c>
      <c r="HG635">
        <v>1.84767</v>
      </c>
      <c r="HH635">
        <v>0.125773</v>
      </c>
      <c r="HI635">
        <v>0</v>
      </c>
      <c r="HJ635">
        <v>27.9648</v>
      </c>
      <c r="HK635">
        <v>999.9</v>
      </c>
      <c r="HL635">
        <v>41.7</v>
      </c>
      <c r="HM635">
        <v>30.9</v>
      </c>
      <c r="HN635">
        <v>20.6983</v>
      </c>
      <c r="HO635">
        <v>62.7835</v>
      </c>
      <c r="HP635">
        <v>17.1314</v>
      </c>
      <c r="HQ635">
        <v>1</v>
      </c>
      <c r="HR635">
        <v>0.125892</v>
      </c>
      <c r="HS635">
        <v>-0.657767</v>
      </c>
      <c r="HT635">
        <v>20.2006</v>
      </c>
      <c r="HU635">
        <v>5.22837</v>
      </c>
      <c r="HV635">
        <v>11.974</v>
      </c>
      <c r="HW635">
        <v>4.9695</v>
      </c>
      <c r="HX635">
        <v>3.2895</v>
      </c>
      <c r="HY635">
        <v>9999</v>
      </c>
      <c r="HZ635">
        <v>9999</v>
      </c>
      <c r="IA635">
        <v>9999</v>
      </c>
      <c r="IB635">
        <v>27.1</v>
      </c>
      <c r="IC635">
        <v>4.97292</v>
      </c>
      <c r="ID635">
        <v>1.87717</v>
      </c>
      <c r="IE635">
        <v>1.87527</v>
      </c>
      <c r="IF635">
        <v>1.87806</v>
      </c>
      <c r="IG635">
        <v>1.87477</v>
      </c>
      <c r="IH635">
        <v>1.87839</v>
      </c>
      <c r="II635">
        <v>1.87547</v>
      </c>
      <c r="IJ635">
        <v>1.87666</v>
      </c>
      <c r="IK635">
        <v>0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0.854</v>
      </c>
      <c r="IY635">
        <v>0.2309</v>
      </c>
      <c r="IZ635">
        <v>0.000996156149449386</v>
      </c>
      <c r="JA635">
        <v>0.001508328056841608</v>
      </c>
      <c r="JB635">
        <v>-4.279944224615399E-07</v>
      </c>
      <c r="JC635">
        <v>2.026670128534865E-10</v>
      </c>
      <c r="JD635">
        <v>-0.04486732872085866</v>
      </c>
      <c r="JE635">
        <v>-0.001179386599836408</v>
      </c>
      <c r="JF635">
        <v>0.0006983580007418804</v>
      </c>
      <c r="JG635">
        <v>-5.900263066608664E-06</v>
      </c>
      <c r="JH635">
        <v>1</v>
      </c>
      <c r="JI635">
        <v>2117</v>
      </c>
      <c r="JJ635">
        <v>1</v>
      </c>
      <c r="JK635">
        <v>26</v>
      </c>
      <c r="JL635">
        <v>197604.4</v>
      </c>
      <c r="JM635">
        <v>197604.3</v>
      </c>
      <c r="JN635">
        <v>1.68823</v>
      </c>
      <c r="JO635">
        <v>2.55371</v>
      </c>
      <c r="JP635">
        <v>1.39893</v>
      </c>
      <c r="JQ635">
        <v>2.33032</v>
      </c>
      <c r="JR635">
        <v>1.44897</v>
      </c>
      <c r="JS635">
        <v>2.46582</v>
      </c>
      <c r="JT635">
        <v>36.8366</v>
      </c>
      <c r="JU635">
        <v>23.9649</v>
      </c>
      <c r="JV635">
        <v>18</v>
      </c>
      <c r="JW635">
        <v>481.321</v>
      </c>
      <c r="JX635">
        <v>461.208</v>
      </c>
      <c r="JY635">
        <v>28.911</v>
      </c>
      <c r="JZ635">
        <v>28.8089</v>
      </c>
      <c r="KA635">
        <v>30.0001</v>
      </c>
      <c r="KB635">
        <v>28.5299</v>
      </c>
      <c r="KC635">
        <v>28.601</v>
      </c>
      <c r="KD635">
        <v>33.8525</v>
      </c>
      <c r="KE635">
        <v>23.0501</v>
      </c>
      <c r="KF635">
        <v>68.0896</v>
      </c>
      <c r="KG635">
        <v>28.9045</v>
      </c>
      <c r="KH635">
        <v>721.1900000000001</v>
      </c>
      <c r="KI635">
        <v>16.7246</v>
      </c>
      <c r="KJ635">
        <v>100.966</v>
      </c>
      <c r="KK635">
        <v>100.335</v>
      </c>
    </row>
    <row r="636" spans="1:297">
      <c r="A636">
        <v>620</v>
      </c>
      <c r="B636">
        <v>1759004848.6</v>
      </c>
      <c r="C636">
        <v>17465</v>
      </c>
      <c r="D636" t="s">
        <v>1688</v>
      </c>
      <c r="E636" t="s">
        <v>1689</v>
      </c>
      <c r="F636">
        <v>5</v>
      </c>
      <c r="G636" t="s">
        <v>1603</v>
      </c>
      <c r="H636" t="s">
        <v>436</v>
      </c>
      <c r="I636">
        <v>1759004841.1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720.061869800051</v>
      </c>
      <c r="AK636">
        <v>679.9307878787876</v>
      </c>
      <c r="AL636">
        <v>3.395010386373716</v>
      </c>
      <c r="AM636">
        <v>65.24473536700118</v>
      </c>
      <c r="AN636">
        <f>(AP636 - AO636 + DY636*1E3/(8.314*(EA636+273.15)) * AR636/DX636 * AQ636) * DX636/(100*DL636) * 1000/(1000 - AP636)</f>
        <v>0</v>
      </c>
      <c r="AO636">
        <v>16.62539270477635</v>
      </c>
      <c r="AP636">
        <v>23.43767939393939</v>
      </c>
      <c r="AQ636">
        <v>-0.007124247381430002</v>
      </c>
      <c r="AR636">
        <v>120.4354516089231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5.52</v>
      </c>
      <c r="DM636">
        <v>0.5</v>
      </c>
      <c r="DN636" t="s">
        <v>438</v>
      </c>
      <c r="DO636">
        <v>2</v>
      </c>
      <c r="DP636" t="b">
        <v>1</v>
      </c>
      <c r="DQ636">
        <v>1759004841.1</v>
      </c>
      <c r="DR636">
        <v>640.8285185185186</v>
      </c>
      <c r="DS636">
        <v>693.357074074074</v>
      </c>
      <c r="DT636">
        <v>23.47766296296297</v>
      </c>
      <c r="DU636">
        <v>16.58951481481482</v>
      </c>
      <c r="DV636">
        <v>639.9844074074073</v>
      </c>
      <c r="DW636">
        <v>23.24666296296296</v>
      </c>
      <c r="DX636">
        <v>500.0158148148148</v>
      </c>
      <c r="DY636">
        <v>90.37281851851851</v>
      </c>
      <c r="DZ636">
        <v>0.0519099</v>
      </c>
      <c r="EA636">
        <v>30.05315555555556</v>
      </c>
      <c r="EB636">
        <v>30.01233703703704</v>
      </c>
      <c r="EC636">
        <v>999.9000000000001</v>
      </c>
      <c r="ED636">
        <v>0</v>
      </c>
      <c r="EE636">
        <v>0</v>
      </c>
      <c r="EF636">
        <v>9991.277407407408</v>
      </c>
      <c r="EG636">
        <v>0</v>
      </c>
      <c r="EH636">
        <v>12.0809</v>
      </c>
      <c r="EI636">
        <v>-52.52858518518519</v>
      </c>
      <c r="EJ636">
        <v>656.235074074074</v>
      </c>
      <c r="EK636">
        <v>705.0538518518521</v>
      </c>
      <c r="EL636">
        <v>6.888139629629628</v>
      </c>
      <c r="EM636">
        <v>693.357074074074</v>
      </c>
      <c r="EN636">
        <v>16.58951481481482</v>
      </c>
      <c r="EO636">
        <v>2.121741851851852</v>
      </c>
      <c r="EP636">
        <v>1.499241481481481</v>
      </c>
      <c r="EQ636">
        <v>18.38335185185185</v>
      </c>
      <c r="ER636">
        <v>12.96042222222222</v>
      </c>
      <c r="ES636">
        <v>2000.011851851852</v>
      </c>
      <c r="ET636">
        <v>0.9800025555555555</v>
      </c>
      <c r="EU636">
        <v>0.01999727777777778</v>
      </c>
      <c r="EV636">
        <v>0</v>
      </c>
      <c r="EW636">
        <v>1046.487407407408</v>
      </c>
      <c r="EX636">
        <v>5.000560000000001</v>
      </c>
      <c r="EY636">
        <v>21193.04074074074</v>
      </c>
      <c r="EZ636">
        <v>17294.98888888889</v>
      </c>
      <c r="FA636">
        <v>41.375</v>
      </c>
      <c r="FB636">
        <v>41.47899999999999</v>
      </c>
      <c r="FC636">
        <v>41.06199999999999</v>
      </c>
      <c r="FD636">
        <v>40.60866666666666</v>
      </c>
      <c r="FE636">
        <v>42.11799999999999</v>
      </c>
      <c r="FF636">
        <v>1955.115185185185</v>
      </c>
      <c r="FG636">
        <v>39.89185185185186</v>
      </c>
      <c r="FH636">
        <v>0</v>
      </c>
      <c r="FI636">
        <v>1759004857.8</v>
      </c>
      <c r="FJ636">
        <v>0</v>
      </c>
      <c r="FK636">
        <v>1046.5572</v>
      </c>
      <c r="FL636">
        <v>6.285384627994935</v>
      </c>
      <c r="FM636">
        <v>143.5384617118603</v>
      </c>
      <c r="FN636">
        <v>21193.508</v>
      </c>
      <c r="FO636">
        <v>15</v>
      </c>
      <c r="FP636">
        <v>0</v>
      </c>
      <c r="FQ636" t="s">
        <v>439</v>
      </c>
      <c r="FR636">
        <v>1747148579.5</v>
      </c>
      <c r="FS636">
        <v>1747148584.5</v>
      </c>
      <c r="FT636">
        <v>0</v>
      </c>
      <c r="FU636">
        <v>0.162</v>
      </c>
      <c r="FV636">
        <v>-0.001</v>
      </c>
      <c r="FW636">
        <v>0.139</v>
      </c>
      <c r="FX636">
        <v>0.058</v>
      </c>
      <c r="FY636">
        <v>420</v>
      </c>
      <c r="FZ636">
        <v>16</v>
      </c>
      <c r="GA636">
        <v>0.19</v>
      </c>
      <c r="GB636">
        <v>0.02</v>
      </c>
      <c r="GC636">
        <v>-52.35623999999999</v>
      </c>
      <c r="GD636">
        <v>-3.487389118198794</v>
      </c>
      <c r="GE636">
        <v>0.3444686167127566</v>
      </c>
      <c r="GF636">
        <v>0</v>
      </c>
      <c r="GG636">
        <v>1046.191470588235</v>
      </c>
      <c r="GH636">
        <v>7.321772343826612</v>
      </c>
      <c r="GI636">
        <v>0.7840173030538765</v>
      </c>
      <c r="GJ636">
        <v>0</v>
      </c>
      <c r="GK636">
        <v>6.9182275</v>
      </c>
      <c r="GL636">
        <v>-0.6236638649155843</v>
      </c>
      <c r="GM636">
        <v>0.06055794480289102</v>
      </c>
      <c r="GN636">
        <v>0</v>
      </c>
      <c r="GO636">
        <v>0</v>
      </c>
      <c r="GP636">
        <v>3</v>
      </c>
      <c r="GQ636" t="s">
        <v>472</v>
      </c>
      <c r="GR636">
        <v>3.1287</v>
      </c>
      <c r="GS636">
        <v>2.7296</v>
      </c>
      <c r="GT636">
        <v>0.119316</v>
      </c>
      <c r="GU636">
        <v>0.126453</v>
      </c>
      <c r="GV636">
        <v>0.105145</v>
      </c>
      <c r="GW636">
        <v>0.08312940000000001</v>
      </c>
      <c r="GX636">
        <v>26421</v>
      </c>
      <c r="GY636">
        <v>25421.2</v>
      </c>
      <c r="GZ636">
        <v>30541</v>
      </c>
      <c r="HA636">
        <v>29354.6</v>
      </c>
      <c r="HB636">
        <v>37717.5</v>
      </c>
      <c r="HC636">
        <v>35420.2</v>
      </c>
      <c r="HD636">
        <v>46720.7</v>
      </c>
      <c r="HE636">
        <v>43620.9</v>
      </c>
      <c r="HF636">
        <v>1.83162</v>
      </c>
      <c r="HG636">
        <v>1.84825</v>
      </c>
      <c r="HH636">
        <v>0.126388</v>
      </c>
      <c r="HI636">
        <v>0</v>
      </c>
      <c r="HJ636">
        <v>27.966</v>
      </c>
      <c r="HK636">
        <v>999.9</v>
      </c>
      <c r="HL636">
        <v>41.6</v>
      </c>
      <c r="HM636">
        <v>30.9</v>
      </c>
      <c r="HN636">
        <v>20.6472</v>
      </c>
      <c r="HO636">
        <v>63.3335</v>
      </c>
      <c r="HP636">
        <v>17.1154</v>
      </c>
      <c r="HQ636">
        <v>1</v>
      </c>
      <c r="HR636">
        <v>0.125907</v>
      </c>
      <c r="HS636">
        <v>-0.675387</v>
      </c>
      <c r="HT636">
        <v>20.2005</v>
      </c>
      <c r="HU636">
        <v>5.22897</v>
      </c>
      <c r="HV636">
        <v>11.974</v>
      </c>
      <c r="HW636">
        <v>4.9695</v>
      </c>
      <c r="HX636">
        <v>3.2895</v>
      </c>
      <c r="HY636">
        <v>9999</v>
      </c>
      <c r="HZ636">
        <v>9999</v>
      </c>
      <c r="IA636">
        <v>9999</v>
      </c>
      <c r="IB636">
        <v>27.1</v>
      </c>
      <c r="IC636">
        <v>4.97294</v>
      </c>
      <c r="ID636">
        <v>1.87725</v>
      </c>
      <c r="IE636">
        <v>1.87531</v>
      </c>
      <c r="IF636">
        <v>1.87807</v>
      </c>
      <c r="IG636">
        <v>1.87485</v>
      </c>
      <c r="IH636">
        <v>1.87845</v>
      </c>
      <c r="II636">
        <v>1.87555</v>
      </c>
      <c r="IJ636">
        <v>1.87668</v>
      </c>
      <c r="IK636">
        <v>0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0.874</v>
      </c>
      <c r="IY636">
        <v>0.2302</v>
      </c>
      <c r="IZ636">
        <v>0.000996156149449386</v>
      </c>
      <c r="JA636">
        <v>0.001508328056841608</v>
      </c>
      <c r="JB636">
        <v>-4.279944224615399E-07</v>
      </c>
      <c r="JC636">
        <v>2.026670128534865E-10</v>
      </c>
      <c r="JD636">
        <v>-0.04486732872085866</v>
      </c>
      <c r="JE636">
        <v>-0.001179386599836408</v>
      </c>
      <c r="JF636">
        <v>0.0006983580007418804</v>
      </c>
      <c r="JG636">
        <v>-5.900263066608664E-06</v>
      </c>
      <c r="JH636">
        <v>1</v>
      </c>
      <c r="JI636">
        <v>2117</v>
      </c>
      <c r="JJ636">
        <v>1</v>
      </c>
      <c r="JK636">
        <v>26</v>
      </c>
      <c r="JL636">
        <v>197604.5</v>
      </c>
      <c r="JM636">
        <v>197604.4</v>
      </c>
      <c r="JN636">
        <v>1.72241</v>
      </c>
      <c r="JO636">
        <v>2.55371</v>
      </c>
      <c r="JP636">
        <v>1.39893</v>
      </c>
      <c r="JQ636">
        <v>2.33032</v>
      </c>
      <c r="JR636">
        <v>1.44897</v>
      </c>
      <c r="JS636">
        <v>2.56714</v>
      </c>
      <c r="JT636">
        <v>36.8129</v>
      </c>
      <c r="JU636">
        <v>23.9737</v>
      </c>
      <c r="JV636">
        <v>18</v>
      </c>
      <c r="JW636">
        <v>480.952</v>
      </c>
      <c r="JX636">
        <v>461.574</v>
      </c>
      <c r="JY636">
        <v>28.8956</v>
      </c>
      <c r="JZ636">
        <v>28.8084</v>
      </c>
      <c r="KA636">
        <v>30.0001</v>
      </c>
      <c r="KB636">
        <v>28.528</v>
      </c>
      <c r="KC636">
        <v>28.6005</v>
      </c>
      <c r="KD636">
        <v>34.5346</v>
      </c>
      <c r="KE636">
        <v>22.4759</v>
      </c>
      <c r="KF636">
        <v>68.0896</v>
      </c>
      <c r="KG636">
        <v>28.8882</v>
      </c>
      <c r="KH636">
        <v>741.279</v>
      </c>
      <c r="KI636">
        <v>16.7909</v>
      </c>
      <c r="KJ636">
        <v>100.967</v>
      </c>
      <c r="KK636">
        <v>100.334</v>
      </c>
    </row>
    <row r="637" spans="1:297">
      <c r="A637">
        <v>621</v>
      </c>
      <c r="B637">
        <v>1759004853.6</v>
      </c>
      <c r="C637">
        <v>17470</v>
      </c>
      <c r="D637" t="s">
        <v>1690</v>
      </c>
      <c r="E637" t="s">
        <v>1691</v>
      </c>
      <c r="F637">
        <v>5</v>
      </c>
      <c r="G637" t="s">
        <v>1603</v>
      </c>
      <c r="H637" t="s">
        <v>436</v>
      </c>
      <c r="I637">
        <v>1759004845.814285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737.2215325878276</v>
      </c>
      <c r="AK637">
        <v>696.9378363636361</v>
      </c>
      <c r="AL637">
        <v>3.412321657501559</v>
      </c>
      <c r="AM637">
        <v>65.24473536700118</v>
      </c>
      <c r="AN637">
        <f>(AP637 - AO637 + DY637*1E3/(8.314*(EA637+273.15)) * AR637/DX637 * AQ637) * DX637/(100*DL637) * 1000/(1000 - AP637)</f>
        <v>0</v>
      </c>
      <c r="AO637">
        <v>16.69760364604122</v>
      </c>
      <c r="AP637">
        <v>23.40764606060605</v>
      </c>
      <c r="AQ637">
        <v>-0.006625480168461454</v>
      </c>
      <c r="AR637">
        <v>120.4354516089231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5.52</v>
      </c>
      <c r="DM637">
        <v>0.5</v>
      </c>
      <c r="DN637" t="s">
        <v>438</v>
      </c>
      <c r="DO637">
        <v>2</v>
      </c>
      <c r="DP637" t="b">
        <v>1</v>
      </c>
      <c r="DQ637">
        <v>1759004845.814285</v>
      </c>
      <c r="DR637">
        <v>656.424</v>
      </c>
      <c r="DS637">
        <v>709.1874642857143</v>
      </c>
      <c r="DT637">
        <v>23.45366785714285</v>
      </c>
      <c r="DU637">
        <v>16.62737142857143</v>
      </c>
      <c r="DV637">
        <v>655.5610357142857</v>
      </c>
      <c r="DW637">
        <v>23.22318571428571</v>
      </c>
      <c r="DX637">
        <v>500.0220714285714</v>
      </c>
      <c r="DY637">
        <v>90.37293214285714</v>
      </c>
      <c r="DZ637">
        <v>0.05186693571428571</v>
      </c>
      <c r="EA637">
        <v>30.05516428571428</v>
      </c>
      <c r="EB637">
        <v>30.01802857142857</v>
      </c>
      <c r="EC637">
        <v>999.9000000000002</v>
      </c>
      <c r="ED637">
        <v>0</v>
      </c>
      <c r="EE637">
        <v>0</v>
      </c>
      <c r="EF637">
        <v>9996.078214285717</v>
      </c>
      <c r="EG637">
        <v>0</v>
      </c>
      <c r="EH637">
        <v>12.0809</v>
      </c>
      <c r="EI637">
        <v>-52.76354642857143</v>
      </c>
      <c r="EJ637">
        <v>672.1888571428572</v>
      </c>
      <c r="EK637">
        <v>721.1793928571427</v>
      </c>
      <c r="EL637">
        <v>6.826301785714286</v>
      </c>
      <c r="EM637">
        <v>709.1874642857143</v>
      </c>
      <c r="EN637">
        <v>16.62737142857143</v>
      </c>
      <c r="EO637">
        <v>2.119576785714286</v>
      </c>
      <c r="EP637">
        <v>1.502664642857143</v>
      </c>
      <c r="EQ637">
        <v>18.36706785714285</v>
      </c>
      <c r="ER637">
        <v>12.99525714285714</v>
      </c>
      <c r="ES637">
        <v>2000.011785714286</v>
      </c>
      <c r="ET637">
        <v>0.9800026785714285</v>
      </c>
      <c r="EU637">
        <v>0.01999721428571429</v>
      </c>
      <c r="EV637">
        <v>0</v>
      </c>
      <c r="EW637">
        <v>1046.976785714286</v>
      </c>
      <c r="EX637">
        <v>5.000560000000001</v>
      </c>
      <c r="EY637">
        <v>21203.23214285714</v>
      </c>
      <c r="EZ637">
        <v>17295</v>
      </c>
      <c r="FA637">
        <v>41.3705</v>
      </c>
      <c r="FB637">
        <v>41.47974999999999</v>
      </c>
      <c r="FC637">
        <v>41.06199999999999</v>
      </c>
      <c r="FD637">
        <v>40.6115</v>
      </c>
      <c r="FE637">
        <v>42.11375</v>
      </c>
      <c r="FF637">
        <v>1955.115714285714</v>
      </c>
      <c r="FG637">
        <v>39.89142857142858</v>
      </c>
      <c r="FH637">
        <v>0</v>
      </c>
      <c r="FI637">
        <v>1759004863.2</v>
      </c>
      <c r="FJ637">
        <v>0</v>
      </c>
      <c r="FK637">
        <v>1047.067692307693</v>
      </c>
      <c r="FL637">
        <v>5.260854736326697</v>
      </c>
      <c r="FM637">
        <v>115.2786324998252</v>
      </c>
      <c r="FN637">
        <v>21204.51923076923</v>
      </c>
      <c r="FO637">
        <v>15</v>
      </c>
      <c r="FP637">
        <v>0</v>
      </c>
      <c r="FQ637" t="s">
        <v>439</v>
      </c>
      <c r="FR637">
        <v>1747148579.5</v>
      </c>
      <c r="FS637">
        <v>1747148584.5</v>
      </c>
      <c r="FT637">
        <v>0</v>
      </c>
      <c r="FU637">
        <v>0.162</v>
      </c>
      <c r="FV637">
        <v>-0.001</v>
      </c>
      <c r="FW637">
        <v>0.139</v>
      </c>
      <c r="FX637">
        <v>0.058</v>
      </c>
      <c r="FY637">
        <v>420</v>
      </c>
      <c r="FZ637">
        <v>16</v>
      </c>
      <c r="GA637">
        <v>0.19</v>
      </c>
      <c r="GB637">
        <v>0.02</v>
      </c>
      <c r="GC637">
        <v>-52.5783675</v>
      </c>
      <c r="GD637">
        <v>-3.077757973733454</v>
      </c>
      <c r="GE637">
        <v>0.3056140845801283</v>
      </c>
      <c r="GF637">
        <v>0</v>
      </c>
      <c r="GG637">
        <v>1046.598235294118</v>
      </c>
      <c r="GH637">
        <v>6.413139802033052</v>
      </c>
      <c r="GI637">
        <v>0.7099936643803259</v>
      </c>
      <c r="GJ637">
        <v>0</v>
      </c>
      <c r="GK637">
        <v>6.868082999999999</v>
      </c>
      <c r="GL637">
        <v>-0.7409540712945746</v>
      </c>
      <c r="GM637">
        <v>0.07292238134482444</v>
      </c>
      <c r="GN637">
        <v>0</v>
      </c>
      <c r="GO637">
        <v>0</v>
      </c>
      <c r="GP637">
        <v>3</v>
      </c>
      <c r="GQ637" t="s">
        <v>472</v>
      </c>
      <c r="GR637">
        <v>3.12895</v>
      </c>
      <c r="GS637">
        <v>2.72975</v>
      </c>
      <c r="GT637">
        <v>0.121353</v>
      </c>
      <c r="GU637">
        <v>0.128451</v>
      </c>
      <c r="GV637">
        <v>0.10505</v>
      </c>
      <c r="GW637">
        <v>0.0833573</v>
      </c>
      <c r="GX637">
        <v>26359.7</v>
      </c>
      <c r="GY637">
        <v>25363.5</v>
      </c>
      <c r="GZ637">
        <v>30540.9</v>
      </c>
      <c r="HA637">
        <v>29355.1</v>
      </c>
      <c r="HB637">
        <v>37721.6</v>
      </c>
      <c r="HC637">
        <v>35412</v>
      </c>
      <c r="HD637">
        <v>46720.6</v>
      </c>
      <c r="HE637">
        <v>43621.6</v>
      </c>
      <c r="HF637">
        <v>1.83202</v>
      </c>
      <c r="HG637">
        <v>1.84808</v>
      </c>
      <c r="HH637">
        <v>0.126619</v>
      </c>
      <c r="HI637">
        <v>0</v>
      </c>
      <c r="HJ637">
        <v>27.9666</v>
      </c>
      <c r="HK637">
        <v>999.9</v>
      </c>
      <c r="HL637">
        <v>41.6</v>
      </c>
      <c r="HM637">
        <v>30.9</v>
      </c>
      <c r="HN637">
        <v>20.6481</v>
      </c>
      <c r="HO637">
        <v>63.0735</v>
      </c>
      <c r="HP637">
        <v>17.1074</v>
      </c>
      <c r="HQ637">
        <v>1</v>
      </c>
      <c r="HR637">
        <v>0.125765</v>
      </c>
      <c r="HS637">
        <v>-0.6464839999999999</v>
      </c>
      <c r="HT637">
        <v>20.2008</v>
      </c>
      <c r="HU637">
        <v>5.22897</v>
      </c>
      <c r="HV637">
        <v>11.974</v>
      </c>
      <c r="HW637">
        <v>4.96945</v>
      </c>
      <c r="HX637">
        <v>3.28955</v>
      </c>
      <c r="HY637">
        <v>9999</v>
      </c>
      <c r="HZ637">
        <v>9999</v>
      </c>
      <c r="IA637">
        <v>9999</v>
      </c>
      <c r="IB637">
        <v>27.1</v>
      </c>
      <c r="IC637">
        <v>4.97295</v>
      </c>
      <c r="ID637">
        <v>1.87727</v>
      </c>
      <c r="IE637">
        <v>1.87531</v>
      </c>
      <c r="IF637">
        <v>1.87808</v>
      </c>
      <c r="IG637">
        <v>1.87485</v>
      </c>
      <c r="IH637">
        <v>1.87846</v>
      </c>
      <c r="II637">
        <v>1.87558</v>
      </c>
      <c r="IJ637">
        <v>1.87668</v>
      </c>
      <c r="IK637">
        <v>0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0.895</v>
      </c>
      <c r="IY637">
        <v>0.2295</v>
      </c>
      <c r="IZ637">
        <v>0.000996156149449386</v>
      </c>
      <c r="JA637">
        <v>0.001508328056841608</v>
      </c>
      <c r="JB637">
        <v>-4.279944224615399E-07</v>
      </c>
      <c r="JC637">
        <v>2.026670128534865E-10</v>
      </c>
      <c r="JD637">
        <v>-0.04486732872085866</v>
      </c>
      <c r="JE637">
        <v>-0.001179386599836408</v>
      </c>
      <c r="JF637">
        <v>0.0006983580007418804</v>
      </c>
      <c r="JG637">
        <v>-5.900263066608664E-06</v>
      </c>
      <c r="JH637">
        <v>1</v>
      </c>
      <c r="JI637">
        <v>2117</v>
      </c>
      <c r="JJ637">
        <v>1</v>
      </c>
      <c r="JK637">
        <v>26</v>
      </c>
      <c r="JL637">
        <v>197604.6</v>
      </c>
      <c r="JM637">
        <v>197604.5</v>
      </c>
      <c r="JN637">
        <v>1.75293</v>
      </c>
      <c r="JO637">
        <v>2.54395</v>
      </c>
      <c r="JP637">
        <v>1.39893</v>
      </c>
      <c r="JQ637">
        <v>2.33032</v>
      </c>
      <c r="JR637">
        <v>1.44897</v>
      </c>
      <c r="JS637">
        <v>2.59644</v>
      </c>
      <c r="JT637">
        <v>36.7892</v>
      </c>
      <c r="JU637">
        <v>23.9824</v>
      </c>
      <c r="JV637">
        <v>18</v>
      </c>
      <c r="JW637">
        <v>481.167</v>
      </c>
      <c r="JX637">
        <v>461.446</v>
      </c>
      <c r="JY637">
        <v>28.8786</v>
      </c>
      <c r="JZ637">
        <v>28.8084</v>
      </c>
      <c r="KA637">
        <v>30</v>
      </c>
      <c r="KB637">
        <v>28.5275</v>
      </c>
      <c r="KC637">
        <v>28.5985</v>
      </c>
      <c r="KD637">
        <v>35.1351</v>
      </c>
      <c r="KE637">
        <v>22.1821</v>
      </c>
      <c r="KF637">
        <v>68.0896</v>
      </c>
      <c r="KG637">
        <v>28.8634</v>
      </c>
      <c r="KH637">
        <v>754.638</v>
      </c>
      <c r="KI637">
        <v>16.8727</v>
      </c>
      <c r="KJ637">
        <v>100.967</v>
      </c>
      <c r="KK637">
        <v>100.336</v>
      </c>
    </row>
    <row r="638" spans="1:297">
      <c r="A638">
        <v>622</v>
      </c>
      <c r="B638">
        <v>1759004858.6</v>
      </c>
      <c r="C638">
        <v>17475</v>
      </c>
      <c r="D638" t="s">
        <v>1692</v>
      </c>
      <c r="E638" t="s">
        <v>1693</v>
      </c>
      <c r="F638">
        <v>5</v>
      </c>
      <c r="G638" t="s">
        <v>1603</v>
      </c>
      <c r="H638" t="s">
        <v>436</v>
      </c>
      <c r="I638">
        <v>1759004851.1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754.3202176234346</v>
      </c>
      <c r="AK638">
        <v>714.0046484848486</v>
      </c>
      <c r="AL638">
        <v>3.417752725012885</v>
      </c>
      <c r="AM638">
        <v>65.24473536700118</v>
      </c>
      <c r="AN638">
        <f>(AP638 - AO638 + DY638*1E3/(8.314*(EA638+273.15)) * AR638/DX638 * AQ638) * DX638/(100*DL638) * 1000/(1000 - AP638)</f>
        <v>0</v>
      </c>
      <c r="AO638">
        <v>16.76349038543265</v>
      </c>
      <c r="AP638">
        <v>23.37984121212121</v>
      </c>
      <c r="AQ638">
        <v>-0.00606310213114233</v>
      </c>
      <c r="AR638">
        <v>120.4354516089231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5.52</v>
      </c>
      <c r="DM638">
        <v>0.5</v>
      </c>
      <c r="DN638" t="s">
        <v>438</v>
      </c>
      <c r="DO638">
        <v>2</v>
      </c>
      <c r="DP638" t="b">
        <v>1</v>
      </c>
      <c r="DQ638">
        <v>1759004851.1</v>
      </c>
      <c r="DR638">
        <v>673.9694074074074</v>
      </c>
      <c r="DS638">
        <v>726.9156666666667</v>
      </c>
      <c r="DT638">
        <v>23.42148518518518</v>
      </c>
      <c r="DU638">
        <v>16.68152222222222</v>
      </c>
      <c r="DV638">
        <v>673.0852592592591</v>
      </c>
      <c r="DW638">
        <v>23.19168888888889</v>
      </c>
      <c r="DX638">
        <v>499.9882222222222</v>
      </c>
      <c r="DY638">
        <v>90.37300000000002</v>
      </c>
      <c r="DZ638">
        <v>0.051846</v>
      </c>
      <c r="EA638">
        <v>30.05723703703704</v>
      </c>
      <c r="EB638">
        <v>30.02744814814815</v>
      </c>
      <c r="EC638">
        <v>999.9000000000001</v>
      </c>
      <c r="ED638">
        <v>0</v>
      </c>
      <c r="EE638">
        <v>0</v>
      </c>
      <c r="EF638">
        <v>10006.69777777778</v>
      </c>
      <c r="EG638">
        <v>0</v>
      </c>
      <c r="EH638">
        <v>12.0809</v>
      </c>
      <c r="EI638">
        <v>-52.94632592592593</v>
      </c>
      <c r="EJ638">
        <v>690.132962962963</v>
      </c>
      <c r="EK638">
        <v>739.2483333333332</v>
      </c>
      <c r="EL638">
        <v>6.739968148148148</v>
      </c>
      <c r="EM638">
        <v>726.9156666666667</v>
      </c>
      <c r="EN638">
        <v>16.68152222222222</v>
      </c>
      <c r="EO638">
        <v>2.116670740740741</v>
      </c>
      <c r="EP638">
        <v>1.507559259259259</v>
      </c>
      <c r="EQ638">
        <v>18.34518518518518</v>
      </c>
      <c r="ER638">
        <v>13.04496666666667</v>
      </c>
      <c r="ES638">
        <v>1999.971111111111</v>
      </c>
      <c r="ET638">
        <v>0.9800024444444445</v>
      </c>
      <c r="EU638">
        <v>0.0199975</v>
      </c>
      <c r="EV638">
        <v>0</v>
      </c>
      <c r="EW638">
        <v>1047.391111111111</v>
      </c>
      <c r="EX638">
        <v>5.000560000000001</v>
      </c>
      <c r="EY638">
        <v>21212.27037037037</v>
      </c>
      <c r="EZ638">
        <v>17294.64814814815</v>
      </c>
      <c r="FA638">
        <v>41.37033333333333</v>
      </c>
      <c r="FB638">
        <v>41.46733333333333</v>
      </c>
      <c r="FC638">
        <v>41.06199999999999</v>
      </c>
      <c r="FD638">
        <v>40.61333333333333</v>
      </c>
      <c r="FE638">
        <v>42.10166666666666</v>
      </c>
      <c r="FF638">
        <v>1955.075555555556</v>
      </c>
      <c r="FG638">
        <v>39.89000000000001</v>
      </c>
      <c r="FH638">
        <v>0</v>
      </c>
      <c r="FI638">
        <v>1759004868</v>
      </c>
      <c r="FJ638">
        <v>0</v>
      </c>
      <c r="FK638">
        <v>1047.454230769231</v>
      </c>
      <c r="FL638">
        <v>4.511111127927562</v>
      </c>
      <c r="FM638">
        <v>84.42735032835185</v>
      </c>
      <c r="FN638">
        <v>21212.52692307693</v>
      </c>
      <c r="FO638">
        <v>15</v>
      </c>
      <c r="FP638">
        <v>0</v>
      </c>
      <c r="FQ638" t="s">
        <v>439</v>
      </c>
      <c r="FR638">
        <v>1747148579.5</v>
      </c>
      <c r="FS638">
        <v>1747148584.5</v>
      </c>
      <c r="FT638">
        <v>0</v>
      </c>
      <c r="FU638">
        <v>0.162</v>
      </c>
      <c r="FV638">
        <v>-0.001</v>
      </c>
      <c r="FW638">
        <v>0.139</v>
      </c>
      <c r="FX638">
        <v>0.058</v>
      </c>
      <c r="FY638">
        <v>420</v>
      </c>
      <c r="FZ638">
        <v>16</v>
      </c>
      <c r="GA638">
        <v>0.19</v>
      </c>
      <c r="GB638">
        <v>0.02</v>
      </c>
      <c r="GC638">
        <v>-52.80741951219512</v>
      </c>
      <c r="GD638">
        <v>-2.406407665505299</v>
      </c>
      <c r="GE638">
        <v>0.2516921825190949</v>
      </c>
      <c r="GF638">
        <v>0</v>
      </c>
      <c r="GG638">
        <v>1047.152352941177</v>
      </c>
      <c r="GH638">
        <v>4.916119189647818</v>
      </c>
      <c r="GI638">
        <v>0.5741441652506534</v>
      </c>
      <c r="GJ638">
        <v>0</v>
      </c>
      <c r="GK638">
        <v>6.793450487804878</v>
      </c>
      <c r="GL638">
        <v>-0.9521803484320601</v>
      </c>
      <c r="GM638">
        <v>0.09523344301270815</v>
      </c>
      <c r="GN638">
        <v>0</v>
      </c>
      <c r="GO638">
        <v>0</v>
      </c>
      <c r="GP638">
        <v>3</v>
      </c>
      <c r="GQ638" t="s">
        <v>472</v>
      </c>
      <c r="GR638">
        <v>3.12903</v>
      </c>
      <c r="GS638">
        <v>2.72949</v>
      </c>
      <c r="GT638">
        <v>0.123368</v>
      </c>
      <c r="GU638">
        <v>0.130419</v>
      </c>
      <c r="GV638">
        <v>0.104964</v>
      </c>
      <c r="GW638">
        <v>0.0836412</v>
      </c>
      <c r="GX638">
        <v>26299.8</v>
      </c>
      <c r="GY638">
        <v>25306.1</v>
      </c>
      <c r="GZ638">
        <v>30541.6</v>
      </c>
      <c r="HA638">
        <v>29355</v>
      </c>
      <c r="HB638">
        <v>37725.9</v>
      </c>
      <c r="HC638">
        <v>35400.8</v>
      </c>
      <c r="HD638">
        <v>46721.2</v>
      </c>
      <c r="HE638">
        <v>43621.2</v>
      </c>
      <c r="HF638">
        <v>1.83228</v>
      </c>
      <c r="HG638">
        <v>1.84807</v>
      </c>
      <c r="HH638">
        <v>0.127118</v>
      </c>
      <c r="HI638">
        <v>0</v>
      </c>
      <c r="HJ638">
        <v>27.9666</v>
      </c>
      <c r="HK638">
        <v>999.9</v>
      </c>
      <c r="HL638">
        <v>41.6</v>
      </c>
      <c r="HM638">
        <v>30.9</v>
      </c>
      <c r="HN638">
        <v>20.6506</v>
      </c>
      <c r="HO638">
        <v>63.0535</v>
      </c>
      <c r="HP638">
        <v>17.1915</v>
      </c>
      <c r="HQ638">
        <v>1</v>
      </c>
      <c r="HR638">
        <v>0.125762</v>
      </c>
      <c r="HS638">
        <v>-0.603851</v>
      </c>
      <c r="HT638">
        <v>20.2011</v>
      </c>
      <c r="HU638">
        <v>5.22867</v>
      </c>
      <c r="HV638">
        <v>11.974</v>
      </c>
      <c r="HW638">
        <v>4.96945</v>
      </c>
      <c r="HX638">
        <v>3.28953</v>
      </c>
      <c r="HY638">
        <v>9999</v>
      </c>
      <c r="HZ638">
        <v>9999</v>
      </c>
      <c r="IA638">
        <v>9999</v>
      </c>
      <c r="IB638">
        <v>27.1</v>
      </c>
      <c r="IC638">
        <v>4.97293</v>
      </c>
      <c r="ID638">
        <v>1.87728</v>
      </c>
      <c r="IE638">
        <v>1.87531</v>
      </c>
      <c r="IF638">
        <v>1.87813</v>
      </c>
      <c r="IG638">
        <v>1.87485</v>
      </c>
      <c r="IH638">
        <v>1.87849</v>
      </c>
      <c r="II638">
        <v>1.87557</v>
      </c>
      <c r="IJ638">
        <v>1.87669</v>
      </c>
      <c r="IK638">
        <v>0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0.914</v>
      </c>
      <c r="IY638">
        <v>0.2289</v>
      </c>
      <c r="IZ638">
        <v>0.000996156149449386</v>
      </c>
      <c r="JA638">
        <v>0.001508328056841608</v>
      </c>
      <c r="JB638">
        <v>-4.279944224615399E-07</v>
      </c>
      <c r="JC638">
        <v>2.026670128534865E-10</v>
      </c>
      <c r="JD638">
        <v>-0.04486732872085866</v>
      </c>
      <c r="JE638">
        <v>-0.001179386599836408</v>
      </c>
      <c r="JF638">
        <v>0.0006983580007418804</v>
      </c>
      <c r="JG638">
        <v>-5.900263066608664E-06</v>
      </c>
      <c r="JH638">
        <v>1</v>
      </c>
      <c r="JI638">
        <v>2117</v>
      </c>
      <c r="JJ638">
        <v>1</v>
      </c>
      <c r="JK638">
        <v>26</v>
      </c>
      <c r="JL638">
        <v>197604.7</v>
      </c>
      <c r="JM638">
        <v>197604.6</v>
      </c>
      <c r="JN638">
        <v>1.78589</v>
      </c>
      <c r="JO638">
        <v>2.5415</v>
      </c>
      <c r="JP638">
        <v>1.39893</v>
      </c>
      <c r="JQ638">
        <v>2.33032</v>
      </c>
      <c r="JR638">
        <v>1.44897</v>
      </c>
      <c r="JS638">
        <v>2.5769</v>
      </c>
      <c r="JT638">
        <v>36.7892</v>
      </c>
      <c r="JU638">
        <v>23.9824</v>
      </c>
      <c r="JV638">
        <v>18</v>
      </c>
      <c r="JW638">
        <v>481.297</v>
      </c>
      <c r="JX638">
        <v>461.446</v>
      </c>
      <c r="JY638">
        <v>28.8539</v>
      </c>
      <c r="JZ638">
        <v>28.8084</v>
      </c>
      <c r="KA638">
        <v>30</v>
      </c>
      <c r="KB638">
        <v>28.5262</v>
      </c>
      <c r="KC638">
        <v>28.5985</v>
      </c>
      <c r="KD638">
        <v>35.8067</v>
      </c>
      <c r="KE638">
        <v>21.6111</v>
      </c>
      <c r="KF638">
        <v>68.0896</v>
      </c>
      <c r="KG638">
        <v>28.8325</v>
      </c>
      <c r="KH638">
        <v>774.676</v>
      </c>
      <c r="KI638">
        <v>16.9592</v>
      </c>
      <c r="KJ638">
        <v>100.968</v>
      </c>
      <c r="KK638">
        <v>100.335</v>
      </c>
    </row>
    <row r="639" spans="1:297">
      <c r="A639">
        <v>623</v>
      </c>
      <c r="B639">
        <v>1759004863.6</v>
      </c>
      <c r="C639">
        <v>17480</v>
      </c>
      <c r="D639" t="s">
        <v>1694</v>
      </c>
      <c r="E639" t="s">
        <v>1695</v>
      </c>
      <c r="F639">
        <v>5</v>
      </c>
      <c r="G639" t="s">
        <v>1603</v>
      </c>
      <c r="H639" t="s">
        <v>436</v>
      </c>
      <c r="I639">
        <v>1759004855.814285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771.488838932324</v>
      </c>
      <c r="AK639">
        <v>730.9451090909089</v>
      </c>
      <c r="AL639">
        <v>3.384803376694926</v>
      </c>
      <c r="AM639">
        <v>65.24473536700118</v>
      </c>
      <c r="AN639">
        <f>(AP639 - AO639 + DY639*1E3/(8.314*(EA639+273.15)) * AR639/DX639 * AQ639) * DX639/(100*DL639) * 1000/(1000 - AP639)</f>
        <v>0</v>
      </c>
      <c r="AO639">
        <v>16.83925774392809</v>
      </c>
      <c r="AP639">
        <v>23.34940484848485</v>
      </c>
      <c r="AQ639">
        <v>-0.006498176944706508</v>
      </c>
      <c r="AR639">
        <v>120.4354516089231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5.52</v>
      </c>
      <c r="DM639">
        <v>0.5</v>
      </c>
      <c r="DN639" t="s">
        <v>438</v>
      </c>
      <c r="DO639">
        <v>2</v>
      </c>
      <c r="DP639" t="b">
        <v>1</v>
      </c>
      <c r="DQ639">
        <v>1759004855.814285</v>
      </c>
      <c r="DR639">
        <v>689.6447142857141</v>
      </c>
      <c r="DS639">
        <v>742.7556071428572</v>
      </c>
      <c r="DT639">
        <v>23.39321428571429</v>
      </c>
      <c r="DU639">
        <v>16.74675714285714</v>
      </c>
      <c r="DV639">
        <v>688.7416071428571</v>
      </c>
      <c r="DW639">
        <v>23.16401785714286</v>
      </c>
      <c r="DX639">
        <v>500.0198214285714</v>
      </c>
      <c r="DY639">
        <v>90.37300357142855</v>
      </c>
      <c r="DZ639">
        <v>0.051727175</v>
      </c>
      <c r="EA639">
        <v>30.05802142857144</v>
      </c>
      <c r="EB639">
        <v>30.03367142857143</v>
      </c>
      <c r="EC639">
        <v>999.9000000000002</v>
      </c>
      <c r="ED639">
        <v>0</v>
      </c>
      <c r="EE639">
        <v>0</v>
      </c>
      <c r="EF639">
        <v>10011.07964285714</v>
      </c>
      <c r="EG639">
        <v>0</v>
      </c>
      <c r="EH639">
        <v>12.0809</v>
      </c>
      <c r="EI639">
        <v>-53.1109607142857</v>
      </c>
      <c r="EJ639">
        <v>706.1637142857145</v>
      </c>
      <c r="EK639">
        <v>755.4072500000001</v>
      </c>
      <c r="EL639">
        <v>6.646462857142858</v>
      </c>
      <c r="EM639">
        <v>742.7556071428572</v>
      </c>
      <c r="EN639">
        <v>16.74675714285714</v>
      </c>
      <c r="EO639">
        <v>2.114115714285714</v>
      </c>
      <c r="EP639">
        <v>1.513455</v>
      </c>
      <c r="EQ639">
        <v>18.325925</v>
      </c>
      <c r="ER639">
        <v>13.104675</v>
      </c>
      <c r="ES639">
        <v>1999.973571428571</v>
      </c>
      <c r="ET639">
        <v>0.9800025714285713</v>
      </c>
      <c r="EU639">
        <v>0.01999742857142857</v>
      </c>
      <c r="EV639">
        <v>0</v>
      </c>
      <c r="EW639">
        <v>1047.756428571429</v>
      </c>
      <c r="EX639">
        <v>5.000560000000001</v>
      </c>
      <c r="EY639">
        <v>21218.28571428571</v>
      </c>
      <c r="EZ639">
        <v>17294.66071428571</v>
      </c>
      <c r="FA639">
        <v>41.3705</v>
      </c>
      <c r="FB639">
        <v>41.47075</v>
      </c>
      <c r="FC639">
        <v>41.06199999999999</v>
      </c>
      <c r="FD639">
        <v>40.6205</v>
      </c>
      <c r="FE639">
        <v>42.10025</v>
      </c>
      <c r="FF639">
        <v>1955.078571428572</v>
      </c>
      <c r="FG639">
        <v>39.89000000000001</v>
      </c>
      <c r="FH639">
        <v>0</v>
      </c>
      <c r="FI639">
        <v>1759004872.8</v>
      </c>
      <c r="FJ639">
        <v>0</v>
      </c>
      <c r="FK639">
        <v>1047.764615384616</v>
      </c>
      <c r="FL639">
        <v>3.780512840885665</v>
      </c>
      <c r="FM639">
        <v>62.47863247613715</v>
      </c>
      <c r="FN639">
        <v>21218.44230769231</v>
      </c>
      <c r="FO639">
        <v>15</v>
      </c>
      <c r="FP639">
        <v>0</v>
      </c>
      <c r="FQ639" t="s">
        <v>439</v>
      </c>
      <c r="FR639">
        <v>1747148579.5</v>
      </c>
      <c r="FS639">
        <v>1747148584.5</v>
      </c>
      <c r="FT639">
        <v>0</v>
      </c>
      <c r="FU639">
        <v>0.162</v>
      </c>
      <c r="FV639">
        <v>-0.001</v>
      </c>
      <c r="FW639">
        <v>0.139</v>
      </c>
      <c r="FX639">
        <v>0.058</v>
      </c>
      <c r="FY639">
        <v>420</v>
      </c>
      <c r="FZ639">
        <v>16</v>
      </c>
      <c r="GA639">
        <v>0.19</v>
      </c>
      <c r="GB639">
        <v>0.02</v>
      </c>
      <c r="GC639">
        <v>-53.01862000000001</v>
      </c>
      <c r="GD639">
        <v>-1.968083302063682</v>
      </c>
      <c r="GE639">
        <v>0.1946210898130005</v>
      </c>
      <c r="GF639">
        <v>0</v>
      </c>
      <c r="GG639">
        <v>1047.563823529412</v>
      </c>
      <c r="GH639">
        <v>4.341176479826778</v>
      </c>
      <c r="GI639">
        <v>0.5151985037535589</v>
      </c>
      <c r="GJ639">
        <v>0</v>
      </c>
      <c r="GK639">
        <v>6.694529</v>
      </c>
      <c r="GL639">
        <v>-1.178695609756112</v>
      </c>
      <c r="GM639">
        <v>0.1134853203458491</v>
      </c>
      <c r="GN639">
        <v>0</v>
      </c>
      <c r="GO639">
        <v>0</v>
      </c>
      <c r="GP639">
        <v>3</v>
      </c>
      <c r="GQ639" t="s">
        <v>472</v>
      </c>
      <c r="GR639">
        <v>3.12869</v>
      </c>
      <c r="GS639">
        <v>2.72936</v>
      </c>
      <c r="GT639">
        <v>0.125352</v>
      </c>
      <c r="GU639">
        <v>0.132363</v>
      </c>
      <c r="GV639">
        <v>0.104872</v>
      </c>
      <c r="GW639">
        <v>0.0839391</v>
      </c>
      <c r="GX639">
        <v>26240.3</v>
      </c>
      <c r="GY639">
        <v>25249.6</v>
      </c>
      <c r="GZ639">
        <v>30541.5</v>
      </c>
      <c r="HA639">
        <v>29355.1</v>
      </c>
      <c r="HB639">
        <v>37729.9</v>
      </c>
      <c r="HC639">
        <v>35389.6</v>
      </c>
      <c r="HD639">
        <v>46721.1</v>
      </c>
      <c r="HE639">
        <v>43621.7</v>
      </c>
      <c r="HF639">
        <v>1.8318</v>
      </c>
      <c r="HG639">
        <v>1.84895</v>
      </c>
      <c r="HH639">
        <v>0.127677</v>
      </c>
      <c r="HI639">
        <v>0</v>
      </c>
      <c r="HJ639">
        <v>27.9666</v>
      </c>
      <c r="HK639">
        <v>999.9</v>
      </c>
      <c r="HL639">
        <v>41.6</v>
      </c>
      <c r="HM639">
        <v>30.9</v>
      </c>
      <c r="HN639">
        <v>20.6496</v>
      </c>
      <c r="HO639">
        <v>63.2135</v>
      </c>
      <c r="HP639">
        <v>17.3518</v>
      </c>
      <c r="HQ639">
        <v>1</v>
      </c>
      <c r="HR639">
        <v>0.12577</v>
      </c>
      <c r="HS639">
        <v>-0.540349</v>
      </c>
      <c r="HT639">
        <v>20.201</v>
      </c>
      <c r="HU639">
        <v>5.22912</v>
      </c>
      <c r="HV639">
        <v>11.974</v>
      </c>
      <c r="HW639">
        <v>4.96935</v>
      </c>
      <c r="HX639">
        <v>3.28948</v>
      </c>
      <c r="HY639">
        <v>9999</v>
      </c>
      <c r="HZ639">
        <v>9999</v>
      </c>
      <c r="IA639">
        <v>9999</v>
      </c>
      <c r="IB639">
        <v>27.1</v>
      </c>
      <c r="IC639">
        <v>4.97293</v>
      </c>
      <c r="ID639">
        <v>1.87724</v>
      </c>
      <c r="IE639">
        <v>1.87531</v>
      </c>
      <c r="IF639">
        <v>1.87808</v>
      </c>
      <c r="IG639">
        <v>1.87485</v>
      </c>
      <c r="IH639">
        <v>1.87845</v>
      </c>
      <c r="II639">
        <v>1.87552</v>
      </c>
      <c r="IJ639">
        <v>1.87668</v>
      </c>
      <c r="IK639">
        <v>0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0.9340000000000001</v>
      </c>
      <c r="IY639">
        <v>0.2282</v>
      </c>
      <c r="IZ639">
        <v>0.000996156149449386</v>
      </c>
      <c r="JA639">
        <v>0.001508328056841608</v>
      </c>
      <c r="JB639">
        <v>-4.279944224615399E-07</v>
      </c>
      <c r="JC639">
        <v>2.026670128534865E-10</v>
      </c>
      <c r="JD639">
        <v>-0.04486732872085866</v>
      </c>
      <c r="JE639">
        <v>-0.001179386599836408</v>
      </c>
      <c r="JF639">
        <v>0.0006983580007418804</v>
      </c>
      <c r="JG639">
        <v>-5.900263066608664E-06</v>
      </c>
      <c r="JH639">
        <v>1</v>
      </c>
      <c r="JI639">
        <v>2117</v>
      </c>
      <c r="JJ639">
        <v>1</v>
      </c>
      <c r="JK639">
        <v>26</v>
      </c>
      <c r="JL639">
        <v>197604.7</v>
      </c>
      <c r="JM639">
        <v>197604.7</v>
      </c>
      <c r="JN639">
        <v>1.81519</v>
      </c>
      <c r="JO639">
        <v>2.54028</v>
      </c>
      <c r="JP639">
        <v>1.39893</v>
      </c>
      <c r="JQ639">
        <v>2.33032</v>
      </c>
      <c r="JR639">
        <v>1.44897</v>
      </c>
      <c r="JS639">
        <v>2.51587</v>
      </c>
      <c r="JT639">
        <v>36.7892</v>
      </c>
      <c r="JU639">
        <v>23.9824</v>
      </c>
      <c r="JV639">
        <v>18</v>
      </c>
      <c r="JW639">
        <v>481.028</v>
      </c>
      <c r="JX639">
        <v>461.991</v>
      </c>
      <c r="JY639">
        <v>28.8221</v>
      </c>
      <c r="JZ639">
        <v>28.8059</v>
      </c>
      <c r="KA639">
        <v>30</v>
      </c>
      <c r="KB639">
        <v>28.525</v>
      </c>
      <c r="KC639">
        <v>28.5962</v>
      </c>
      <c r="KD639">
        <v>36.3996</v>
      </c>
      <c r="KE639">
        <v>21.2852</v>
      </c>
      <c r="KF639">
        <v>68.0896</v>
      </c>
      <c r="KG639">
        <v>28.794</v>
      </c>
      <c r="KH639">
        <v>788.0410000000001</v>
      </c>
      <c r="KI639">
        <v>17.0533</v>
      </c>
      <c r="KJ639">
        <v>100.968</v>
      </c>
      <c r="KK639">
        <v>100.336</v>
      </c>
    </row>
    <row r="640" spans="1:297">
      <c r="A640">
        <v>624</v>
      </c>
      <c r="B640">
        <v>1759004868.6</v>
      </c>
      <c r="C640">
        <v>17485</v>
      </c>
      <c r="D640" t="s">
        <v>1696</v>
      </c>
      <c r="E640" t="s">
        <v>1697</v>
      </c>
      <c r="F640">
        <v>5</v>
      </c>
      <c r="G640" t="s">
        <v>1603</v>
      </c>
      <c r="H640" t="s">
        <v>436</v>
      </c>
      <c r="I640">
        <v>1759004861.1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788.625746291331</v>
      </c>
      <c r="AK640">
        <v>748.0532424242423</v>
      </c>
      <c r="AL640">
        <v>3.416064328954756</v>
      </c>
      <c r="AM640">
        <v>65.24473536700118</v>
      </c>
      <c r="AN640">
        <f>(AP640 - AO640 + DY640*1E3/(8.314*(EA640+273.15)) * AR640/DX640 * AQ640) * DX640/(100*DL640) * 1000/(1000 - AP640)</f>
        <v>0</v>
      </c>
      <c r="AO640">
        <v>16.96605987727384</v>
      </c>
      <c r="AP640">
        <v>23.33645575757577</v>
      </c>
      <c r="AQ640">
        <v>-0.0004884077723408337</v>
      </c>
      <c r="AR640">
        <v>120.4354516089231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5.52</v>
      </c>
      <c r="DM640">
        <v>0.5</v>
      </c>
      <c r="DN640" t="s">
        <v>438</v>
      </c>
      <c r="DO640">
        <v>2</v>
      </c>
      <c r="DP640" t="b">
        <v>1</v>
      </c>
      <c r="DQ640">
        <v>1759004861.1</v>
      </c>
      <c r="DR640">
        <v>707.2619259259259</v>
      </c>
      <c r="DS640">
        <v>760.5015555555556</v>
      </c>
      <c r="DT640">
        <v>23.36447407407407</v>
      </c>
      <c r="DU640">
        <v>16.83642962962963</v>
      </c>
      <c r="DV640">
        <v>706.3375555555555</v>
      </c>
      <c r="DW640">
        <v>23.13588518518518</v>
      </c>
      <c r="DX640">
        <v>500.0128518518518</v>
      </c>
      <c r="DY640">
        <v>90.37304444444443</v>
      </c>
      <c r="DZ640">
        <v>0.05168824444444445</v>
      </c>
      <c r="EA640">
        <v>30.05927037037037</v>
      </c>
      <c r="EB640">
        <v>30.04267777777778</v>
      </c>
      <c r="EC640">
        <v>999.9000000000001</v>
      </c>
      <c r="ED640">
        <v>0</v>
      </c>
      <c r="EE640">
        <v>0</v>
      </c>
      <c r="EF640">
        <v>10009.82222222222</v>
      </c>
      <c r="EG640">
        <v>0</v>
      </c>
      <c r="EH640">
        <v>12.0809</v>
      </c>
      <c r="EI640">
        <v>-53.23974814814814</v>
      </c>
      <c r="EJ640">
        <v>724.1816666666666</v>
      </c>
      <c r="EK640">
        <v>773.5261851851852</v>
      </c>
      <c r="EL640">
        <v>6.52804074074074</v>
      </c>
      <c r="EM640">
        <v>760.5015555555556</v>
      </c>
      <c r="EN640">
        <v>16.83642962962963</v>
      </c>
      <c r="EO640">
        <v>2.111518888888889</v>
      </c>
      <c r="EP640">
        <v>1.52156</v>
      </c>
      <c r="EQ640">
        <v>18.30634074074074</v>
      </c>
      <c r="ER640">
        <v>13.18638148148148</v>
      </c>
      <c r="ES640">
        <v>1999.998148148148</v>
      </c>
      <c r="ET640">
        <v>0.9800028518518518</v>
      </c>
      <c r="EU640">
        <v>0.01999716666666667</v>
      </c>
      <c r="EV640">
        <v>0</v>
      </c>
      <c r="EW640">
        <v>1048.071111111111</v>
      </c>
      <c r="EX640">
        <v>5.000560000000001</v>
      </c>
      <c r="EY640">
        <v>21223.02962962963</v>
      </c>
      <c r="EZ640">
        <v>17294.86296296296</v>
      </c>
      <c r="FA640">
        <v>41.375</v>
      </c>
      <c r="FB640">
        <v>41.48366666666666</v>
      </c>
      <c r="FC640">
        <v>41.06199999999999</v>
      </c>
      <c r="FD640">
        <v>40.625</v>
      </c>
      <c r="FE640">
        <v>42.10866666666666</v>
      </c>
      <c r="FF640">
        <v>1955.103333333333</v>
      </c>
      <c r="FG640">
        <v>39.89000000000001</v>
      </c>
      <c r="FH640">
        <v>0</v>
      </c>
      <c r="FI640">
        <v>1759004878.2</v>
      </c>
      <c r="FJ640">
        <v>0</v>
      </c>
      <c r="FK640">
        <v>1048.04</v>
      </c>
      <c r="FL640">
        <v>2.067692301213056</v>
      </c>
      <c r="FM640">
        <v>36.23076913596493</v>
      </c>
      <c r="FN640">
        <v>21223.136</v>
      </c>
      <c r="FO640">
        <v>15</v>
      </c>
      <c r="FP640">
        <v>0</v>
      </c>
      <c r="FQ640" t="s">
        <v>439</v>
      </c>
      <c r="FR640">
        <v>1747148579.5</v>
      </c>
      <c r="FS640">
        <v>1747148584.5</v>
      </c>
      <c r="FT640">
        <v>0</v>
      </c>
      <c r="FU640">
        <v>0.162</v>
      </c>
      <c r="FV640">
        <v>-0.001</v>
      </c>
      <c r="FW640">
        <v>0.139</v>
      </c>
      <c r="FX640">
        <v>0.058</v>
      </c>
      <c r="FY640">
        <v>420</v>
      </c>
      <c r="FZ640">
        <v>16</v>
      </c>
      <c r="GA640">
        <v>0.19</v>
      </c>
      <c r="GB640">
        <v>0.02</v>
      </c>
      <c r="GC640">
        <v>-53.1681425</v>
      </c>
      <c r="GD640">
        <v>-1.578305065665897</v>
      </c>
      <c r="GE640">
        <v>0.158011977216128</v>
      </c>
      <c r="GF640">
        <v>0</v>
      </c>
      <c r="GG640">
        <v>1047.875</v>
      </c>
      <c r="GH640">
        <v>3.208097792165343</v>
      </c>
      <c r="GI640">
        <v>0.4180363761261902</v>
      </c>
      <c r="GJ640">
        <v>0</v>
      </c>
      <c r="GK640">
        <v>6.586132999999999</v>
      </c>
      <c r="GL640">
        <v>-1.337011632270203</v>
      </c>
      <c r="GM640">
        <v>0.1292076530860305</v>
      </c>
      <c r="GN640">
        <v>0</v>
      </c>
      <c r="GO640">
        <v>0</v>
      </c>
      <c r="GP640">
        <v>3</v>
      </c>
      <c r="GQ640" t="s">
        <v>472</v>
      </c>
      <c r="GR640">
        <v>3.12877</v>
      </c>
      <c r="GS640">
        <v>2.72958</v>
      </c>
      <c r="GT640">
        <v>0.12732</v>
      </c>
      <c r="GU640">
        <v>0.134292</v>
      </c>
      <c r="GV640">
        <v>0.104831</v>
      </c>
      <c r="GW640">
        <v>0.0843319</v>
      </c>
      <c r="GX640">
        <v>26181.1</v>
      </c>
      <c r="GY640">
        <v>25193.5</v>
      </c>
      <c r="GZ640">
        <v>30541.4</v>
      </c>
      <c r="HA640">
        <v>29355.1</v>
      </c>
      <c r="HB640">
        <v>37731.9</v>
      </c>
      <c r="HC640">
        <v>35374.5</v>
      </c>
      <c r="HD640">
        <v>46721.2</v>
      </c>
      <c r="HE640">
        <v>43621.7</v>
      </c>
      <c r="HF640">
        <v>1.83188</v>
      </c>
      <c r="HG640">
        <v>1.84855</v>
      </c>
      <c r="HH640">
        <v>0.127889</v>
      </c>
      <c r="HI640">
        <v>0</v>
      </c>
      <c r="HJ640">
        <v>27.9643</v>
      </c>
      <c r="HK640">
        <v>999.9</v>
      </c>
      <c r="HL640">
        <v>41.6</v>
      </c>
      <c r="HM640">
        <v>30.9</v>
      </c>
      <c r="HN640">
        <v>20.6481</v>
      </c>
      <c r="HO640">
        <v>63.0435</v>
      </c>
      <c r="HP640">
        <v>17.1955</v>
      </c>
      <c r="HQ640">
        <v>1</v>
      </c>
      <c r="HR640">
        <v>0.125732</v>
      </c>
      <c r="HS640">
        <v>-0.478627</v>
      </c>
      <c r="HT640">
        <v>20.2014</v>
      </c>
      <c r="HU640">
        <v>5.22972</v>
      </c>
      <c r="HV640">
        <v>11.974</v>
      </c>
      <c r="HW640">
        <v>4.9702</v>
      </c>
      <c r="HX640">
        <v>3.28968</v>
      </c>
      <c r="HY640">
        <v>9999</v>
      </c>
      <c r="HZ640">
        <v>9999</v>
      </c>
      <c r="IA640">
        <v>9999</v>
      </c>
      <c r="IB640">
        <v>27.1</v>
      </c>
      <c r="IC640">
        <v>4.97295</v>
      </c>
      <c r="ID640">
        <v>1.87727</v>
      </c>
      <c r="IE640">
        <v>1.87531</v>
      </c>
      <c r="IF640">
        <v>1.87811</v>
      </c>
      <c r="IG640">
        <v>1.87485</v>
      </c>
      <c r="IH640">
        <v>1.87847</v>
      </c>
      <c r="II640">
        <v>1.87552</v>
      </c>
      <c r="IJ640">
        <v>1.87668</v>
      </c>
      <c r="IK640">
        <v>0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0.954</v>
      </c>
      <c r="IY640">
        <v>0.2279</v>
      </c>
      <c r="IZ640">
        <v>0.000996156149449386</v>
      </c>
      <c r="JA640">
        <v>0.001508328056841608</v>
      </c>
      <c r="JB640">
        <v>-4.279944224615399E-07</v>
      </c>
      <c r="JC640">
        <v>2.026670128534865E-10</v>
      </c>
      <c r="JD640">
        <v>-0.04486732872085866</v>
      </c>
      <c r="JE640">
        <v>-0.001179386599836408</v>
      </c>
      <c r="JF640">
        <v>0.0006983580007418804</v>
      </c>
      <c r="JG640">
        <v>-5.900263066608664E-06</v>
      </c>
      <c r="JH640">
        <v>1</v>
      </c>
      <c r="JI640">
        <v>2117</v>
      </c>
      <c r="JJ640">
        <v>1</v>
      </c>
      <c r="JK640">
        <v>26</v>
      </c>
      <c r="JL640">
        <v>197604.8</v>
      </c>
      <c r="JM640">
        <v>197604.7</v>
      </c>
      <c r="JN640">
        <v>1.84937</v>
      </c>
      <c r="JO640">
        <v>2.55249</v>
      </c>
      <c r="JP640">
        <v>1.39893</v>
      </c>
      <c r="JQ640">
        <v>2.33032</v>
      </c>
      <c r="JR640">
        <v>1.44897</v>
      </c>
      <c r="JS640">
        <v>2.46216</v>
      </c>
      <c r="JT640">
        <v>36.7892</v>
      </c>
      <c r="JU640">
        <v>23.9649</v>
      </c>
      <c r="JV640">
        <v>18</v>
      </c>
      <c r="JW640">
        <v>481.065</v>
      </c>
      <c r="JX640">
        <v>461.733</v>
      </c>
      <c r="JY640">
        <v>28.781</v>
      </c>
      <c r="JZ640">
        <v>28.8059</v>
      </c>
      <c r="KA640">
        <v>30</v>
      </c>
      <c r="KB640">
        <v>28.5243</v>
      </c>
      <c r="KC640">
        <v>28.5962</v>
      </c>
      <c r="KD640">
        <v>37.0699</v>
      </c>
      <c r="KE640">
        <v>20.6798</v>
      </c>
      <c r="KF640">
        <v>68.0896</v>
      </c>
      <c r="KG640">
        <v>28.7459</v>
      </c>
      <c r="KH640">
        <v>808.079</v>
      </c>
      <c r="KI640">
        <v>17.1487</v>
      </c>
      <c r="KJ640">
        <v>100.968</v>
      </c>
      <c r="KK640">
        <v>100.336</v>
      </c>
    </row>
    <row r="641" spans="1:297">
      <c r="A641">
        <v>625</v>
      </c>
      <c r="B641">
        <v>1759004873.6</v>
      </c>
      <c r="C641">
        <v>17490</v>
      </c>
      <c r="D641" t="s">
        <v>1698</v>
      </c>
      <c r="E641" t="s">
        <v>1699</v>
      </c>
      <c r="F641">
        <v>5</v>
      </c>
      <c r="G641" t="s">
        <v>1603</v>
      </c>
      <c r="H641" t="s">
        <v>436</v>
      </c>
      <c r="I641">
        <v>1759004865.814285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805.749129574374</v>
      </c>
      <c r="AK641">
        <v>765.1541818181818</v>
      </c>
      <c r="AL641">
        <v>3.423328474688978</v>
      </c>
      <c r="AM641">
        <v>65.24473536700118</v>
      </c>
      <c r="AN641">
        <f>(AP641 - AO641 + DY641*1E3/(8.314*(EA641+273.15)) * AR641/DX641 * AQ641) * DX641/(100*DL641) * 1000/(1000 - AP641)</f>
        <v>0</v>
      </c>
      <c r="AO641">
        <v>17.03552512671106</v>
      </c>
      <c r="AP641">
        <v>23.30870424242423</v>
      </c>
      <c r="AQ641">
        <v>-0.006826682710127065</v>
      </c>
      <c r="AR641">
        <v>120.4354516089231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5.52</v>
      </c>
      <c r="DM641">
        <v>0.5</v>
      </c>
      <c r="DN641" t="s">
        <v>438</v>
      </c>
      <c r="DO641">
        <v>2</v>
      </c>
      <c r="DP641" t="b">
        <v>1</v>
      </c>
      <c r="DQ641">
        <v>1759004865.814285</v>
      </c>
      <c r="DR641">
        <v>722.9830714285714</v>
      </c>
      <c r="DS641">
        <v>776.330357142857</v>
      </c>
      <c r="DT641">
        <v>23.34260357142858</v>
      </c>
      <c r="DU641">
        <v>16.92195714285714</v>
      </c>
      <c r="DV641">
        <v>722.0399285714286</v>
      </c>
      <c r="DW641">
        <v>23.11448214285715</v>
      </c>
      <c r="DX641">
        <v>500.0491071428572</v>
      </c>
      <c r="DY641">
        <v>90.37291785714285</v>
      </c>
      <c r="DZ641">
        <v>0.05167770714285714</v>
      </c>
      <c r="EA641">
        <v>30.05802857142857</v>
      </c>
      <c r="EB641">
        <v>30.04665357142857</v>
      </c>
      <c r="EC641">
        <v>999.9000000000002</v>
      </c>
      <c r="ED641">
        <v>0</v>
      </c>
      <c r="EE641">
        <v>0</v>
      </c>
      <c r="EF641">
        <v>10004.31071428572</v>
      </c>
      <c r="EG641">
        <v>0</v>
      </c>
      <c r="EH641">
        <v>12.0809</v>
      </c>
      <c r="EI641">
        <v>-53.34735000000001</v>
      </c>
      <c r="EJ641">
        <v>740.2624285714286</v>
      </c>
      <c r="EK641">
        <v>789.6949285714287</v>
      </c>
      <c r="EL641">
        <v>6.420643214285716</v>
      </c>
      <c r="EM641">
        <v>776.330357142857</v>
      </c>
      <c r="EN641">
        <v>16.92195714285714</v>
      </c>
      <c r="EO641">
        <v>2.109538571428572</v>
      </c>
      <c r="EP641">
        <v>1.529287142857143</v>
      </c>
      <c r="EQ641">
        <v>18.29138571428572</v>
      </c>
      <c r="ER641">
        <v>13.26398214285714</v>
      </c>
      <c r="ES641">
        <v>2000.023571428571</v>
      </c>
      <c r="ET641">
        <v>0.980003142857143</v>
      </c>
      <c r="EU641">
        <v>0.01999689285714286</v>
      </c>
      <c r="EV641">
        <v>0</v>
      </c>
      <c r="EW641">
        <v>1048.184285714286</v>
      </c>
      <c r="EX641">
        <v>5.000560000000001</v>
      </c>
      <c r="EY641">
        <v>21225.28214285714</v>
      </c>
      <c r="EZ641">
        <v>17295.08571428572</v>
      </c>
      <c r="FA641">
        <v>41.375</v>
      </c>
      <c r="FB641">
        <v>41.49325</v>
      </c>
      <c r="FC641">
        <v>41.06199999999999</v>
      </c>
      <c r="FD641">
        <v>40.625</v>
      </c>
      <c r="FE641">
        <v>42.1205</v>
      </c>
      <c r="FF641">
        <v>1955.128928571429</v>
      </c>
      <c r="FG641">
        <v>39.89000000000001</v>
      </c>
      <c r="FH641">
        <v>0</v>
      </c>
      <c r="FI641">
        <v>1759004883</v>
      </c>
      <c r="FJ641">
        <v>0</v>
      </c>
      <c r="FK641">
        <v>1048.1232</v>
      </c>
      <c r="FL641">
        <v>-0.07769231944277367</v>
      </c>
      <c r="FM641">
        <v>12.88461520706013</v>
      </c>
      <c r="FN641">
        <v>21225.284</v>
      </c>
      <c r="FO641">
        <v>15</v>
      </c>
      <c r="FP641">
        <v>0</v>
      </c>
      <c r="FQ641" t="s">
        <v>439</v>
      </c>
      <c r="FR641">
        <v>1747148579.5</v>
      </c>
      <c r="FS641">
        <v>1747148584.5</v>
      </c>
      <c r="FT641">
        <v>0</v>
      </c>
      <c r="FU641">
        <v>0.162</v>
      </c>
      <c r="FV641">
        <v>-0.001</v>
      </c>
      <c r="FW641">
        <v>0.139</v>
      </c>
      <c r="FX641">
        <v>0.058</v>
      </c>
      <c r="FY641">
        <v>420</v>
      </c>
      <c r="FZ641">
        <v>16</v>
      </c>
      <c r="GA641">
        <v>0.19</v>
      </c>
      <c r="GB641">
        <v>0.02</v>
      </c>
      <c r="GC641">
        <v>-53.26046</v>
      </c>
      <c r="GD641">
        <v>-1.421860412757903</v>
      </c>
      <c r="GE641">
        <v>0.1444936863672594</v>
      </c>
      <c r="GF641">
        <v>0</v>
      </c>
      <c r="GG641">
        <v>1048.040294117647</v>
      </c>
      <c r="GH641">
        <v>1.577234531366496</v>
      </c>
      <c r="GI641">
        <v>0.2835124781372426</v>
      </c>
      <c r="GJ641">
        <v>0</v>
      </c>
      <c r="GK641">
        <v>6.499803750000001</v>
      </c>
      <c r="GL641">
        <v>-1.383937373358359</v>
      </c>
      <c r="GM641">
        <v>0.1334992344676085</v>
      </c>
      <c r="GN641">
        <v>0</v>
      </c>
      <c r="GO641">
        <v>0</v>
      </c>
      <c r="GP641">
        <v>3</v>
      </c>
      <c r="GQ641" t="s">
        <v>472</v>
      </c>
      <c r="GR641">
        <v>3.12897</v>
      </c>
      <c r="GS641">
        <v>2.72949</v>
      </c>
      <c r="GT641">
        <v>0.129271</v>
      </c>
      <c r="GU641">
        <v>0.136189</v>
      </c>
      <c r="GV641">
        <v>0.104746</v>
      </c>
      <c r="GW641">
        <v>0.084635</v>
      </c>
      <c r="GX641">
        <v>26122.2</v>
      </c>
      <c r="GY641">
        <v>25138.5</v>
      </c>
      <c r="GZ641">
        <v>30541</v>
      </c>
      <c r="HA641">
        <v>29355.3</v>
      </c>
      <c r="HB641">
        <v>37735.3</v>
      </c>
      <c r="HC641">
        <v>35362.9</v>
      </c>
      <c r="HD641">
        <v>46720.8</v>
      </c>
      <c r="HE641">
        <v>43621.8</v>
      </c>
      <c r="HF641">
        <v>1.83188</v>
      </c>
      <c r="HG641">
        <v>1.84875</v>
      </c>
      <c r="HH641">
        <v>0.128482</v>
      </c>
      <c r="HI641">
        <v>0</v>
      </c>
      <c r="HJ641">
        <v>27.9643</v>
      </c>
      <c r="HK641">
        <v>999.9</v>
      </c>
      <c r="HL641">
        <v>41.6</v>
      </c>
      <c r="HM641">
        <v>30.9</v>
      </c>
      <c r="HN641">
        <v>20.6492</v>
      </c>
      <c r="HO641">
        <v>62.9935</v>
      </c>
      <c r="HP641">
        <v>16.9832</v>
      </c>
      <c r="HQ641">
        <v>1</v>
      </c>
      <c r="HR641">
        <v>0.12564</v>
      </c>
      <c r="HS641">
        <v>-0.42107</v>
      </c>
      <c r="HT641">
        <v>20.2016</v>
      </c>
      <c r="HU641">
        <v>5.23002</v>
      </c>
      <c r="HV641">
        <v>11.974</v>
      </c>
      <c r="HW641">
        <v>4.9702</v>
      </c>
      <c r="HX641">
        <v>3.28965</v>
      </c>
      <c r="HY641">
        <v>9999</v>
      </c>
      <c r="HZ641">
        <v>9999</v>
      </c>
      <c r="IA641">
        <v>9999</v>
      </c>
      <c r="IB641">
        <v>27.1</v>
      </c>
      <c r="IC641">
        <v>4.97296</v>
      </c>
      <c r="ID641">
        <v>1.87728</v>
      </c>
      <c r="IE641">
        <v>1.87531</v>
      </c>
      <c r="IF641">
        <v>1.87814</v>
      </c>
      <c r="IG641">
        <v>1.87485</v>
      </c>
      <c r="IH641">
        <v>1.87847</v>
      </c>
      <c r="II641">
        <v>1.87555</v>
      </c>
      <c r="IJ641">
        <v>1.87668</v>
      </c>
      <c r="IK641">
        <v>0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0.975</v>
      </c>
      <c r="IY641">
        <v>0.2274</v>
      </c>
      <c r="IZ641">
        <v>0.000996156149449386</v>
      </c>
      <c r="JA641">
        <v>0.001508328056841608</v>
      </c>
      <c r="JB641">
        <v>-4.279944224615399E-07</v>
      </c>
      <c r="JC641">
        <v>2.026670128534865E-10</v>
      </c>
      <c r="JD641">
        <v>-0.04486732872085866</v>
      </c>
      <c r="JE641">
        <v>-0.001179386599836408</v>
      </c>
      <c r="JF641">
        <v>0.0006983580007418804</v>
      </c>
      <c r="JG641">
        <v>-5.900263066608664E-06</v>
      </c>
      <c r="JH641">
        <v>1</v>
      </c>
      <c r="JI641">
        <v>2117</v>
      </c>
      <c r="JJ641">
        <v>1</v>
      </c>
      <c r="JK641">
        <v>26</v>
      </c>
      <c r="JL641">
        <v>197604.9</v>
      </c>
      <c r="JM641">
        <v>197604.8</v>
      </c>
      <c r="JN641">
        <v>1.87866</v>
      </c>
      <c r="JO641">
        <v>2.55249</v>
      </c>
      <c r="JP641">
        <v>1.39893</v>
      </c>
      <c r="JQ641">
        <v>2.33032</v>
      </c>
      <c r="JR641">
        <v>1.44897</v>
      </c>
      <c r="JS641">
        <v>2.54761</v>
      </c>
      <c r="JT641">
        <v>36.7892</v>
      </c>
      <c r="JU641">
        <v>23.9737</v>
      </c>
      <c r="JV641">
        <v>18</v>
      </c>
      <c r="JW641">
        <v>481.053</v>
      </c>
      <c r="JX641">
        <v>461.857</v>
      </c>
      <c r="JY641">
        <v>28.731</v>
      </c>
      <c r="JZ641">
        <v>28.8059</v>
      </c>
      <c r="KA641">
        <v>29.9999</v>
      </c>
      <c r="KB641">
        <v>28.5225</v>
      </c>
      <c r="KC641">
        <v>28.5956</v>
      </c>
      <c r="KD641">
        <v>37.6532</v>
      </c>
      <c r="KE641">
        <v>20.391</v>
      </c>
      <c r="KF641">
        <v>68.0896</v>
      </c>
      <c r="KG641">
        <v>28.6988</v>
      </c>
      <c r="KH641">
        <v>821.4349999999999</v>
      </c>
      <c r="KI641">
        <v>17.2579</v>
      </c>
      <c r="KJ641">
        <v>100.967</v>
      </c>
      <c r="KK641">
        <v>100.336</v>
      </c>
    </row>
    <row r="642" spans="1:297">
      <c r="A642">
        <v>626</v>
      </c>
      <c r="B642">
        <v>1759004878.6</v>
      </c>
      <c r="C642">
        <v>17495</v>
      </c>
      <c r="D642" t="s">
        <v>1700</v>
      </c>
      <c r="E642" t="s">
        <v>1701</v>
      </c>
      <c r="F642">
        <v>5</v>
      </c>
      <c r="G642" t="s">
        <v>1603</v>
      </c>
      <c r="H642" t="s">
        <v>436</v>
      </c>
      <c r="I642">
        <v>1759004871.1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822.9449083375994</v>
      </c>
      <c r="AK642">
        <v>782.28263030303</v>
      </c>
      <c r="AL642">
        <v>3.421871280650265</v>
      </c>
      <c r="AM642">
        <v>65.24473536700118</v>
      </c>
      <c r="AN642">
        <f>(AP642 - AO642 + DY642*1E3/(8.314*(EA642+273.15)) * AR642/DX642 * AQ642) * DX642/(100*DL642) * 1000/(1000 - AP642)</f>
        <v>0</v>
      </c>
      <c r="AO642">
        <v>17.14424366823066</v>
      </c>
      <c r="AP642">
        <v>23.28885030303029</v>
      </c>
      <c r="AQ642">
        <v>-0.001315657191890445</v>
      </c>
      <c r="AR642">
        <v>120.4354516089231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5.52</v>
      </c>
      <c r="DM642">
        <v>0.5</v>
      </c>
      <c r="DN642" t="s">
        <v>438</v>
      </c>
      <c r="DO642">
        <v>2</v>
      </c>
      <c r="DP642" t="b">
        <v>1</v>
      </c>
      <c r="DQ642">
        <v>1759004871.1</v>
      </c>
      <c r="DR642">
        <v>740.6570740740741</v>
      </c>
      <c r="DS642">
        <v>794.0641481481481</v>
      </c>
      <c r="DT642">
        <v>23.31882592592592</v>
      </c>
      <c r="DU642">
        <v>17.02733703703704</v>
      </c>
      <c r="DV642">
        <v>739.6926666666666</v>
      </c>
      <c r="DW642">
        <v>23.09121481481481</v>
      </c>
      <c r="DX642">
        <v>500.0192222222223</v>
      </c>
      <c r="DY642">
        <v>90.37275555555554</v>
      </c>
      <c r="DZ642">
        <v>0.05178195185185185</v>
      </c>
      <c r="EA642">
        <v>30.0562</v>
      </c>
      <c r="EB642">
        <v>30.05277407407407</v>
      </c>
      <c r="EC642">
        <v>999.9000000000001</v>
      </c>
      <c r="ED642">
        <v>0</v>
      </c>
      <c r="EE642">
        <v>0</v>
      </c>
      <c r="EF642">
        <v>10004.90555555556</v>
      </c>
      <c r="EG642">
        <v>0</v>
      </c>
      <c r="EH642">
        <v>12.0809</v>
      </c>
      <c r="EI642">
        <v>-53.40709259259259</v>
      </c>
      <c r="EJ642">
        <v>758.3404074074074</v>
      </c>
      <c r="EK642">
        <v>807.8203333333333</v>
      </c>
      <c r="EL642">
        <v>6.291485555555556</v>
      </c>
      <c r="EM642">
        <v>794.0641481481481</v>
      </c>
      <c r="EN642">
        <v>17.02733703703704</v>
      </c>
      <c r="EO642">
        <v>2.107385555555556</v>
      </c>
      <c r="EP642">
        <v>1.538807777777778</v>
      </c>
      <c r="EQ642">
        <v>18.27511851851852</v>
      </c>
      <c r="ER642">
        <v>13.35916666666667</v>
      </c>
      <c r="ES642">
        <v>2000.004444444445</v>
      </c>
      <c r="ET642">
        <v>0.980002962962963</v>
      </c>
      <c r="EU642">
        <v>0.01999705555555556</v>
      </c>
      <c r="EV642">
        <v>0</v>
      </c>
      <c r="EW642">
        <v>1048.145555555556</v>
      </c>
      <c r="EX642">
        <v>5.000560000000001</v>
      </c>
      <c r="EY642">
        <v>21225.32962962963</v>
      </c>
      <c r="EZ642">
        <v>17294.91851851852</v>
      </c>
      <c r="FA642">
        <v>41.375</v>
      </c>
      <c r="FB642">
        <v>41.47899999999999</v>
      </c>
      <c r="FC642">
        <v>41.06199999999999</v>
      </c>
      <c r="FD642">
        <v>40.625</v>
      </c>
      <c r="FE642">
        <v>42.125</v>
      </c>
      <c r="FF642">
        <v>1955.10962962963</v>
      </c>
      <c r="FG642">
        <v>39.89000000000001</v>
      </c>
      <c r="FH642">
        <v>0</v>
      </c>
      <c r="FI642">
        <v>1759004887.8</v>
      </c>
      <c r="FJ642">
        <v>0</v>
      </c>
      <c r="FK642">
        <v>1048.092</v>
      </c>
      <c r="FL642">
        <v>-1.563076938001069</v>
      </c>
      <c r="FM642">
        <v>-13.52307706288848</v>
      </c>
      <c r="FN642">
        <v>21225.184</v>
      </c>
      <c r="FO642">
        <v>15</v>
      </c>
      <c r="FP642">
        <v>0</v>
      </c>
      <c r="FQ642" t="s">
        <v>439</v>
      </c>
      <c r="FR642">
        <v>1747148579.5</v>
      </c>
      <c r="FS642">
        <v>1747148584.5</v>
      </c>
      <c r="FT642">
        <v>0</v>
      </c>
      <c r="FU642">
        <v>0.162</v>
      </c>
      <c r="FV642">
        <v>-0.001</v>
      </c>
      <c r="FW642">
        <v>0.139</v>
      </c>
      <c r="FX642">
        <v>0.058</v>
      </c>
      <c r="FY642">
        <v>420</v>
      </c>
      <c r="FZ642">
        <v>16</v>
      </c>
      <c r="GA642">
        <v>0.19</v>
      </c>
      <c r="GB642">
        <v>0.02</v>
      </c>
      <c r="GC642">
        <v>-53.35428048780487</v>
      </c>
      <c r="GD642">
        <v>-0.873209059233414</v>
      </c>
      <c r="GE642">
        <v>0.1012317414299126</v>
      </c>
      <c r="GF642">
        <v>0</v>
      </c>
      <c r="GG642">
        <v>1048.076764705882</v>
      </c>
      <c r="GH642">
        <v>-0.4154316331276587</v>
      </c>
      <c r="GI642">
        <v>0.2312589659722708</v>
      </c>
      <c r="GJ642">
        <v>1</v>
      </c>
      <c r="GK642">
        <v>6.376840975609755</v>
      </c>
      <c r="GL642">
        <v>-1.431088850174213</v>
      </c>
      <c r="GM642">
        <v>0.1414381490057408</v>
      </c>
      <c r="GN642">
        <v>0</v>
      </c>
      <c r="GO642">
        <v>1</v>
      </c>
      <c r="GP642">
        <v>3</v>
      </c>
      <c r="GQ642" t="s">
        <v>451</v>
      </c>
      <c r="GR642">
        <v>3.1288</v>
      </c>
      <c r="GS642">
        <v>2.72987</v>
      </c>
      <c r="GT642">
        <v>0.131194</v>
      </c>
      <c r="GU642">
        <v>0.138059</v>
      </c>
      <c r="GV642">
        <v>0.104678</v>
      </c>
      <c r="GW642">
        <v>0.0849675</v>
      </c>
      <c r="GX642">
        <v>26064.7</v>
      </c>
      <c r="GY642">
        <v>25083.8</v>
      </c>
      <c r="GZ642">
        <v>30541.3</v>
      </c>
      <c r="HA642">
        <v>29355.1</v>
      </c>
      <c r="HB642">
        <v>37738.3</v>
      </c>
      <c r="HC642">
        <v>35349.5</v>
      </c>
      <c r="HD642">
        <v>46720.8</v>
      </c>
      <c r="HE642">
        <v>43621.1</v>
      </c>
      <c r="HF642">
        <v>1.83145</v>
      </c>
      <c r="HG642">
        <v>1.84967</v>
      </c>
      <c r="HH642">
        <v>0.129275</v>
      </c>
      <c r="HI642">
        <v>0</v>
      </c>
      <c r="HJ642">
        <v>27.9643</v>
      </c>
      <c r="HK642">
        <v>999.9</v>
      </c>
      <c r="HL642">
        <v>41.6</v>
      </c>
      <c r="HM642">
        <v>30.9</v>
      </c>
      <c r="HN642">
        <v>20.6482</v>
      </c>
      <c r="HO642">
        <v>62.6435</v>
      </c>
      <c r="HP642">
        <v>17.0032</v>
      </c>
      <c r="HQ642">
        <v>1</v>
      </c>
      <c r="HR642">
        <v>0.125661</v>
      </c>
      <c r="HS642">
        <v>-0.373369</v>
      </c>
      <c r="HT642">
        <v>20.2016</v>
      </c>
      <c r="HU642">
        <v>5.22912</v>
      </c>
      <c r="HV642">
        <v>11.974</v>
      </c>
      <c r="HW642">
        <v>4.96975</v>
      </c>
      <c r="HX642">
        <v>3.28965</v>
      </c>
      <c r="HY642">
        <v>9999</v>
      </c>
      <c r="HZ642">
        <v>9999</v>
      </c>
      <c r="IA642">
        <v>9999</v>
      </c>
      <c r="IB642">
        <v>27.1</v>
      </c>
      <c r="IC642">
        <v>4.97295</v>
      </c>
      <c r="ID642">
        <v>1.87728</v>
      </c>
      <c r="IE642">
        <v>1.87531</v>
      </c>
      <c r="IF642">
        <v>1.87816</v>
      </c>
      <c r="IG642">
        <v>1.87485</v>
      </c>
      <c r="IH642">
        <v>1.87848</v>
      </c>
      <c r="II642">
        <v>1.87553</v>
      </c>
      <c r="IJ642">
        <v>1.87669</v>
      </c>
      <c r="IK642">
        <v>0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0.995</v>
      </c>
      <c r="IY642">
        <v>0.2269</v>
      </c>
      <c r="IZ642">
        <v>0.000996156149449386</v>
      </c>
      <c r="JA642">
        <v>0.001508328056841608</v>
      </c>
      <c r="JB642">
        <v>-4.279944224615399E-07</v>
      </c>
      <c r="JC642">
        <v>2.026670128534865E-10</v>
      </c>
      <c r="JD642">
        <v>-0.04486732872085866</v>
      </c>
      <c r="JE642">
        <v>-0.001179386599836408</v>
      </c>
      <c r="JF642">
        <v>0.0006983580007418804</v>
      </c>
      <c r="JG642">
        <v>-5.900263066608664E-06</v>
      </c>
      <c r="JH642">
        <v>1</v>
      </c>
      <c r="JI642">
        <v>2117</v>
      </c>
      <c r="JJ642">
        <v>1</v>
      </c>
      <c r="JK642">
        <v>26</v>
      </c>
      <c r="JL642">
        <v>197605</v>
      </c>
      <c r="JM642">
        <v>197604.9</v>
      </c>
      <c r="JN642">
        <v>1.91162</v>
      </c>
      <c r="JO642">
        <v>2.54517</v>
      </c>
      <c r="JP642">
        <v>1.39893</v>
      </c>
      <c r="JQ642">
        <v>2.33154</v>
      </c>
      <c r="JR642">
        <v>1.44897</v>
      </c>
      <c r="JS642">
        <v>2.59277</v>
      </c>
      <c r="JT642">
        <v>36.7892</v>
      </c>
      <c r="JU642">
        <v>23.9824</v>
      </c>
      <c r="JV642">
        <v>18</v>
      </c>
      <c r="JW642">
        <v>480.82</v>
      </c>
      <c r="JX642">
        <v>462.438</v>
      </c>
      <c r="JY642">
        <v>28.6814</v>
      </c>
      <c r="JZ642">
        <v>28.8059</v>
      </c>
      <c r="KA642">
        <v>30</v>
      </c>
      <c r="KB642">
        <v>28.5225</v>
      </c>
      <c r="KC642">
        <v>28.5937</v>
      </c>
      <c r="KD642">
        <v>38.3225</v>
      </c>
      <c r="KE642">
        <v>19.709</v>
      </c>
      <c r="KF642">
        <v>68.0896</v>
      </c>
      <c r="KG642">
        <v>28.6427</v>
      </c>
      <c r="KH642">
        <v>841.504</v>
      </c>
      <c r="KI642">
        <v>17.3735</v>
      </c>
      <c r="KJ642">
        <v>100.967</v>
      </c>
      <c r="KK642">
        <v>100.335</v>
      </c>
    </row>
    <row r="643" spans="1:297">
      <c r="A643">
        <v>627</v>
      </c>
      <c r="B643">
        <v>1759004883.6</v>
      </c>
      <c r="C643">
        <v>17500</v>
      </c>
      <c r="D643" t="s">
        <v>1702</v>
      </c>
      <c r="E643" t="s">
        <v>1703</v>
      </c>
      <c r="F643">
        <v>5</v>
      </c>
      <c r="G643" t="s">
        <v>1603</v>
      </c>
      <c r="H643" t="s">
        <v>436</v>
      </c>
      <c r="I643">
        <v>1759004875.814285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839.80520149078</v>
      </c>
      <c r="AK643">
        <v>799.1749515151508</v>
      </c>
      <c r="AL643">
        <v>3.375993962050014</v>
      </c>
      <c r="AM643">
        <v>65.24473536700118</v>
      </c>
      <c r="AN643">
        <f>(AP643 - AO643 + DY643*1E3/(8.314*(EA643+273.15)) * AR643/DX643 * AQ643) * DX643/(100*DL643) * 1000/(1000 - AP643)</f>
        <v>0</v>
      </c>
      <c r="AO643">
        <v>17.25455871713527</v>
      </c>
      <c r="AP643">
        <v>23.26126909090909</v>
      </c>
      <c r="AQ643">
        <v>-0.003691101850238411</v>
      </c>
      <c r="AR643">
        <v>120.4354516089231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5.52</v>
      </c>
      <c r="DM643">
        <v>0.5</v>
      </c>
      <c r="DN643" t="s">
        <v>438</v>
      </c>
      <c r="DO643">
        <v>2</v>
      </c>
      <c r="DP643" t="b">
        <v>1</v>
      </c>
      <c r="DQ643">
        <v>1759004875.814285</v>
      </c>
      <c r="DR643">
        <v>756.3752857142857</v>
      </c>
      <c r="DS643">
        <v>809.8113928571429</v>
      </c>
      <c r="DT643">
        <v>23.29745357142857</v>
      </c>
      <c r="DU643">
        <v>17.11702142857143</v>
      </c>
      <c r="DV643">
        <v>755.3918214285713</v>
      </c>
      <c r="DW643">
        <v>23.07029642857143</v>
      </c>
      <c r="DX643">
        <v>500.0562857142856</v>
      </c>
      <c r="DY643">
        <v>90.37257142857143</v>
      </c>
      <c r="DZ643">
        <v>0.05180265714285714</v>
      </c>
      <c r="EA643">
        <v>30.05272142857143</v>
      </c>
      <c r="EB643">
        <v>30.05982857142857</v>
      </c>
      <c r="EC643">
        <v>999.9000000000002</v>
      </c>
      <c r="ED643">
        <v>0</v>
      </c>
      <c r="EE643">
        <v>0</v>
      </c>
      <c r="EF643">
        <v>10006.40607142857</v>
      </c>
      <c r="EG643">
        <v>0</v>
      </c>
      <c r="EH643">
        <v>12.0809</v>
      </c>
      <c r="EI643">
        <v>-53.43611428571429</v>
      </c>
      <c r="EJ643">
        <v>774.4168214285713</v>
      </c>
      <c r="EK643">
        <v>823.91575</v>
      </c>
      <c r="EL643">
        <v>6.180426785714284</v>
      </c>
      <c r="EM643">
        <v>809.8113928571429</v>
      </c>
      <c r="EN643">
        <v>17.11702142857143</v>
      </c>
      <c r="EO643">
        <v>2.105449642857143</v>
      </c>
      <c r="EP643">
        <v>1.546909642857143</v>
      </c>
      <c r="EQ643">
        <v>18.26047142857143</v>
      </c>
      <c r="ER643">
        <v>13.43969285714286</v>
      </c>
      <c r="ES643">
        <v>1999.993214285715</v>
      </c>
      <c r="ET643">
        <v>0.9800028928571428</v>
      </c>
      <c r="EU643">
        <v>0.01999710714285715</v>
      </c>
      <c r="EV643">
        <v>0</v>
      </c>
      <c r="EW643">
        <v>1048.025357142857</v>
      </c>
      <c r="EX643">
        <v>5.000560000000001</v>
      </c>
      <c r="EY643">
        <v>21223.525</v>
      </c>
      <c r="EZ643">
        <v>17294.825</v>
      </c>
      <c r="FA643">
        <v>41.375</v>
      </c>
      <c r="FB643">
        <v>41.47525</v>
      </c>
      <c r="FC643">
        <v>41.06199999999999</v>
      </c>
      <c r="FD643">
        <v>40.625</v>
      </c>
      <c r="FE643">
        <v>42.125</v>
      </c>
      <c r="FF643">
        <v>1955.098214285714</v>
      </c>
      <c r="FG643">
        <v>39.89000000000001</v>
      </c>
      <c r="FH643">
        <v>0</v>
      </c>
      <c r="FI643">
        <v>1759004893.2</v>
      </c>
      <c r="FJ643">
        <v>0</v>
      </c>
      <c r="FK643">
        <v>1047.968461538461</v>
      </c>
      <c r="FL643">
        <v>-1.310769236617326</v>
      </c>
      <c r="FM643">
        <v>-35.20000021024226</v>
      </c>
      <c r="FN643">
        <v>21223.1</v>
      </c>
      <c r="FO643">
        <v>15</v>
      </c>
      <c r="FP643">
        <v>0</v>
      </c>
      <c r="FQ643" t="s">
        <v>439</v>
      </c>
      <c r="FR643">
        <v>1747148579.5</v>
      </c>
      <c r="FS643">
        <v>1747148584.5</v>
      </c>
      <c r="FT643">
        <v>0</v>
      </c>
      <c r="FU643">
        <v>0.162</v>
      </c>
      <c r="FV643">
        <v>-0.001</v>
      </c>
      <c r="FW643">
        <v>0.139</v>
      </c>
      <c r="FX643">
        <v>0.058</v>
      </c>
      <c r="FY643">
        <v>420</v>
      </c>
      <c r="FZ643">
        <v>16</v>
      </c>
      <c r="GA643">
        <v>0.19</v>
      </c>
      <c r="GB643">
        <v>0.02</v>
      </c>
      <c r="GC643">
        <v>-53.4124575</v>
      </c>
      <c r="GD643">
        <v>-0.4039666041274159</v>
      </c>
      <c r="GE643">
        <v>0.06641911956469999</v>
      </c>
      <c r="GF643">
        <v>1</v>
      </c>
      <c r="GG643">
        <v>1048.028823529412</v>
      </c>
      <c r="GH643">
        <v>-1.219556918042214</v>
      </c>
      <c r="GI643">
        <v>0.2412560844204696</v>
      </c>
      <c r="GJ643">
        <v>0</v>
      </c>
      <c r="GK643">
        <v>6.236806</v>
      </c>
      <c r="GL643">
        <v>-1.434797223264535</v>
      </c>
      <c r="GM643">
        <v>0.1384805268043128</v>
      </c>
      <c r="GN643">
        <v>0</v>
      </c>
      <c r="GO643">
        <v>1</v>
      </c>
      <c r="GP643">
        <v>3</v>
      </c>
      <c r="GQ643" t="s">
        <v>451</v>
      </c>
      <c r="GR643">
        <v>3.12871</v>
      </c>
      <c r="GS643">
        <v>2.72957</v>
      </c>
      <c r="GT643">
        <v>0.133077</v>
      </c>
      <c r="GU643">
        <v>0.139914</v>
      </c>
      <c r="GV643">
        <v>0.104602</v>
      </c>
      <c r="GW643">
        <v>0.0854355</v>
      </c>
      <c r="GX643">
        <v>26008.3</v>
      </c>
      <c r="GY643">
        <v>25029.4</v>
      </c>
      <c r="GZ643">
        <v>30541.4</v>
      </c>
      <c r="HA643">
        <v>29354.6</v>
      </c>
      <c r="HB643">
        <v>37741.8</v>
      </c>
      <c r="HC643">
        <v>35331.1</v>
      </c>
      <c r="HD643">
        <v>46720.9</v>
      </c>
      <c r="HE643">
        <v>43620.7</v>
      </c>
      <c r="HF643">
        <v>1.83127</v>
      </c>
      <c r="HG643">
        <v>1.85002</v>
      </c>
      <c r="HH643">
        <v>0.12983</v>
      </c>
      <c r="HI643">
        <v>0</v>
      </c>
      <c r="HJ643">
        <v>27.9643</v>
      </c>
      <c r="HK643">
        <v>999.9</v>
      </c>
      <c r="HL643">
        <v>41.7</v>
      </c>
      <c r="HM643">
        <v>30.9</v>
      </c>
      <c r="HN643">
        <v>20.6985</v>
      </c>
      <c r="HO643">
        <v>63.0135</v>
      </c>
      <c r="HP643">
        <v>17.1114</v>
      </c>
      <c r="HQ643">
        <v>1</v>
      </c>
      <c r="HR643">
        <v>0.125325</v>
      </c>
      <c r="HS643">
        <v>-0.281228</v>
      </c>
      <c r="HT643">
        <v>20.2019</v>
      </c>
      <c r="HU643">
        <v>5.22867</v>
      </c>
      <c r="HV643">
        <v>11.974</v>
      </c>
      <c r="HW643">
        <v>4.9696</v>
      </c>
      <c r="HX643">
        <v>3.2895</v>
      </c>
      <c r="HY643">
        <v>9999</v>
      </c>
      <c r="HZ643">
        <v>9999</v>
      </c>
      <c r="IA643">
        <v>9999</v>
      </c>
      <c r="IB643">
        <v>27.1</v>
      </c>
      <c r="IC643">
        <v>4.97293</v>
      </c>
      <c r="ID643">
        <v>1.87726</v>
      </c>
      <c r="IE643">
        <v>1.87531</v>
      </c>
      <c r="IF643">
        <v>1.87814</v>
      </c>
      <c r="IG643">
        <v>1.87485</v>
      </c>
      <c r="IH643">
        <v>1.87848</v>
      </c>
      <c r="II643">
        <v>1.87554</v>
      </c>
      <c r="IJ643">
        <v>1.87668</v>
      </c>
      <c r="IK643">
        <v>0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1.015</v>
      </c>
      <c r="IY643">
        <v>0.2264</v>
      </c>
      <c r="IZ643">
        <v>0.000996156149449386</v>
      </c>
      <c r="JA643">
        <v>0.001508328056841608</v>
      </c>
      <c r="JB643">
        <v>-4.279944224615399E-07</v>
      </c>
      <c r="JC643">
        <v>2.026670128534865E-10</v>
      </c>
      <c r="JD643">
        <v>-0.04486732872085866</v>
      </c>
      <c r="JE643">
        <v>-0.001179386599836408</v>
      </c>
      <c r="JF643">
        <v>0.0006983580007418804</v>
      </c>
      <c r="JG643">
        <v>-5.900263066608664E-06</v>
      </c>
      <c r="JH643">
        <v>1</v>
      </c>
      <c r="JI643">
        <v>2117</v>
      </c>
      <c r="JJ643">
        <v>1</v>
      </c>
      <c r="JK643">
        <v>26</v>
      </c>
      <c r="JL643">
        <v>197605.1</v>
      </c>
      <c r="JM643">
        <v>197605</v>
      </c>
      <c r="JN643">
        <v>1.94092</v>
      </c>
      <c r="JO643">
        <v>2.54028</v>
      </c>
      <c r="JP643">
        <v>1.39893</v>
      </c>
      <c r="JQ643">
        <v>2.33154</v>
      </c>
      <c r="JR643">
        <v>1.44897</v>
      </c>
      <c r="JS643">
        <v>2.58179</v>
      </c>
      <c r="JT643">
        <v>36.7892</v>
      </c>
      <c r="JU643">
        <v>23.9824</v>
      </c>
      <c r="JV643">
        <v>18</v>
      </c>
      <c r="JW643">
        <v>480.708</v>
      </c>
      <c r="JX643">
        <v>462.663</v>
      </c>
      <c r="JY643">
        <v>28.6208</v>
      </c>
      <c r="JZ643">
        <v>28.8059</v>
      </c>
      <c r="KA643">
        <v>30</v>
      </c>
      <c r="KB643">
        <v>28.5201</v>
      </c>
      <c r="KC643">
        <v>28.5937</v>
      </c>
      <c r="KD643">
        <v>38.9088</v>
      </c>
      <c r="KE643">
        <v>19.1359</v>
      </c>
      <c r="KF643">
        <v>68.0896</v>
      </c>
      <c r="KG643">
        <v>28.5755</v>
      </c>
      <c r="KH643">
        <v>854.862</v>
      </c>
      <c r="KI643">
        <v>17.4904</v>
      </c>
      <c r="KJ643">
        <v>100.968</v>
      </c>
      <c r="KK643">
        <v>100.334</v>
      </c>
    </row>
    <row r="644" spans="1:297">
      <c r="A644">
        <v>628</v>
      </c>
      <c r="B644">
        <v>1759004888.6</v>
      </c>
      <c r="C644">
        <v>17505</v>
      </c>
      <c r="D644" t="s">
        <v>1704</v>
      </c>
      <c r="E644" t="s">
        <v>1705</v>
      </c>
      <c r="F644">
        <v>5</v>
      </c>
      <c r="G644" t="s">
        <v>1603</v>
      </c>
      <c r="H644" t="s">
        <v>436</v>
      </c>
      <c r="I644">
        <v>1759004881.1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857.1245647318544</v>
      </c>
      <c r="AK644">
        <v>816.3690303030299</v>
      </c>
      <c r="AL644">
        <v>3.439916154128341</v>
      </c>
      <c r="AM644">
        <v>65.24473536700118</v>
      </c>
      <c r="AN644">
        <f>(AP644 - AO644 + DY644*1E3/(8.314*(EA644+273.15)) * AR644/DX644 * AQ644) * DX644/(100*DL644) * 1000/(1000 - AP644)</f>
        <v>0</v>
      </c>
      <c r="AO644">
        <v>17.37209295446174</v>
      </c>
      <c r="AP644">
        <v>23.24756666666667</v>
      </c>
      <c r="AQ644">
        <v>-0.000866345562311037</v>
      </c>
      <c r="AR644">
        <v>120.4354516089231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5.52</v>
      </c>
      <c r="DM644">
        <v>0.5</v>
      </c>
      <c r="DN644" t="s">
        <v>438</v>
      </c>
      <c r="DO644">
        <v>2</v>
      </c>
      <c r="DP644" t="b">
        <v>1</v>
      </c>
      <c r="DQ644">
        <v>1759004881.1</v>
      </c>
      <c r="DR644">
        <v>774.0042592592594</v>
      </c>
      <c r="DS644">
        <v>827.5049629629631</v>
      </c>
      <c r="DT644">
        <v>23.27334074074074</v>
      </c>
      <c r="DU644">
        <v>17.23288518518519</v>
      </c>
      <c r="DV644">
        <v>772.9993333333333</v>
      </c>
      <c r="DW644">
        <v>23.04668888888889</v>
      </c>
      <c r="DX644">
        <v>500.0668518518518</v>
      </c>
      <c r="DY644">
        <v>90.37239259259259</v>
      </c>
      <c r="DZ644">
        <v>0.05160618148148149</v>
      </c>
      <c r="EA644">
        <v>30.04961851851852</v>
      </c>
      <c r="EB644">
        <v>30.07187037037037</v>
      </c>
      <c r="EC644">
        <v>999.9000000000001</v>
      </c>
      <c r="ED644">
        <v>0</v>
      </c>
      <c r="EE644">
        <v>0</v>
      </c>
      <c r="EF644">
        <v>10014.37666666667</v>
      </c>
      <c r="EG644">
        <v>0</v>
      </c>
      <c r="EH644">
        <v>12.0809</v>
      </c>
      <c r="EI644">
        <v>-53.50072592592593</v>
      </c>
      <c r="EJ644">
        <v>792.4467037037037</v>
      </c>
      <c r="EK644">
        <v>842.0166666666665</v>
      </c>
      <c r="EL644">
        <v>6.040448518518518</v>
      </c>
      <c r="EM644">
        <v>827.5049629629631</v>
      </c>
      <c r="EN644">
        <v>17.23288518518519</v>
      </c>
      <c r="EO644">
        <v>2.103266296296296</v>
      </c>
      <c r="EP644">
        <v>1.557377407407407</v>
      </c>
      <c r="EQ644">
        <v>18.24394444444444</v>
      </c>
      <c r="ER644">
        <v>13.54321851851852</v>
      </c>
      <c r="ES644">
        <v>1999.984074074074</v>
      </c>
      <c r="ET644">
        <v>0.9800028518518518</v>
      </c>
      <c r="EU644">
        <v>0.01999716666666667</v>
      </c>
      <c r="EV644">
        <v>0</v>
      </c>
      <c r="EW644">
        <v>1047.832222222222</v>
      </c>
      <c r="EX644">
        <v>5.000560000000001</v>
      </c>
      <c r="EY644">
        <v>21219.92592592593</v>
      </c>
      <c r="EZ644">
        <v>17294.75185185185</v>
      </c>
      <c r="FA644">
        <v>41.375</v>
      </c>
      <c r="FB644">
        <v>41.46033333333332</v>
      </c>
      <c r="FC644">
        <v>41.06199999999999</v>
      </c>
      <c r="FD644">
        <v>40.625</v>
      </c>
      <c r="FE644">
        <v>42.125</v>
      </c>
      <c r="FF644">
        <v>1955.089259259259</v>
      </c>
      <c r="FG644">
        <v>39.89000000000001</v>
      </c>
      <c r="FH644">
        <v>0</v>
      </c>
      <c r="FI644">
        <v>1759004898</v>
      </c>
      <c r="FJ644">
        <v>0</v>
      </c>
      <c r="FK644">
        <v>1047.801153846154</v>
      </c>
      <c r="FL644">
        <v>-1.682393162387204</v>
      </c>
      <c r="FM644">
        <v>-48.74529916609269</v>
      </c>
      <c r="FN644">
        <v>21219.75384615385</v>
      </c>
      <c r="FO644">
        <v>15</v>
      </c>
      <c r="FP644">
        <v>0</v>
      </c>
      <c r="FQ644" t="s">
        <v>439</v>
      </c>
      <c r="FR644">
        <v>1747148579.5</v>
      </c>
      <c r="FS644">
        <v>1747148584.5</v>
      </c>
      <c r="FT644">
        <v>0</v>
      </c>
      <c r="FU644">
        <v>0.162</v>
      </c>
      <c r="FV644">
        <v>-0.001</v>
      </c>
      <c r="FW644">
        <v>0.139</v>
      </c>
      <c r="FX644">
        <v>0.058</v>
      </c>
      <c r="FY644">
        <v>420</v>
      </c>
      <c r="FZ644">
        <v>16</v>
      </c>
      <c r="GA644">
        <v>0.19</v>
      </c>
      <c r="GB644">
        <v>0.02</v>
      </c>
      <c r="GC644">
        <v>-53.4815</v>
      </c>
      <c r="GD644">
        <v>-0.7062416510317562</v>
      </c>
      <c r="GE644">
        <v>0.09227126855094195</v>
      </c>
      <c r="GF644">
        <v>0</v>
      </c>
      <c r="GG644">
        <v>1047.894411764706</v>
      </c>
      <c r="GH644">
        <v>-2.005042018424405</v>
      </c>
      <c r="GI644">
        <v>0.2943806177330403</v>
      </c>
      <c r="GJ644">
        <v>0</v>
      </c>
      <c r="GK644">
        <v>6.112463249999999</v>
      </c>
      <c r="GL644">
        <v>-1.580126116322726</v>
      </c>
      <c r="GM644">
        <v>0.1522581145848637</v>
      </c>
      <c r="GN644">
        <v>0</v>
      </c>
      <c r="GO644">
        <v>0</v>
      </c>
      <c r="GP644">
        <v>3</v>
      </c>
      <c r="GQ644" t="s">
        <v>472</v>
      </c>
      <c r="GR644">
        <v>3.12887</v>
      </c>
      <c r="GS644">
        <v>2.72882</v>
      </c>
      <c r="GT644">
        <v>0.134976</v>
      </c>
      <c r="GU644">
        <v>0.141766</v>
      </c>
      <c r="GV644">
        <v>0.104557</v>
      </c>
      <c r="GW644">
        <v>0.0858384</v>
      </c>
      <c r="GX644">
        <v>25951.4</v>
      </c>
      <c r="GY644">
        <v>24975.5</v>
      </c>
      <c r="GZ644">
        <v>30541.5</v>
      </c>
      <c r="HA644">
        <v>29354.7</v>
      </c>
      <c r="HB644">
        <v>37744</v>
      </c>
      <c r="HC644">
        <v>35315.7</v>
      </c>
      <c r="HD644">
        <v>46721.1</v>
      </c>
      <c r="HE644">
        <v>43621</v>
      </c>
      <c r="HF644">
        <v>1.83137</v>
      </c>
      <c r="HG644">
        <v>1.85</v>
      </c>
      <c r="HH644">
        <v>0.130039</v>
      </c>
      <c r="HI644">
        <v>0</v>
      </c>
      <c r="HJ644">
        <v>27.9643</v>
      </c>
      <c r="HK644">
        <v>999.9</v>
      </c>
      <c r="HL644">
        <v>41.7</v>
      </c>
      <c r="HM644">
        <v>30.9</v>
      </c>
      <c r="HN644">
        <v>20.6987</v>
      </c>
      <c r="HO644">
        <v>62.8735</v>
      </c>
      <c r="HP644">
        <v>17.1474</v>
      </c>
      <c r="HQ644">
        <v>1</v>
      </c>
      <c r="HR644">
        <v>0.125742</v>
      </c>
      <c r="HS644">
        <v>-0.200749</v>
      </c>
      <c r="HT644">
        <v>20.202</v>
      </c>
      <c r="HU644">
        <v>5.22882</v>
      </c>
      <c r="HV644">
        <v>11.974</v>
      </c>
      <c r="HW644">
        <v>4.9696</v>
      </c>
      <c r="HX644">
        <v>3.28953</v>
      </c>
      <c r="HY644">
        <v>9999</v>
      </c>
      <c r="HZ644">
        <v>9999</v>
      </c>
      <c r="IA644">
        <v>9999</v>
      </c>
      <c r="IB644">
        <v>27.1</v>
      </c>
      <c r="IC644">
        <v>4.97293</v>
      </c>
      <c r="ID644">
        <v>1.87723</v>
      </c>
      <c r="IE644">
        <v>1.87531</v>
      </c>
      <c r="IF644">
        <v>1.8781</v>
      </c>
      <c r="IG644">
        <v>1.87485</v>
      </c>
      <c r="IH644">
        <v>1.87843</v>
      </c>
      <c r="II644">
        <v>1.8755</v>
      </c>
      <c r="IJ644">
        <v>1.87668</v>
      </c>
      <c r="IK644">
        <v>0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1.035</v>
      </c>
      <c r="IY644">
        <v>0.2261</v>
      </c>
      <c r="IZ644">
        <v>0.000996156149449386</v>
      </c>
      <c r="JA644">
        <v>0.001508328056841608</v>
      </c>
      <c r="JB644">
        <v>-4.279944224615399E-07</v>
      </c>
      <c r="JC644">
        <v>2.026670128534865E-10</v>
      </c>
      <c r="JD644">
        <v>-0.04486732872085866</v>
      </c>
      <c r="JE644">
        <v>-0.001179386599836408</v>
      </c>
      <c r="JF644">
        <v>0.0006983580007418804</v>
      </c>
      <c r="JG644">
        <v>-5.900263066608664E-06</v>
      </c>
      <c r="JH644">
        <v>1</v>
      </c>
      <c r="JI644">
        <v>2117</v>
      </c>
      <c r="JJ644">
        <v>1</v>
      </c>
      <c r="JK644">
        <v>26</v>
      </c>
      <c r="JL644">
        <v>197605.2</v>
      </c>
      <c r="JM644">
        <v>197605.1</v>
      </c>
      <c r="JN644">
        <v>1.97388</v>
      </c>
      <c r="JO644">
        <v>2.53906</v>
      </c>
      <c r="JP644">
        <v>1.39893</v>
      </c>
      <c r="JQ644">
        <v>2.33032</v>
      </c>
      <c r="JR644">
        <v>1.44897</v>
      </c>
      <c r="JS644">
        <v>2.52563</v>
      </c>
      <c r="JT644">
        <v>36.7892</v>
      </c>
      <c r="JU644">
        <v>23.9737</v>
      </c>
      <c r="JV644">
        <v>18</v>
      </c>
      <c r="JW644">
        <v>480.763</v>
      </c>
      <c r="JX644">
        <v>462.634</v>
      </c>
      <c r="JY644">
        <v>28.5507</v>
      </c>
      <c r="JZ644">
        <v>28.8052</v>
      </c>
      <c r="KA644">
        <v>30.0001</v>
      </c>
      <c r="KB644">
        <v>28.5201</v>
      </c>
      <c r="KC644">
        <v>28.5919</v>
      </c>
      <c r="KD644">
        <v>39.5686</v>
      </c>
      <c r="KE644">
        <v>18.8527</v>
      </c>
      <c r="KF644">
        <v>68.0896</v>
      </c>
      <c r="KG644">
        <v>28.4953</v>
      </c>
      <c r="KH644">
        <v>874.898</v>
      </c>
      <c r="KI644">
        <v>17.6184</v>
      </c>
      <c r="KJ644">
        <v>100.968</v>
      </c>
      <c r="KK644">
        <v>100.334</v>
      </c>
    </row>
    <row r="645" spans="1:297">
      <c r="A645">
        <v>629</v>
      </c>
      <c r="B645">
        <v>1759004893.6</v>
      </c>
      <c r="C645">
        <v>17510</v>
      </c>
      <c r="D645" t="s">
        <v>1706</v>
      </c>
      <c r="E645" t="s">
        <v>1707</v>
      </c>
      <c r="F645">
        <v>5</v>
      </c>
      <c r="G645" t="s">
        <v>1603</v>
      </c>
      <c r="H645" t="s">
        <v>436</v>
      </c>
      <c r="I645">
        <v>1759004885.814285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874.447292427768</v>
      </c>
      <c r="AK645">
        <v>833.5788484848484</v>
      </c>
      <c r="AL645">
        <v>3.433231813121224</v>
      </c>
      <c r="AM645">
        <v>65.24473536700118</v>
      </c>
      <c r="AN645">
        <f>(AP645 - AO645 + DY645*1E3/(8.314*(EA645+273.15)) * AR645/DX645 * AQ645) * DX645/(100*DL645) * 1000/(1000 - AP645)</f>
        <v>0</v>
      </c>
      <c r="AO645">
        <v>17.5215764022992</v>
      </c>
      <c r="AP645">
        <v>23.24340121212121</v>
      </c>
      <c r="AQ645">
        <v>0.0001295117534718372</v>
      </c>
      <c r="AR645">
        <v>120.4354516089231</v>
      </c>
      <c r="AS645">
        <v>1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5.52</v>
      </c>
      <c r="DM645">
        <v>0.5</v>
      </c>
      <c r="DN645" t="s">
        <v>438</v>
      </c>
      <c r="DO645">
        <v>2</v>
      </c>
      <c r="DP645" t="b">
        <v>1</v>
      </c>
      <c r="DQ645">
        <v>1759004885.814285</v>
      </c>
      <c r="DR645">
        <v>789.7498571428572</v>
      </c>
      <c r="DS645">
        <v>843.3319642857143</v>
      </c>
      <c r="DT645">
        <v>23.25694642857143</v>
      </c>
      <c r="DU645">
        <v>17.34818214285714</v>
      </c>
      <c r="DV645">
        <v>788.7259285714287</v>
      </c>
      <c r="DW645">
        <v>23.03063214285715</v>
      </c>
      <c r="DX645">
        <v>500.0488214285714</v>
      </c>
      <c r="DY645">
        <v>90.37261785714286</v>
      </c>
      <c r="DZ645">
        <v>0.05148174285714286</v>
      </c>
      <c r="EA645">
        <v>30.04539285714285</v>
      </c>
      <c r="EB645">
        <v>30.08380357142857</v>
      </c>
      <c r="EC645">
        <v>999.9000000000002</v>
      </c>
      <c r="ED645">
        <v>0</v>
      </c>
      <c r="EE645">
        <v>0</v>
      </c>
      <c r="EF645">
        <v>10010.81107142857</v>
      </c>
      <c r="EG645">
        <v>0</v>
      </c>
      <c r="EH645">
        <v>12.0809</v>
      </c>
      <c r="EI645">
        <v>-53.58202857142857</v>
      </c>
      <c r="EJ645">
        <v>808.5540357142858</v>
      </c>
      <c r="EK645">
        <v>858.2222142857142</v>
      </c>
      <c r="EL645">
        <v>5.908758928571428</v>
      </c>
      <c r="EM645">
        <v>843.3319642857143</v>
      </c>
      <c r="EN645">
        <v>17.34818214285714</v>
      </c>
      <c r="EO645">
        <v>2.101790357142857</v>
      </c>
      <c r="EP645">
        <v>1.567801428571428</v>
      </c>
      <c r="EQ645">
        <v>18.23275714285714</v>
      </c>
      <c r="ER645">
        <v>13.64561785714286</v>
      </c>
      <c r="ES645">
        <v>2000.008928571429</v>
      </c>
      <c r="ET645">
        <v>0.9800031428571429</v>
      </c>
      <c r="EU645">
        <v>0.01999689285714286</v>
      </c>
      <c r="EV645">
        <v>0</v>
      </c>
      <c r="EW645">
        <v>1047.604285714286</v>
      </c>
      <c r="EX645">
        <v>5.000560000000001</v>
      </c>
      <c r="EY645">
        <v>21215.81428571429</v>
      </c>
      <c r="EZ645">
        <v>17294.97142857143</v>
      </c>
      <c r="FA645">
        <v>41.375</v>
      </c>
      <c r="FB645">
        <v>41.4775</v>
      </c>
      <c r="FC645">
        <v>41.06199999999999</v>
      </c>
      <c r="FD645">
        <v>40.625</v>
      </c>
      <c r="FE645">
        <v>42.125</v>
      </c>
      <c r="FF645">
        <v>1955.114285714286</v>
      </c>
      <c r="FG645">
        <v>39.89000000000001</v>
      </c>
      <c r="FH645">
        <v>0</v>
      </c>
      <c r="FI645">
        <v>1759004902.8</v>
      </c>
      <c r="FJ645">
        <v>0</v>
      </c>
      <c r="FK645">
        <v>1047.613461538461</v>
      </c>
      <c r="FL645">
        <v>-3.058119662746682</v>
      </c>
      <c r="FM645">
        <v>-63.64786333151336</v>
      </c>
      <c r="FN645">
        <v>21215.52692307692</v>
      </c>
      <c r="FO645">
        <v>15</v>
      </c>
      <c r="FP645">
        <v>0</v>
      </c>
      <c r="FQ645" t="s">
        <v>439</v>
      </c>
      <c r="FR645">
        <v>1747148579.5</v>
      </c>
      <c r="FS645">
        <v>1747148584.5</v>
      </c>
      <c r="FT645">
        <v>0</v>
      </c>
      <c r="FU645">
        <v>0.162</v>
      </c>
      <c r="FV645">
        <v>-0.001</v>
      </c>
      <c r="FW645">
        <v>0.139</v>
      </c>
      <c r="FX645">
        <v>0.058</v>
      </c>
      <c r="FY645">
        <v>420</v>
      </c>
      <c r="FZ645">
        <v>16</v>
      </c>
      <c r="GA645">
        <v>0.19</v>
      </c>
      <c r="GB645">
        <v>0.02</v>
      </c>
      <c r="GC645">
        <v>-53.52908</v>
      </c>
      <c r="GD645">
        <v>-1.030973358348912</v>
      </c>
      <c r="GE645">
        <v>0.1126707908022308</v>
      </c>
      <c r="GF645">
        <v>0</v>
      </c>
      <c r="GG645">
        <v>1047.746764705882</v>
      </c>
      <c r="GH645">
        <v>-2.091214669449435</v>
      </c>
      <c r="GI645">
        <v>0.3192060056584878</v>
      </c>
      <c r="GJ645">
        <v>0</v>
      </c>
      <c r="GK645">
        <v>6.00271375</v>
      </c>
      <c r="GL645">
        <v>-1.668945478424028</v>
      </c>
      <c r="GM645">
        <v>0.1608750021862859</v>
      </c>
      <c r="GN645">
        <v>0</v>
      </c>
      <c r="GO645">
        <v>0</v>
      </c>
      <c r="GP645">
        <v>3</v>
      </c>
      <c r="GQ645" t="s">
        <v>472</v>
      </c>
      <c r="GR645">
        <v>3.12846</v>
      </c>
      <c r="GS645">
        <v>2.72942</v>
      </c>
      <c r="GT645">
        <v>0.136846</v>
      </c>
      <c r="GU645">
        <v>0.143608</v>
      </c>
      <c r="GV645">
        <v>0.104553</v>
      </c>
      <c r="GW645">
        <v>0.086298</v>
      </c>
      <c r="GX645">
        <v>25895.4</v>
      </c>
      <c r="GY645">
        <v>24922</v>
      </c>
      <c r="GZ645">
        <v>30541.6</v>
      </c>
      <c r="HA645">
        <v>29354.8</v>
      </c>
      <c r="HB645">
        <v>37744.8</v>
      </c>
      <c r="HC645">
        <v>35298</v>
      </c>
      <c r="HD645">
        <v>46721.7</v>
      </c>
      <c r="HE645">
        <v>43621</v>
      </c>
      <c r="HF645">
        <v>1.8305</v>
      </c>
      <c r="HG645">
        <v>1.8508</v>
      </c>
      <c r="HH645">
        <v>0.130918</v>
      </c>
      <c r="HI645">
        <v>0</v>
      </c>
      <c r="HJ645">
        <v>27.9619</v>
      </c>
      <c r="HK645">
        <v>999.9</v>
      </c>
      <c r="HL645">
        <v>41.7</v>
      </c>
      <c r="HM645">
        <v>30.9</v>
      </c>
      <c r="HN645">
        <v>20.6988</v>
      </c>
      <c r="HO645">
        <v>62.9135</v>
      </c>
      <c r="HP645">
        <v>17.1595</v>
      </c>
      <c r="HQ645">
        <v>1</v>
      </c>
      <c r="HR645">
        <v>0.125249</v>
      </c>
      <c r="HS645">
        <v>-0.0837827</v>
      </c>
      <c r="HT645">
        <v>20.2022</v>
      </c>
      <c r="HU645">
        <v>5.22867</v>
      </c>
      <c r="HV645">
        <v>11.974</v>
      </c>
      <c r="HW645">
        <v>4.9703</v>
      </c>
      <c r="HX645">
        <v>3.2895</v>
      </c>
      <c r="HY645">
        <v>9999</v>
      </c>
      <c r="HZ645">
        <v>9999</v>
      </c>
      <c r="IA645">
        <v>9999</v>
      </c>
      <c r="IB645">
        <v>27.1</v>
      </c>
      <c r="IC645">
        <v>4.97293</v>
      </c>
      <c r="ID645">
        <v>1.87721</v>
      </c>
      <c r="IE645">
        <v>1.87531</v>
      </c>
      <c r="IF645">
        <v>1.87806</v>
      </c>
      <c r="IG645">
        <v>1.87485</v>
      </c>
      <c r="IH645">
        <v>1.87842</v>
      </c>
      <c r="II645">
        <v>1.8755</v>
      </c>
      <c r="IJ645">
        <v>1.87668</v>
      </c>
      <c r="IK645">
        <v>0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1.055</v>
      </c>
      <c r="IY645">
        <v>0.226</v>
      </c>
      <c r="IZ645">
        <v>0.000996156149449386</v>
      </c>
      <c r="JA645">
        <v>0.001508328056841608</v>
      </c>
      <c r="JB645">
        <v>-4.279944224615399E-07</v>
      </c>
      <c r="JC645">
        <v>2.026670128534865E-10</v>
      </c>
      <c r="JD645">
        <v>-0.04486732872085866</v>
      </c>
      <c r="JE645">
        <v>-0.001179386599836408</v>
      </c>
      <c r="JF645">
        <v>0.0006983580007418804</v>
      </c>
      <c r="JG645">
        <v>-5.900263066608664E-06</v>
      </c>
      <c r="JH645">
        <v>1</v>
      </c>
      <c r="JI645">
        <v>2117</v>
      </c>
      <c r="JJ645">
        <v>1</v>
      </c>
      <c r="JK645">
        <v>26</v>
      </c>
      <c r="JL645">
        <v>197605.2</v>
      </c>
      <c r="JM645">
        <v>197605.2</v>
      </c>
      <c r="JN645">
        <v>2.00195</v>
      </c>
      <c r="JO645">
        <v>2.54761</v>
      </c>
      <c r="JP645">
        <v>1.39893</v>
      </c>
      <c r="JQ645">
        <v>2.33032</v>
      </c>
      <c r="JR645">
        <v>1.44897</v>
      </c>
      <c r="JS645">
        <v>2.44629</v>
      </c>
      <c r="JT645">
        <v>36.7892</v>
      </c>
      <c r="JU645">
        <v>23.9737</v>
      </c>
      <c r="JV645">
        <v>18</v>
      </c>
      <c r="JW645">
        <v>480.275</v>
      </c>
      <c r="JX645">
        <v>463.144</v>
      </c>
      <c r="JY645">
        <v>28.4668</v>
      </c>
      <c r="JZ645">
        <v>28.8034</v>
      </c>
      <c r="KA645">
        <v>30.0001</v>
      </c>
      <c r="KB645">
        <v>28.5188</v>
      </c>
      <c r="KC645">
        <v>28.5913</v>
      </c>
      <c r="KD645">
        <v>40.138</v>
      </c>
      <c r="KE645">
        <v>18.26</v>
      </c>
      <c r="KF645">
        <v>68.0896</v>
      </c>
      <c r="KG645">
        <v>28.4071</v>
      </c>
      <c r="KH645">
        <v>888.255</v>
      </c>
      <c r="KI645">
        <v>17.7203</v>
      </c>
      <c r="KJ645">
        <v>100.969</v>
      </c>
      <c r="KK645">
        <v>100.334</v>
      </c>
    </row>
    <row r="646" spans="1:297">
      <c r="A646">
        <v>630</v>
      </c>
      <c r="B646">
        <v>1759004898.1</v>
      </c>
      <c r="C646">
        <v>17514.5</v>
      </c>
      <c r="D646" t="s">
        <v>1708</v>
      </c>
      <c r="E646" t="s">
        <v>1709</v>
      </c>
      <c r="F646">
        <v>5</v>
      </c>
      <c r="G646" t="s">
        <v>1603</v>
      </c>
      <c r="H646" t="s">
        <v>436</v>
      </c>
      <c r="I646">
        <v>1759004890.260714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889.9455376629871</v>
      </c>
      <c r="AK646">
        <v>848.9831393939393</v>
      </c>
      <c r="AL646">
        <v>3.424925082908711</v>
      </c>
      <c r="AM646">
        <v>65.24473536700118</v>
      </c>
      <c r="AN646">
        <f>(AP646 - AO646 + DY646*1E3/(8.314*(EA646+273.15)) * AR646/DX646 * AQ646) * DX646/(100*DL646) * 1000/(1000 - AP646)</f>
        <v>0</v>
      </c>
      <c r="AO646">
        <v>17.59879138311995</v>
      </c>
      <c r="AP646">
        <v>23.23495393939393</v>
      </c>
      <c r="AQ646">
        <v>-0.0004088462960514583</v>
      </c>
      <c r="AR646">
        <v>120.4354516089231</v>
      </c>
      <c r="AS646">
        <v>1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5.52</v>
      </c>
      <c r="DM646">
        <v>0.5</v>
      </c>
      <c r="DN646" t="s">
        <v>438</v>
      </c>
      <c r="DO646">
        <v>2</v>
      </c>
      <c r="DP646" t="b">
        <v>1</v>
      </c>
      <c r="DQ646">
        <v>1759004890.260714</v>
      </c>
      <c r="DR646">
        <v>804.6424999999999</v>
      </c>
      <c r="DS646">
        <v>858.3178928571427</v>
      </c>
      <c r="DT646">
        <v>23.24706071428571</v>
      </c>
      <c r="DU646">
        <v>17.45627142857143</v>
      </c>
      <c r="DV646">
        <v>803.6006428571427</v>
      </c>
      <c r="DW646">
        <v>23.02096071428571</v>
      </c>
      <c r="DX646">
        <v>500.0255714285714</v>
      </c>
      <c r="DY646">
        <v>90.37283214285715</v>
      </c>
      <c r="DZ646">
        <v>0.05142060714285714</v>
      </c>
      <c r="EA646">
        <v>30.03993571428572</v>
      </c>
      <c r="EB646">
        <v>30.08868214285715</v>
      </c>
      <c r="EC646">
        <v>999.9000000000002</v>
      </c>
      <c r="ED646">
        <v>0</v>
      </c>
      <c r="EE646">
        <v>0</v>
      </c>
      <c r="EF646">
        <v>10009.47142857143</v>
      </c>
      <c r="EG646">
        <v>0</v>
      </c>
      <c r="EH646">
        <v>12.0809</v>
      </c>
      <c r="EI646">
        <v>-53.67519642857143</v>
      </c>
      <c r="EJ646">
        <v>823.7932142857142</v>
      </c>
      <c r="EK646">
        <v>873.5686785714286</v>
      </c>
      <c r="EL646">
        <v>5.790789642857142</v>
      </c>
      <c r="EM646">
        <v>858.3178928571427</v>
      </c>
      <c r="EN646">
        <v>17.45627142857143</v>
      </c>
      <c r="EO646">
        <v>2.1009025</v>
      </c>
      <c r="EP646">
        <v>1.577573571428571</v>
      </c>
      <c r="EQ646">
        <v>18.22602142857143</v>
      </c>
      <c r="ER646">
        <v>13.74121428571429</v>
      </c>
      <c r="ES646">
        <v>2000.027142857143</v>
      </c>
      <c r="ET646">
        <v>0.9800033214285716</v>
      </c>
      <c r="EU646">
        <v>0.01999667857142857</v>
      </c>
      <c r="EV646">
        <v>0</v>
      </c>
      <c r="EW646">
        <v>1047.333928571428</v>
      </c>
      <c r="EX646">
        <v>5.000560000000001</v>
      </c>
      <c r="EY646">
        <v>21211.24285714286</v>
      </c>
      <c r="EZ646">
        <v>17295.12857142857</v>
      </c>
      <c r="FA646">
        <v>41.375</v>
      </c>
      <c r="FB646">
        <v>41.47975</v>
      </c>
      <c r="FC646">
        <v>41.06199999999999</v>
      </c>
      <c r="FD646">
        <v>40.625</v>
      </c>
      <c r="FE646">
        <v>42.125</v>
      </c>
      <c r="FF646">
        <v>1955.132142857143</v>
      </c>
      <c r="FG646">
        <v>39.89000000000001</v>
      </c>
      <c r="FH646">
        <v>0</v>
      </c>
      <c r="FI646">
        <v>1759004907.6</v>
      </c>
      <c r="FJ646">
        <v>0</v>
      </c>
      <c r="FK646">
        <v>1047.328076923077</v>
      </c>
      <c r="FL646">
        <v>-3.469743586561405</v>
      </c>
      <c r="FM646">
        <v>-69.56923071088087</v>
      </c>
      <c r="FN646">
        <v>21210.57307692308</v>
      </c>
      <c r="FO646">
        <v>15</v>
      </c>
      <c r="FP646">
        <v>0</v>
      </c>
      <c r="FQ646" t="s">
        <v>439</v>
      </c>
      <c r="FR646">
        <v>1747148579.5</v>
      </c>
      <c r="FS646">
        <v>1747148584.5</v>
      </c>
      <c r="FT646">
        <v>0</v>
      </c>
      <c r="FU646">
        <v>0.162</v>
      </c>
      <c r="FV646">
        <v>-0.001</v>
      </c>
      <c r="FW646">
        <v>0.139</v>
      </c>
      <c r="FX646">
        <v>0.058</v>
      </c>
      <c r="FY646">
        <v>420</v>
      </c>
      <c r="FZ646">
        <v>16</v>
      </c>
      <c r="GA646">
        <v>0.19</v>
      </c>
      <c r="GB646">
        <v>0.02</v>
      </c>
      <c r="GC646">
        <v>-53.60958780487804</v>
      </c>
      <c r="GD646">
        <v>-1.181044599303084</v>
      </c>
      <c r="GE646">
        <v>0.1274770552192689</v>
      </c>
      <c r="GF646">
        <v>0</v>
      </c>
      <c r="GG646">
        <v>1047.489411764706</v>
      </c>
      <c r="GH646">
        <v>-3.242169595126982</v>
      </c>
      <c r="GI646">
        <v>0.4024260339525395</v>
      </c>
      <c r="GJ646">
        <v>0</v>
      </c>
      <c r="GK646">
        <v>5.865408048780488</v>
      </c>
      <c r="GL646">
        <v>-1.624673728223005</v>
      </c>
      <c r="GM646">
        <v>0.1607875898805856</v>
      </c>
      <c r="GN646">
        <v>0</v>
      </c>
      <c r="GO646">
        <v>0</v>
      </c>
      <c r="GP646">
        <v>3</v>
      </c>
      <c r="GQ646" t="s">
        <v>472</v>
      </c>
      <c r="GR646">
        <v>3.12874</v>
      </c>
      <c r="GS646">
        <v>2.72949</v>
      </c>
      <c r="GT646">
        <v>0.138508</v>
      </c>
      <c r="GU646">
        <v>0.145216</v>
      </c>
      <c r="GV646">
        <v>0.104521</v>
      </c>
      <c r="GW646">
        <v>0.0866286</v>
      </c>
      <c r="GX646">
        <v>25845.1</v>
      </c>
      <c r="GY646">
        <v>24874.4</v>
      </c>
      <c r="GZ646">
        <v>30541.1</v>
      </c>
      <c r="HA646">
        <v>29353.8</v>
      </c>
      <c r="HB646">
        <v>37745.5</v>
      </c>
      <c r="HC646">
        <v>35283.9</v>
      </c>
      <c r="HD646">
        <v>46720.7</v>
      </c>
      <c r="HE646">
        <v>43619.4</v>
      </c>
      <c r="HF646">
        <v>1.83095</v>
      </c>
      <c r="HG646">
        <v>1.8506</v>
      </c>
      <c r="HH646">
        <v>0.130653</v>
      </c>
      <c r="HI646">
        <v>0</v>
      </c>
      <c r="HJ646">
        <v>27.96</v>
      </c>
      <c r="HK646">
        <v>999.9</v>
      </c>
      <c r="HL646">
        <v>41.6</v>
      </c>
      <c r="HM646">
        <v>30.9</v>
      </c>
      <c r="HN646">
        <v>20.6467</v>
      </c>
      <c r="HO646">
        <v>63.1635</v>
      </c>
      <c r="HP646">
        <v>17.1394</v>
      </c>
      <c r="HQ646">
        <v>1</v>
      </c>
      <c r="HR646">
        <v>0.125694</v>
      </c>
      <c r="HS646">
        <v>-0.0384178</v>
      </c>
      <c r="HT646">
        <v>20.202</v>
      </c>
      <c r="HU646">
        <v>5.22867</v>
      </c>
      <c r="HV646">
        <v>11.974</v>
      </c>
      <c r="HW646">
        <v>4.9702</v>
      </c>
      <c r="HX646">
        <v>3.2895</v>
      </c>
      <c r="HY646">
        <v>9999</v>
      </c>
      <c r="HZ646">
        <v>9999</v>
      </c>
      <c r="IA646">
        <v>9999</v>
      </c>
      <c r="IB646">
        <v>27.1</v>
      </c>
      <c r="IC646">
        <v>4.97295</v>
      </c>
      <c r="ID646">
        <v>1.87725</v>
      </c>
      <c r="IE646">
        <v>1.87532</v>
      </c>
      <c r="IF646">
        <v>1.87809</v>
      </c>
      <c r="IG646">
        <v>1.87485</v>
      </c>
      <c r="IH646">
        <v>1.87846</v>
      </c>
      <c r="II646">
        <v>1.87554</v>
      </c>
      <c r="IJ646">
        <v>1.87669</v>
      </c>
      <c r="IK646">
        <v>0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1.074</v>
      </c>
      <c r="IY646">
        <v>0.2258</v>
      </c>
      <c r="IZ646">
        <v>0.000996156149449386</v>
      </c>
      <c r="JA646">
        <v>0.001508328056841608</v>
      </c>
      <c r="JB646">
        <v>-4.279944224615399E-07</v>
      </c>
      <c r="JC646">
        <v>2.026670128534865E-10</v>
      </c>
      <c r="JD646">
        <v>-0.04486732872085866</v>
      </c>
      <c r="JE646">
        <v>-0.001179386599836408</v>
      </c>
      <c r="JF646">
        <v>0.0006983580007418804</v>
      </c>
      <c r="JG646">
        <v>-5.900263066608664E-06</v>
      </c>
      <c r="JH646">
        <v>1</v>
      </c>
      <c r="JI646">
        <v>2117</v>
      </c>
      <c r="JJ646">
        <v>1</v>
      </c>
      <c r="JK646">
        <v>26</v>
      </c>
      <c r="JL646">
        <v>197605.3</v>
      </c>
      <c r="JM646">
        <v>197605.2</v>
      </c>
      <c r="JN646">
        <v>2.02881</v>
      </c>
      <c r="JO646">
        <v>2.54761</v>
      </c>
      <c r="JP646">
        <v>1.39893</v>
      </c>
      <c r="JQ646">
        <v>2.33154</v>
      </c>
      <c r="JR646">
        <v>1.44897</v>
      </c>
      <c r="JS646">
        <v>2.45728</v>
      </c>
      <c r="JT646">
        <v>36.7654</v>
      </c>
      <c r="JU646">
        <v>23.9737</v>
      </c>
      <c r="JV646">
        <v>18</v>
      </c>
      <c r="JW646">
        <v>480.514</v>
      </c>
      <c r="JX646">
        <v>463.015</v>
      </c>
      <c r="JY646">
        <v>28.386</v>
      </c>
      <c r="JZ646">
        <v>28.8034</v>
      </c>
      <c r="KA646">
        <v>30.0001</v>
      </c>
      <c r="KB646">
        <v>28.5177</v>
      </c>
      <c r="KC646">
        <v>28.5913</v>
      </c>
      <c r="KD646">
        <v>40.7455</v>
      </c>
      <c r="KE646">
        <v>17.6968</v>
      </c>
      <c r="KF646">
        <v>68.4627</v>
      </c>
      <c r="KG646">
        <v>28.3123</v>
      </c>
      <c r="KH646">
        <v>908.292</v>
      </c>
      <c r="KI646">
        <v>17.8376</v>
      </c>
      <c r="KJ646">
        <v>100.967</v>
      </c>
      <c r="KK646">
        <v>100.331</v>
      </c>
    </row>
    <row r="647" spans="1:297">
      <c r="A647">
        <v>631</v>
      </c>
      <c r="B647">
        <v>1759004903.6</v>
      </c>
      <c r="C647">
        <v>17520</v>
      </c>
      <c r="D647" t="s">
        <v>1710</v>
      </c>
      <c r="E647" t="s">
        <v>1711</v>
      </c>
      <c r="F647">
        <v>5</v>
      </c>
      <c r="G647" t="s">
        <v>1603</v>
      </c>
      <c r="H647" t="s">
        <v>436</v>
      </c>
      <c r="I647">
        <v>1759004895.832142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908.6302378282957</v>
      </c>
      <c r="AK647">
        <v>867.6428606060605</v>
      </c>
      <c r="AL647">
        <v>3.392604045779966</v>
      </c>
      <c r="AM647">
        <v>65.24473536700118</v>
      </c>
      <c r="AN647">
        <f>(AP647 - AO647 + DY647*1E3/(8.314*(EA647+273.15)) * AR647/DX647 * AQ647) * DX647/(100*DL647) * 1000/(1000 - AP647)</f>
        <v>0</v>
      </c>
      <c r="AO647">
        <v>17.76120690680506</v>
      </c>
      <c r="AP647">
        <v>23.22987272727273</v>
      </c>
      <c r="AQ647">
        <v>7.605203096145678E-05</v>
      </c>
      <c r="AR647">
        <v>120.4354516089231</v>
      </c>
      <c r="AS647">
        <v>1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5.52</v>
      </c>
      <c r="DM647">
        <v>0.5</v>
      </c>
      <c r="DN647" t="s">
        <v>438</v>
      </c>
      <c r="DO647">
        <v>2</v>
      </c>
      <c r="DP647" t="b">
        <v>1</v>
      </c>
      <c r="DQ647">
        <v>1759004895.832142</v>
      </c>
      <c r="DR647">
        <v>823.2971071428572</v>
      </c>
      <c r="DS647">
        <v>876.9916428571431</v>
      </c>
      <c r="DT647">
        <v>23.23733214285713</v>
      </c>
      <c r="DU647">
        <v>17.59493928571429</v>
      </c>
      <c r="DV647">
        <v>822.2326785714286</v>
      </c>
      <c r="DW647">
        <v>23.01143928571428</v>
      </c>
      <c r="DX647">
        <v>500.0130714285713</v>
      </c>
      <c r="DY647">
        <v>90.3737</v>
      </c>
      <c r="DZ647">
        <v>0.05154696428571428</v>
      </c>
      <c r="EA647">
        <v>30.03078571428571</v>
      </c>
      <c r="EB647">
        <v>30.09293928571429</v>
      </c>
      <c r="EC647">
        <v>999.9000000000002</v>
      </c>
      <c r="ED647">
        <v>0</v>
      </c>
      <c r="EE647">
        <v>0</v>
      </c>
      <c r="EF647">
        <v>9996.969285714285</v>
      </c>
      <c r="EG647">
        <v>0</v>
      </c>
      <c r="EH647">
        <v>12.0809</v>
      </c>
      <c r="EI647">
        <v>-53.69438928571429</v>
      </c>
      <c r="EJ647">
        <v>842.8835357142858</v>
      </c>
      <c r="EK647">
        <v>892.7001071428573</v>
      </c>
      <c r="EL647">
        <v>5.642402500000002</v>
      </c>
      <c r="EM647">
        <v>876.9916428571431</v>
      </c>
      <c r="EN647">
        <v>17.59493928571429</v>
      </c>
      <c r="EO647">
        <v>2.100043928571429</v>
      </c>
      <c r="EP647">
        <v>1.59012</v>
      </c>
      <c r="EQ647">
        <v>18.21951071428571</v>
      </c>
      <c r="ER647">
        <v>13.863125</v>
      </c>
      <c r="ES647">
        <v>2000.018214285714</v>
      </c>
      <c r="ET647">
        <v>0.9800033571428569</v>
      </c>
      <c r="EU647">
        <v>0.01999667857142858</v>
      </c>
      <c r="EV647">
        <v>0</v>
      </c>
      <c r="EW647">
        <v>1047.024642857143</v>
      </c>
      <c r="EX647">
        <v>5.000560000000001</v>
      </c>
      <c r="EY647">
        <v>21204.60357142858</v>
      </c>
      <c r="EZ647">
        <v>17295.06428571428</v>
      </c>
      <c r="FA647">
        <v>41.375</v>
      </c>
      <c r="FB647">
        <v>41.48424999999999</v>
      </c>
      <c r="FC647">
        <v>41.06199999999999</v>
      </c>
      <c r="FD647">
        <v>40.625</v>
      </c>
      <c r="FE647">
        <v>42.125</v>
      </c>
      <c r="FF647">
        <v>1955.124642857143</v>
      </c>
      <c r="FG647">
        <v>39.89000000000001</v>
      </c>
      <c r="FH647">
        <v>0</v>
      </c>
      <c r="FI647">
        <v>1759004913</v>
      </c>
      <c r="FJ647">
        <v>0</v>
      </c>
      <c r="FK647">
        <v>1046.9888</v>
      </c>
      <c r="FL647">
        <v>-3.545384612437565</v>
      </c>
      <c r="FM647">
        <v>-71.22307675379794</v>
      </c>
      <c r="FN647">
        <v>21203.908</v>
      </c>
      <c r="FO647">
        <v>15</v>
      </c>
      <c r="FP647">
        <v>0</v>
      </c>
      <c r="FQ647" t="s">
        <v>439</v>
      </c>
      <c r="FR647">
        <v>1747148579.5</v>
      </c>
      <c r="FS647">
        <v>1747148584.5</v>
      </c>
      <c r="FT647">
        <v>0</v>
      </c>
      <c r="FU647">
        <v>0.162</v>
      </c>
      <c r="FV647">
        <v>-0.001</v>
      </c>
      <c r="FW647">
        <v>0.139</v>
      </c>
      <c r="FX647">
        <v>0.058</v>
      </c>
      <c r="FY647">
        <v>420</v>
      </c>
      <c r="FZ647">
        <v>16</v>
      </c>
      <c r="GA647">
        <v>0.19</v>
      </c>
      <c r="GB647">
        <v>0.02</v>
      </c>
      <c r="GC647">
        <v>-53.6764075</v>
      </c>
      <c r="GD647">
        <v>-0.2175771106940612</v>
      </c>
      <c r="GE647">
        <v>0.05398844500214782</v>
      </c>
      <c r="GF647">
        <v>1</v>
      </c>
      <c r="GG647">
        <v>1047.184411764706</v>
      </c>
      <c r="GH647">
        <v>-3.637738729095794</v>
      </c>
      <c r="GI647">
        <v>0.4350198857961233</v>
      </c>
      <c r="GJ647">
        <v>0</v>
      </c>
      <c r="GK647">
        <v>5.70909325</v>
      </c>
      <c r="GL647">
        <v>-1.565850168855543</v>
      </c>
      <c r="GM647">
        <v>0.1511408676762758</v>
      </c>
      <c r="GN647">
        <v>0</v>
      </c>
      <c r="GO647">
        <v>1</v>
      </c>
      <c r="GP647">
        <v>3</v>
      </c>
      <c r="GQ647" t="s">
        <v>451</v>
      </c>
      <c r="GR647">
        <v>3.12874</v>
      </c>
      <c r="GS647">
        <v>2.72937</v>
      </c>
      <c r="GT647">
        <v>0.140503</v>
      </c>
      <c r="GU647">
        <v>0.147165</v>
      </c>
      <c r="GV647">
        <v>0.104514</v>
      </c>
      <c r="GW647">
        <v>0.0872275</v>
      </c>
      <c r="GX647">
        <v>25784.5</v>
      </c>
      <c r="GY647">
        <v>24818.1</v>
      </c>
      <c r="GZ647">
        <v>30540.3</v>
      </c>
      <c r="HA647">
        <v>29354.4</v>
      </c>
      <c r="HB647">
        <v>37745.1</v>
      </c>
      <c r="HC647">
        <v>35261.5</v>
      </c>
      <c r="HD647">
        <v>46719.8</v>
      </c>
      <c r="HE647">
        <v>43620.4</v>
      </c>
      <c r="HF647">
        <v>1.83048</v>
      </c>
      <c r="HG647">
        <v>1.85142</v>
      </c>
      <c r="HH647">
        <v>0.131328</v>
      </c>
      <c r="HI647">
        <v>0</v>
      </c>
      <c r="HJ647">
        <v>27.9578</v>
      </c>
      <c r="HK647">
        <v>999.9</v>
      </c>
      <c r="HL647">
        <v>41.7</v>
      </c>
      <c r="HM647">
        <v>30.9</v>
      </c>
      <c r="HN647">
        <v>20.6977</v>
      </c>
      <c r="HO647">
        <v>63.0835</v>
      </c>
      <c r="HP647">
        <v>16.891</v>
      </c>
      <c r="HQ647">
        <v>1</v>
      </c>
      <c r="HR647">
        <v>0.125638</v>
      </c>
      <c r="HS647">
        <v>0.07693079999999999</v>
      </c>
      <c r="HT647">
        <v>20.2018</v>
      </c>
      <c r="HU647">
        <v>5.22822</v>
      </c>
      <c r="HV647">
        <v>11.974</v>
      </c>
      <c r="HW647">
        <v>4.9701</v>
      </c>
      <c r="HX647">
        <v>3.28963</v>
      </c>
      <c r="HY647">
        <v>9999</v>
      </c>
      <c r="HZ647">
        <v>9999</v>
      </c>
      <c r="IA647">
        <v>9999</v>
      </c>
      <c r="IB647">
        <v>27.1</v>
      </c>
      <c r="IC647">
        <v>4.97294</v>
      </c>
      <c r="ID647">
        <v>1.87726</v>
      </c>
      <c r="IE647">
        <v>1.87532</v>
      </c>
      <c r="IF647">
        <v>1.8781</v>
      </c>
      <c r="IG647">
        <v>1.87485</v>
      </c>
      <c r="IH647">
        <v>1.87848</v>
      </c>
      <c r="II647">
        <v>1.87556</v>
      </c>
      <c r="IJ647">
        <v>1.87668</v>
      </c>
      <c r="IK647">
        <v>0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1.096</v>
      </c>
      <c r="IY647">
        <v>0.2258</v>
      </c>
      <c r="IZ647">
        <v>0.000996156149449386</v>
      </c>
      <c r="JA647">
        <v>0.001508328056841608</v>
      </c>
      <c r="JB647">
        <v>-4.279944224615399E-07</v>
      </c>
      <c r="JC647">
        <v>2.026670128534865E-10</v>
      </c>
      <c r="JD647">
        <v>-0.04486732872085866</v>
      </c>
      <c r="JE647">
        <v>-0.001179386599836408</v>
      </c>
      <c r="JF647">
        <v>0.0006983580007418804</v>
      </c>
      <c r="JG647">
        <v>-5.900263066608664E-06</v>
      </c>
      <c r="JH647">
        <v>1</v>
      </c>
      <c r="JI647">
        <v>2117</v>
      </c>
      <c r="JJ647">
        <v>1</v>
      </c>
      <c r="JK647">
        <v>26</v>
      </c>
      <c r="JL647">
        <v>197605.4</v>
      </c>
      <c r="JM647">
        <v>197605.3</v>
      </c>
      <c r="JN647">
        <v>2.06421</v>
      </c>
      <c r="JO647">
        <v>2.54761</v>
      </c>
      <c r="JP647">
        <v>1.39893</v>
      </c>
      <c r="JQ647">
        <v>2.33032</v>
      </c>
      <c r="JR647">
        <v>1.44897</v>
      </c>
      <c r="JS647">
        <v>2.58423</v>
      </c>
      <c r="JT647">
        <v>36.7654</v>
      </c>
      <c r="JU647">
        <v>23.9824</v>
      </c>
      <c r="JV647">
        <v>18</v>
      </c>
      <c r="JW647">
        <v>480.253</v>
      </c>
      <c r="JX647">
        <v>463.529</v>
      </c>
      <c r="JY647">
        <v>28.2772</v>
      </c>
      <c r="JZ647">
        <v>28.8034</v>
      </c>
      <c r="KA647">
        <v>30.0001</v>
      </c>
      <c r="KB647">
        <v>28.5177</v>
      </c>
      <c r="KC647">
        <v>28.5889</v>
      </c>
      <c r="KD647">
        <v>41.3721</v>
      </c>
      <c r="KE647">
        <v>17.4138</v>
      </c>
      <c r="KF647">
        <v>68.8507</v>
      </c>
      <c r="KG647">
        <v>28.2213</v>
      </c>
      <c r="KH647">
        <v>921.6660000000001</v>
      </c>
      <c r="KI647">
        <v>17.9624</v>
      </c>
      <c r="KJ647">
        <v>100.965</v>
      </c>
      <c r="KK647">
        <v>100.333</v>
      </c>
    </row>
    <row r="648" spans="1:297">
      <c r="A648">
        <v>632</v>
      </c>
      <c r="B648">
        <v>1759004908.1</v>
      </c>
      <c r="C648">
        <v>17524.5</v>
      </c>
      <c r="D648" t="s">
        <v>1712</v>
      </c>
      <c r="E648" t="s">
        <v>1713</v>
      </c>
      <c r="F648">
        <v>5</v>
      </c>
      <c r="G648" t="s">
        <v>1603</v>
      </c>
      <c r="H648" t="s">
        <v>436</v>
      </c>
      <c r="I648">
        <v>1759004900.278571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924.0840358992659</v>
      </c>
      <c r="AK648">
        <v>883.0882727272725</v>
      </c>
      <c r="AL648">
        <v>3.431928132603872</v>
      </c>
      <c r="AM648">
        <v>65.24473536700118</v>
      </c>
      <c r="AN648">
        <f>(AP648 - AO648 + DY648*1E3/(8.314*(EA648+273.15)) * AR648/DX648 * AQ648) * DX648/(100*DL648) * 1000/(1000 - AP648)</f>
        <v>0</v>
      </c>
      <c r="AO648">
        <v>17.86575259042954</v>
      </c>
      <c r="AP648">
        <v>23.23471878787878</v>
      </c>
      <c r="AQ648">
        <v>-4.069534033167385E-06</v>
      </c>
      <c r="AR648">
        <v>120.4354516089231</v>
      </c>
      <c r="AS648">
        <v>1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5.52</v>
      </c>
      <c r="DM648">
        <v>0.5</v>
      </c>
      <c r="DN648" t="s">
        <v>438</v>
      </c>
      <c r="DO648">
        <v>2</v>
      </c>
      <c r="DP648" t="b">
        <v>1</v>
      </c>
      <c r="DQ648">
        <v>1759004900.278571</v>
      </c>
      <c r="DR648">
        <v>838.1299285714286</v>
      </c>
      <c r="DS648">
        <v>891.8668214285715</v>
      </c>
      <c r="DT648">
        <v>23.234975</v>
      </c>
      <c r="DU648">
        <v>17.70416785714286</v>
      </c>
      <c r="DV648">
        <v>837.0474999999999</v>
      </c>
      <c r="DW648">
        <v>23.00913928571429</v>
      </c>
      <c r="DX648">
        <v>500.0100714285714</v>
      </c>
      <c r="DY648">
        <v>90.37409642857142</v>
      </c>
      <c r="DZ648">
        <v>0.05162473214285714</v>
      </c>
      <c r="EA648">
        <v>30.02279285714286</v>
      </c>
      <c r="EB648">
        <v>30.09317857142856</v>
      </c>
      <c r="EC648">
        <v>999.9000000000002</v>
      </c>
      <c r="ED648">
        <v>0</v>
      </c>
      <c r="EE648">
        <v>0</v>
      </c>
      <c r="EF648">
        <v>10000.37678571429</v>
      </c>
      <c r="EG648">
        <v>0</v>
      </c>
      <c r="EH648">
        <v>12.0809</v>
      </c>
      <c r="EI648">
        <v>-53.73676428571429</v>
      </c>
      <c r="EJ648">
        <v>858.0672500000002</v>
      </c>
      <c r="EK648">
        <v>907.9428214285715</v>
      </c>
      <c r="EL648">
        <v>5.530818214285715</v>
      </c>
      <c r="EM648">
        <v>891.8668214285715</v>
      </c>
      <c r="EN648">
        <v>17.70416785714286</v>
      </c>
      <c r="EO648">
        <v>2.099840714285715</v>
      </c>
      <c r="EP648">
        <v>1.599998214285714</v>
      </c>
      <c r="EQ648">
        <v>18.21796785714286</v>
      </c>
      <c r="ER648">
        <v>13.95848928571428</v>
      </c>
      <c r="ES648">
        <v>2000.019285714286</v>
      </c>
      <c r="ET648">
        <v>0.9800034999999999</v>
      </c>
      <c r="EU648">
        <v>0.01999657142857143</v>
      </c>
      <c r="EV648">
        <v>0</v>
      </c>
      <c r="EW648">
        <v>1046.762857142857</v>
      </c>
      <c r="EX648">
        <v>5.000560000000001</v>
      </c>
      <c r="EY648">
        <v>21199.55</v>
      </c>
      <c r="EZ648">
        <v>17295.06428571428</v>
      </c>
      <c r="FA648">
        <v>41.375</v>
      </c>
      <c r="FB648">
        <v>41.47974999999999</v>
      </c>
      <c r="FC648">
        <v>41.06199999999999</v>
      </c>
      <c r="FD648">
        <v>40.625</v>
      </c>
      <c r="FE648">
        <v>42.125</v>
      </c>
      <c r="FF648">
        <v>1955.127142857143</v>
      </c>
      <c r="FG648">
        <v>39.89000000000001</v>
      </c>
      <c r="FH648">
        <v>0</v>
      </c>
      <c r="FI648">
        <v>1759004917.8</v>
      </c>
      <c r="FJ648">
        <v>0</v>
      </c>
      <c r="FK648">
        <v>1046.726</v>
      </c>
      <c r="FL648">
        <v>-3.065384620476625</v>
      </c>
      <c r="FM648">
        <v>-70.80000010387506</v>
      </c>
      <c r="FN648">
        <v>21198.368</v>
      </c>
      <c r="FO648">
        <v>15</v>
      </c>
      <c r="FP648">
        <v>0</v>
      </c>
      <c r="FQ648" t="s">
        <v>439</v>
      </c>
      <c r="FR648">
        <v>1747148579.5</v>
      </c>
      <c r="FS648">
        <v>1747148584.5</v>
      </c>
      <c r="FT648">
        <v>0</v>
      </c>
      <c r="FU648">
        <v>0.162</v>
      </c>
      <c r="FV648">
        <v>-0.001</v>
      </c>
      <c r="FW648">
        <v>0.139</v>
      </c>
      <c r="FX648">
        <v>0.058</v>
      </c>
      <c r="FY648">
        <v>420</v>
      </c>
      <c r="FZ648">
        <v>16</v>
      </c>
      <c r="GA648">
        <v>0.19</v>
      </c>
      <c r="GB648">
        <v>0.02</v>
      </c>
      <c r="GC648">
        <v>-53.708835</v>
      </c>
      <c r="GD648">
        <v>-0.32203452157589</v>
      </c>
      <c r="GE648">
        <v>0.07256892086148133</v>
      </c>
      <c r="GF648">
        <v>1</v>
      </c>
      <c r="GG648">
        <v>1046.964705882353</v>
      </c>
      <c r="GH648">
        <v>-3.589915969744732</v>
      </c>
      <c r="GI648">
        <v>0.4174025796456174</v>
      </c>
      <c r="GJ648">
        <v>0</v>
      </c>
      <c r="GK648">
        <v>5.60322125</v>
      </c>
      <c r="GL648">
        <v>-1.555287242026273</v>
      </c>
      <c r="GM648">
        <v>0.1501911881767287</v>
      </c>
      <c r="GN648">
        <v>0</v>
      </c>
      <c r="GO648">
        <v>1</v>
      </c>
      <c r="GP648">
        <v>3</v>
      </c>
      <c r="GQ648" t="s">
        <v>451</v>
      </c>
      <c r="GR648">
        <v>3.12864</v>
      </c>
      <c r="GS648">
        <v>2.72918</v>
      </c>
      <c r="GT648">
        <v>0.142128</v>
      </c>
      <c r="GU648">
        <v>0.148775</v>
      </c>
      <c r="GV648">
        <v>0.104525</v>
      </c>
      <c r="GW648">
        <v>0.08753370000000001</v>
      </c>
      <c r="GX648">
        <v>25736.2</v>
      </c>
      <c r="GY648">
        <v>24771.7</v>
      </c>
      <c r="GZ648">
        <v>30540.8</v>
      </c>
      <c r="HA648">
        <v>29354.9</v>
      </c>
      <c r="HB648">
        <v>37745.5</v>
      </c>
      <c r="HC648">
        <v>35250.3</v>
      </c>
      <c r="HD648">
        <v>46720.6</v>
      </c>
      <c r="HE648">
        <v>43621.2</v>
      </c>
      <c r="HF648">
        <v>1.83022</v>
      </c>
      <c r="HG648">
        <v>1.85185</v>
      </c>
      <c r="HH648">
        <v>0.130851</v>
      </c>
      <c r="HI648">
        <v>0</v>
      </c>
      <c r="HJ648">
        <v>27.9551</v>
      </c>
      <c r="HK648">
        <v>999.9</v>
      </c>
      <c r="HL648">
        <v>41.7</v>
      </c>
      <c r="HM648">
        <v>30.9</v>
      </c>
      <c r="HN648">
        <v>20.6977</v>
      </c>
      <c r="HO648">
        <v>62.6135</v>
      </c>
      <c r="HP648">
        <v>17.1394</v>
      </c>
      <c r="HQ648">
        <v>1</v>
      </c>
      <c r="HR648">
        <v>0.125724</v>
      </c>
      <c r="HS648">
        <v>0.0858143</v>
      </c>
      <c r="HT648">
        <v>20.2018</v>
      </c>
      <c r="HU648">
        <v>5.22882</v>
      </c>
      <c r="HV648">
        <v>11.974</v>
      </c>
      <c r="HW648">
        <v>4.97</v>
      </c>
      <c r="HX648">
        <v>3.28953</v>
      </c>
      <c r="HY648">
        <v>9999</v>
      </c>
      <c r="HZ648">
        <v>9999</v>
      </c>
      <c r="IA648">
        <v>9999</v>
      </c>
      <c r="IB648">
        <v>27.1</v>
      </c>
      <c r="IC648">
        <v>4.97293</v>
      </c>
      <c r="ID648">
        <v>1.87726</v>
      </c>
      <c r="IE648">
        <v>1.87531</v>
      </c>
      <c r="IF648">
        <v>1.87812</v>
      </c>
      <c r="IG648">
        <v>1.87485</v>
      </c>
      <c r="IH648">
        <v>1.87849</v>
      </c>
      <c r="II648">
        <v>1.87554</v>
      </c>
      <c r="IJ648">
        <v>1.87669</v>
      </c>
      <c r="IK648">
        <v>0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1.115</v>
      </c>
      <c r="IY648">
        <v>0.2259</v>
      </c>
      <c r="IZ648">
        <v>0.000996156149449386</v>
      </c>
      <c r="JA648">
        <v>0.001508328056841608</v>
      </c>
      <c r="JB648">
        <v>-4.279944224615399E-07</v>
      </c>
      <c r="JC648">
        <v>2.026670128534865E-10</v>
      </c>
      <c r="JD648">
        <v>-0.04486732872085866</v>
      </c>
      <c r="JE648">
        <v>-0.001179386599836408</v>
      </c>
      <c r="JF648">
        <v>0.0006983580007418804</v>
      </c>
      <c r="JG648">
        <v>-5.900263066608664E-06</v>
      </c>
      <c r="JH648">
        <v>1</v>
      </c>
      <c r="JI648">
        <v>2117</v>
      </c>
      <c r="JJ648">
        <v>1</v>
      </c>
      <c r="JK648">
        <v>26</v>
      </c>
      <c r="JL648">
        <v>197605.5</v>
      </c>
      <c r="JM648">
        <v>197605.4</v>
      </c>
      <c r="JN648">
        <v>2.09106</v>
      </c>
      <c r="JO648">
        <v>2.54883</v>
      </c>
      <c r="JP648">
        <v>1.39893</v>
      </c>
      <c r="JQ648">
        <v>2.33154</v>
      </c>
      <c r="JR648">
        <v>1.44897</v>
      </c>
      <c r="JS648">
        <v>2.56836</v>
      </c>
      <c r="JT648">
        <v>36.7654</v>
      </c>
      <c r="JU648">
        <v>23.9737</v>
      </c>
      <c r="JV648">
        <v>18</v>
      </c>
      <c r="JW648">
        <v>480.106</v>
      </c>
      <c r="JX648">
        <v>463.802</v>
      </c>
      <c r="JY648">
        <v>28.1939</v>
      </c>
      <c r="JZ648">
        <v>28.8034</v>
      </c>
      <c r="KA648">
        <v>30</v>
      </c>
      <c r="KB648">
        <v>28.5161</v>
      </c>
      <c r="KC648">
        <v>28.5888</v>
      </c>
      <c r="KD648">
        <v>41.9767</v>
      </c>
      <c r="KE648">
        <v>17.1272</v>
      </c>
      <c r="KF648">
        <v>68.8507</v>
      </c>
      <c r="KG648">
        <v>28.125</v>
      </c>
      <c r="KH648">
        <v>941.706</v>
      </c>
      <c r="KI648">
        <v>18.0641</v>
      </c>
      <c r="KJ648">
        <v>100.967</v>
      </c>
      <c r="KK648">
        <v>100.335</v>
      </c>
    </row>
    <row r="649" spans="1:297">
      <c r="A649">
        <v>633</v>
      </c>
      <c r="B649">
        <v>1759004913.6</v>
      </c>
      <c r="C649">
        <v>17530</v>
      </c>
      <c r="D649" t="s">
        <v>1714</v>
      </c>
      <c r="E649" t="s">
        <v>1715</v>
      </c>
      <c r="F649">
        <v>5</v>
      </c>
      <c r="G649" t="s">
        <v>1603</v>
      </c>
      <c r="H649" t="s">
        <v>436</v>
      </c>
      <c r="I649">
        <v>1759004905.85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942.9285919041051</v>
      </c>
      <c r="AK649">
        <v>901.8841818181818</v>
      </c>
      <c r="AL649">
        <v>3.406588641897371</v>
      </c>
      <c r="AM649">
        <v>65.24473536700118</v>
      </c>
      <c r="AN649">
        <f>(AP649 - AO649 + DY649*1E3/(8.314*(EA649+273.15)) * AR649/DX649 * AQ649) * DX649/(100*DL649) * 1000/(1000 - AP649)</f>
        <v>0</v>
      </c>
      <c r="AO649">
        <v>18.01395880878111</v>
      </c>
      <c r="AP649">
        <v>23.24552969696968</v>
      </c>
      <c r="AQ649">
        <v>0.0002086726210179933</v>
      </c>
      <c r="AR649">
        <v>120.4354516089231</v>
      </c>
      <c r="AS649">
        <v>1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5.52</v>
      </c>
      <c r="DM649">
        <v>0.5</v>
      </c>
      <c r="DN649" t="s">
        <v>438</v>
      </c>
      <c r="DO649">
        <v>2</v>
      </c>
      <c r="DP649" t="b">
        <v>1</v>
      </c>
      <c r="DQ649">
        <v>1759004905.85</v>
      </c>
      <c r="DR649">
        <v>856.7185357142856</v>
      </c>
      <c r="DS649">
        <v>910.4738214285713</v>
      </c>
      <c r="DT649">
        <v>23.23403928571429</v>
      </c>
      <c r="DU649">
        <v>17.84880357142857</v>
      </c>
      <c r="DV649">
        <v>855.613357142857</v>
      </c>
      <c r="DW649">
        <v>23.00822142857144</v>
      </c>
      <c r="DX649">
        <v>500.0507857142857</v>
      </c>
      <c r="DY649">
        <v>90.37425</v>
      </c>
      <c r="DZ649">
        <v>0.05144426071428571</v>
      </c>
      <c r="EA649">
        <v>30.01173928571429</v>
      </c>
      <c r="EB649">
        <v>30.09047857142857</v>
      </c>
      <c r="EC649">
        <v>999.9000000000002</v>
      </c>
      <c r="ED649">
        <v>0</v>
      </c>
      <c r="EE649">
        <v>0</v>
      </c>
      <c r="EF649">
        <v>10008.55142857143</v>
      </c>
      <c r="EG649">
        <v>0</v>
      </c>
      <c r="EH649">
        <v>12.0809</v>
      </c>
      <c r="EI649">
        <v>-53.75520714285714</v>
      </c>
      <c r="EJ649">
        <v>877.09725</v>
      </c>
      <c r="EK649">
        <v>927.0216071428571</v>
      </c>
      <c r="EL649">
        <v>5.385246785714286</v>
      </c>
      <c r="EM649">
        <v>910.4738214285713</v>
      </c>
      <c r="EN649">
        <v>17.84880357142857</v>
      </c>
      <c r="EO649">
        <v>2.09976</v>
      </c>
      <c r="EP649">
        <v>1.613071428571429</v>
      </c>
      <c r="EQ649">
        <v>18.21735714285714</v>
      </c>
      <c r="ER649">
        <v>14.08396785714286</v>
      </c>
      <c r="ES649">
        <v>1999.963571428572</v>
      </c>
      <c r="ET649">
        <v>0.9800031785714285</v>
      </c>
      <c r="EU649">
        <v>0.019997</v>
      </c>
      <c r="EV649">
        <v>0</v>
      </c>
      <c r="EW649">
        <v>1046.530714285714</v>
      </c>
      <c r="EX649">
        <v>5.000560000000001</v>
      </c>
      <c r="EY649">
        <v>21192.71785714286</v>
      </c>
      <c r="EZ649">
        <v>17294.58928571429</v>
      </c>
      <c r="FA649">
        <v>41.375</v>
      </c>
      <c r="FB649">
        <v>41.47525</v>
      </c>
      <c r="FC649">
        <v>41.06199999999999</v>
      </c>
      <c r="FD649">
        <v>40.625</v>
      </c>
      <c r="FE649">
        <v>42.125</v>
      </c>
      <c r="FF649">
        <v>1955.073214285715</v>
      </c>
      <c r="FG649">
        <v>39.89000000000001</v>
      </c>
      <c r="FH649">
        <v>0</v>
      </c>
      <c r="FI649">
        <v>1759004923.2</v>
      </c>
      <c r="FJ649">
        <v>0</v>
      </c>
      <c r="FK649">
        <v>1046.502692307692</v>
      </c>
      <c r="FL649">
        <v>-2.629401721520855</v>
      </c>
      <c r="FM649">
        <v>-66.2803419330976</v>
      </c>
      <c r="FN649">
        <v>21192.32692307692</v>
      </c>
      <c r="FO649">
        <v>15</v>
      </c>
      <c r="FP649">
        <v>0</v>
      </c>
      <c r="FQ649" t="s">
        <v>439</v>
      </c>
      <c r="FR649">
        <v>1747148579.5</v>
      </c>
      <c r="FS649">
        <v>1747148584.5</v>
      </c>
      <c r="FT649">
        <v>0</v>
      </c>
      <c r="FU649">
        <v>0.162</v>
      </c>
      <c r="FV649">
        <v>-0.001</v>
      </c>
      <c r="FW649">
        <v>0.139</v>
      </c>
      <c r="FX649">
        <v>0.058</v>
      </c>
      <c r="FY649">
        <v>420</v>
      </c>
      <c r="FZ649">
        <v>16</v>
      </c>
      <c r="GA649">
        <v>0.19</v>
      </c>
      <c r="GB649">
        <v>0.02</v>
      </c>
      <c r="GC649">
        <v>-53.7388825</v>
      </c>
      <c r="GD649">
        <v>-0.2231493433396791</v>
      </c>
      <c r="GE649">
        <v>0.0740594149568439</v>
      </c>
      <c r="GF649">
        <v>1</v>
      </c>
      <c r="GG649">
        <v>1046.698529411765</v>
      </c>
      <c r="GH649">
        <v>-3.111535525657237</v>
      </c>
      <c r="GI649">
        <v>0.3740016699627919</v>
      </c>
      <c r="GJ649">
        <v>0</v>
      </c>
      <c r="GK649">
        <v>5.477672249999999</v>
      </c>
      <c r="GL649">
        <v>-1.567956810506574</v>
      </c>
      <c r="GM649">
        <v>0.1512311972360117</v>
      </c>
      <c r="GN649">
        <v>0</v>
      </c>
      <c r="GO649">
        <v>1</v>
      </c>
      <c r="GP649">
        <v>3</v>
      </c>
      <c r="GQ649" t="s">
        <v>451</v>
      </c>
      <c r="GR649">
        <v>3.12863</v>
      </c>
      <c r="GS649">
        <v>2.72903</v>
      </c>
      <c r="GT649">
        <v>0.144092</v>
      </c>
      <c r="GU649">
        <v>0.15071</v>
      </c>
      <c r="GV649">
        <v>0.104563</v>
      </c>
      <c r="GW649">
        <v>0.0880305</v>
      </c>
      <c r="GX649">
        <v>25677.1</v>
      </c>
      <c r="GY649">
        <v>24715.1</v>
      </c>
      <c r="GZ649">
        <v>30540.7</v>
      </c>
      <c r="HA649">
        <v>29354.6</v>
      </c>
      <c r="HB649">
        <v>37743.7</v>
      </c>
      <c r="HC649">
        <v>35230.9</v>
      </c>
      <c r="HD649">
        <v>46720.2</v>
      </c>
      <c r="HE649">
        <v>43620.9</v>
      </c>
      <c r="HF649">
        <v>1.83027</v>
      </c>
      <c r="HG649">
        <v>1.8523</v>
      </c>
      <c r="HH649">
        <v>0.130545</v>
      </c>
      <c r="HI649">
        <v>0</v>
      </c>
      <c r="HJ649">
        <v>27.953</v>
      </c>
      <c r="HK649">
        <v>999.9</v>
      </c>
      <c r="HL649">
        <v>41.7</v>
      </c>
      <c r="HM649">
        <v>30.9</v>
      </c>
      <c r="HN649">
        <v>20.6969</v>
      </c>
      <c r="HO649">
        <v>62.7435</v>
      </c>
      <c r="HP649">
        <v>16.9912</v>
      </c>
      <c r="HQ649">
        <v>1</v>
      </c>
      <c r="HR649">
        <v>0.125744</v>
      </c>
      <c r="HS649">
        <v>0.187307</v>
      </c>
      <c r="HT649">
        <v>20.2018</v>
      </c>
      <c r="HU649">
        <v>5.22927</v>
      </c>
      <c r="HV649">
        <v>11.974</v>
      </c>
      <c r="HW649">
        <v>4.97015</v>
      </c>
      <c r="HX649">
        <v>3.28963</v>
      </c>
      <c r="HY649">
        <v>9999</v>
      </c>
      <c r="HZ649">
        <v>9999</v>
      </c>
      <c r="IA649">
        <v>9999</v>
      </c>
      <c r="IB649">
        <v>27.1</v>
      </c>
      <c r="IC649">
        <v>4.97291</v>
      </c>
      <c r="ID649">
        <v>1.87725</v>
      </c>
      <c r="IE649">
        <v>1.87531</v>
      </c>
      <c r="IF649">
        <v>1.87807</v>
      </c>
      <c r="IG649">
        <v>1.87485</v>
      </c>
      <c r="IH649">
        <v>1.87847</v>
      </c>
      <c r="II649">
        <v>1.87554</v>
      </c>
      <c r="IJ649">
        <v>1.87668</v>
      </c>
      <c r="IK649">
        <v>0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1.137</v>
      </c>
      <c r="IY649">
        <v>0.2261</v>
      </c>
      <c r="IZ649">
        <v>0.000996156149449386</v>
      </c>
      <c r="JA649">
        <v>0.001508328056841608</v>
      </c>
      <c r="JB649">
        <v>-4.279944224615399E-07</v>
      </c>
      <c r="JC649">
        <v>2.026670128534865E-10</v>
      </c>
      <c r="JD649">
        <v>-0.04486732872085866</v>
      </c>
      <c r="JE649">
        <v>-0.001179386599836408</v>
      </c>
      <c r="JF649">
        <v>0.0006983580007418804</v>
      </c>
      <c r="JG649">
        <v>-5.900263066608664E-06</v>
      </c>
      <c r="JH649">
        <v>1</v>
      </c>
      <c r="JI649">
        <v>2117</v>
      </c>
      <c r="JJ649">
        <v>1</v>
      </c>
      <c r="JK649">
        <v>26</v>
      </c>
      <c r="JL649">
        <v>197605.6</v>
      </c>
      <c r="JM649">
        <v>197605.5</v>
      </c>
      <c r="JN649">
        <v>2.12524</v>
      </c>
      <c r="JO649">
        <v>2.53418</v>
      </c>
      <c r="JP649">
        <v>1.39893</v>
      </c>
      <c r="JQ649">
        <v>2.33154</v>
      </c>
      <c r="JR649">
        <v>1.44897</v>
      </c>
      <c r="JS649">
        <v>2.58301</v>
      </c>
      <c r="JT649">
        <v>36.7654</v>
      </c>
      <c r="JU649">
        <v>23.9824</v>
      </c>
      <c r="JV649">
        <v>18</v>
      </c>
      <c r="JW649">
        <v>480.127</v>
      </c>
      <c r="JX649">
        <v>464.089</v>
      </c>
      <c r="JY649">
        <v>28.0872</v>
      </c>
      <c r="JZ649">
        <v>28.8034</v>
      </c>
      <c r="KA649">
        <v>30.0001</v>
      </c>
      <c r="KB649">
        <v>28.5152</v>
      </c>
      <c r="KC649">
        <v>28.5883</v>
      </c>
      <c r="KD649">
        <v>42.5898</v>
      </c>
      <c r="KE649">
        <v>16.8281</v>
      </c>
      <c r="KF649">
        <v>69.24930000000001</v>
      </c>
      <c r="KG649">
        <v>28.0374</v>
      </c>
      <c r="KH649">
        <v>955.08</v>
      </c>
      <c r="KI649">
        <v>18.178</v>
      </c>
      <c r="KJ649">
        <v>100.966</v>
      </c>
      <c r="KK649">
        <v>100.334</v>
      </c>
    </row>
    <row r="650" spans="1:297">
      <c r="A650">
        <v>634</v>
      </c>
      <c r="B650">
        <v>1759004918.1</v>
      </c>
      <c r="C650">
        <v>17534.5</v>
      </c>
      <c r="D650" t="s">
        <v>1716</v>
      </c>
      <c r="E650" t="s">
        <v>1717</v>
      </c>
      <c r="F650">
        <v>5</v>
      </c>
      <c r="G650" t="s">
        <v>1603</v>
      </c>
      <c r="H650" t="s">
        <v>436</v>
      </c>
      <c r="I650">
        <v>1759004910.278571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958.6208645006559</v>
      </c>
      <c r="AK650">
        <v>917.3244181818178</v>
      </c>
      <c r="AL650">
        <v>3.431692741024807</v>
      </c>
      <c r="AM650">
        <v>65.24473536700118</v>
      </c>
      <c r="AN650">
        <f>(AP650 - AO650 + DY650*1E3/(8.314*(EA650+273.15)) * AR650/DX650 * AQ650) * DX650/(100*DL650) * 1000/(1000 - AP650)</f>
        <v>0</v>
      </c>
      <c r="AO650">
        <v>18.10183564107322</v>
      </c>
      <c r="AP650">
        <v>23.24833393939393</v>
      </c>
      <c r="AQ650">
        <v>-2.557708891194619E-05</v>
      </c>
      <c r="AR650">
        <v>120.4354516089231</v>
      </c>
      <c r="AS650">
        <v>1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5.52</v>
      </c>
      <c r="DM650">
        <v>0.5</v>
      </c>
      <c r="DN650" t="s">
        <v>438</v>
      </c>
      <c r="DO650">
        <v>2</v>
      </c>
      <c r="DP650" t="b">
        <v>1</v>
      </c>
      <c r="DQ650">
        <v>1759004910.278571</v>
      </c>
      <c r="DR650">
        <v>871.5123928571428</v>
      </c>
      <c r="DS650">
        <v>925.3541785714285</v>
      </c>
      <c r="DT650">
        <v>23.23984285714285</v>
      </c>
      <c r="DU650">
        <v>17.95788214285714</v>
      </c>
      <c r="DV650">
        <v>870.3891428571429</v>
      </c>
      <c r="DW650">
        <v>23.01390357142857</v>
      </c>
      <c r="DX650">
        <v>500.0463571428572</v>
      </c>
      <c r="DY650">
        <v>90.37369999999999</v>
      </c>
      <c r="DZ650">
        <v>0.05124759285714286</v>
      </c>
      <c r="EA650">
        <v>30.00080714285714</v>
      </c>
      <c r="EB650">
        <v>30.08746428571428</v>
      </c>
      <c r="EC650">
        <v>999.9000000000002</v>
      </c>
      <c r="ED650">
        <v>0</v>
      </c>
      <c r="EE650">
        <v>0</v>
      </c>
      <c r="EF650">
        <v>10017.36785714286</v>
      </c>
      <c r="EG650">
        <v>0</v>
      </c>
      <c r="EH650">
        <v>12.0809</v>
      </c>
      <c r="EI650">
        <v>-53.84175357142858</v>
      </c>
      <c r="EJ650">
        <v>892.24825</v>
      </c>
      <c r="EK650">
        <v>942.2769999999999</v>
      </c>
      <c r="EL650">
        <v>5.281971428571429</v>
      </c>
      <c r="EM650">
        <v>925.3541785714285</v>
      </c>
      <c r="EN650">
        <v>17.95788214285714</v>
      </c>
      <c r="EO650">
        <v>2.100271071428571</v>
      </c>
      <c r="EP650">
        <v>1.622918928571428</v>
      </c>
      <c r="EQ650">
        <v>18.22123928571429</v>
      </c>
      <c r="ER650">
        <v>14.17794285714286</v>
      </c>
      <c r="ES650">
        <v>1999.981071428572</v>
      </c>
      <c r="ET650">
        <v>0.9800034642857142</v>
      </c>
      <c r="EU650">
        <v>0.01999678571428572</v>
      </c>
      <c r="EV650">
        <v>0</v>
      </c>
      <c r="EW650">
        <v>1046.232142857143</v>
      </c>
      <c r="EX650">
        <v>5.000560000000001</v>
      </c>
      <c r="EY650">
        <v>21188.27142857142</v>
      </c>
      <c r="EZ650">
        <v>17294.72857142858</v>
      </c>
      <c r="FA650">
        <v>41.375</v>
      </c>
      <c r="FB650">
        <v>41.4775</v>
      </c>
      <c r="FC650">
        <v>41.06199999999999</v>
      </c>
      <c r="FD650">
        <v>40.625</v>
      </c>
      <c r="FE650">
        <v>42.125</v>
      </c>
      <c r="FF650">
        <v>1955.091071428572</v>
      </c>
      <c r="FG650">
        <v>39.89000000000001</v>
      </c>
      <c r="FH650">
        <v>0</v>
      </c>
      <c r="FI650">
        <v>1759004927.4</v>
      </c>
      <c r="FJ650">
        <v>0</v>
      </c>
      <c r="FK650">
        <v>1046.2556</v>
      </c>
      <c r="FL650">
        <v>-3.4115384661486</v>
      </c>
      <c r="FM650">
        <v>-67.12307682790519</v>
      </c>
      <c r="FN650">
        <v>21187.612</v>
      </c>
      <c r="FO650">
        <v>15</v>
      </c>
      <c r="FP650">
        <v>0</v>
      </c>
      <c r="FQ650" t="s">
        <v>439</v>
      </c>
      <c r="FR650">
        <v>1747148579.5</v>
      </c>
      <c r="FS650">
        <v>1747148584.5</v>
      </c>
      <c r="FT650">
        <v>0</v>
      </c>
      <c r="FU650">
        <v>0.162</v>
      </c>
      <c r="FV650">
        <v>-0.001</v>
      </c>
      <c r="FW650">
        <v>0.139</v>
      </c>
      <c r="FX650">
        <v>0.058</v>
      </c>
      <c r="FY650">
        <v>420</v>
      </c>
      <c r="FZ650">
        <v>16</v>
      </c>
      <c r="GA650">
        <v>0.19</v>
      </c>
      <c r="GB650">
        <v>0.02</v>
      </c>
      <c r="GC650">
        <v>-53.79941951219513</v>
      </c>
      <c r="GD650">
        <v>-1.094082229965208</v>
      </c>
      <c r="GE650">
        <v>0.1300833770515194</v>
      </c>
      <c r="GF650">
        <v>0</v>
      </c>
      <c r="GG650">
        <v>1046.41294117647</v>
      </c>
      <c r="GH650">
        <v>-3.24094729450246</v>
      </c>
      <c r="GI650">
        <v>0.3875756428011596</v>
      </c>
      <c r="GJ650">
        <v>0</v>
      </c>
      <c r="GK650">
        <v>5.348349268292683</v>
      </c>
      <c r="GL650">
        <v>-1.42382445993031</v>
      </c>
      <c r="GM650">
        <v>0.1409512424328606</v>
      </c>
      <c r="GN650">
        <v>0</v>
      </c>
      <c r="GO650">
        <v>0</v>
      </c>
      <c r="GP650">
        <v>3</v>
      </c>
      <c r="GQ650" t="s">
        <v>472</v>
      </c>
      <c r="GR650">
        <v>3.12853</v>
      </c>
      <c r="GS650">
        <v>2.72907</v>
      </c>
      <c r="GT650">
        <v>0.145689</v>
      </c>
      <c r="GU650">
        <v>0.152267</v>
      </c>
      <c r="GV650">
        <v>0.104572</v>
      </c>
      <c r="GW650">
        <v>0.0883501</v>
      </c>
      <c r="GX650">
        <v>25629.5</v>
      </c>
      <c r="GY650">
        <v>24670</v>
      </c>
      <c r="GZ650">
        <v>30541</v>
      </c>
      <c r="HA650">
        <v>29354.9</v>
      </c>
      <c r="HB650">
        <v>37744</v>
      </c>
      <c r="HC650">
        <v>35218.6</v>
      </c>
      <c r="HD650">
        <v>46720.9</v>
      </c>
      <c r="HE650">
        <v>43621</v>
      </c>
      <c r="HF650">
        <v>1.82962</v>
      </c>
      <c r="HG650">
        <v>1.8529</v>
      </c>
      <c r="HH650">
        <v>0.131112</v>
      </c>
      <c r="HI650">
        <v>0</v>
      </c>
      <c r="HJ650">
        <v>27.9492</v>
      </c>
      <c r="HK650">
        <v>999.9</v>
      </c>
      <c r="HL650">
        <v>41.7</v>
      </c>
      <c r="HM650">
        <v>30.9</v>
      </c>
      <c r="HN650">
        <v>20.6975</v>
      </c>
      <c r="HO650">
        <v>62.4235</v>
      </c>
      <c r="HP650">
        <v>16.8309</v>
      </c>
      <c r="HQ650">
        <v>1</v>
      </c>
      <c r="HR650">
        <v>0.125744</v>
      </c>
      <c r="HS650">
        <v>0.17122</v>
      </c>
      <c r="HT650">
        <v>20.2019</v>
      </c>
      <c r="HU650">
        <v>5.22912</v>
      </c>
      <c r="HV650">
        <v>11.974</v>
      </c>
      <c r="HW650">
        <v>4.97</v>
      </c>
      <c r="HX650">
        <v>3.28955</v>
      </c>
      <c r="HY650">
        <v>9999</v>
      </c>
      <c r="HZ650">
        <v>9999</v>
      </c>
      <c r="IA650">
        <v>9999</v>
      </c>
      <c r="IB650">
        <v>27.1</v>
      </c>
      <c r="IC650">
        <v>4.97291</v>
      </c>
      <c r="ID650">
        <v>1.87722</v>
      </c>
      <c r="IE650">
        <v>1.87531</v>
      </c>
      <c r="IF650">
        <v>1.87806</v>
      </c>
      <c r="IG650">
        <v>1.87485</v>
      </c>
      <c r="IH650">
        <v>1.8784</v>
      </c>
      <c r="II650">
        <v>1.87551</v>
      </c>
      <c r="IJ650">
        <v>1.87668</v>
      </c>
      <c r="IK650">
        <v>0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1.155</v>
      </c>
      <c r="IY650">
        <v>0.2262</v>
      </c>
      <c r="IZ650">
        <v>0.000996156149449386</v>
      </c>
      <c r="JA650">
        <v>0.001508328056841608</v>
      </c>
      <c r="JB650">
        <v>-4.279944224615399E-07</v>
      </c>
      <c r="JC650">
        <v>2.026670128534865E-10</v>
      </c>
      <c r="JD650">
        <v>-0.04486732872085866</v>
      </c>
      <c r="JE650">
        <v>-0.001179386599836408</v>
      </c>
      <c r="JF650">
        <v>0.0006983580007418804</v>
      </c>
      <c r="JG650">
        <v>-5.900263066608664E-06</v>
      </c>
      <c r="JH650">
        <v>1</v>
      </c>
      <c r="JI650">
        <v>2117</v>
      </c>
      <c r="JJ650">
        <v>1</v>
      </c>
      <c r="JK650">
        <v>26</v>
      </c>
      <c r="JL650">
        <v>197605.6</v>
      </c>
      <c r="JM650">
        <v>197605.6</v>
      </c>
      <c r="JN650">
        <v>2.15088</v>
      </c>
      <c r="JO650">
        <v>2.53784</v>
      </c>
      <c r="JP650">
        <v>1.39893</v>
      </c>
      <c r="JQ650">
        <v>2.33154</v>
      </c>
      <c r="JR650">
        <v>1.44897</v>
      </c>
      <c r="JS650">
        <v>2.58789</v>
      </c>
      <c r="JT650">
        <v>36.7654</v>
      </c>
      <c r="JU650">
        <v>23.9824</v>
      </c>
      <c r="JV650">
        <v>18</v>
      </c>
      <c r="JW650">
        <v>479.771</v>
      </c>
      <c r="JX650">
        <v>464.462</v>
      </c>
      <c r="JY650">
        <v>28.0081</v>
      </c>
      <c r="JZ650">
        <v>28.8034</v>
      </c>
      <c r="KA650">
        <v>30.0001</v>
      </c>
      <c r="KB650">
        <v>28.5152</v>
      </c>
      <c r="KC650">
        <v>28.5864</v>
      </c>
      <c r="KD650">
        <v>43.1876</v>
      </c>
      <c r="KE650">
        <v>16.5552</v>
      </c>
      <c r="KF650">
        <v>69.62649999999999</v>
      </c>
      <c r="KG650">
        <v>27.9557</v>
      </c>
      <c r="KH650">
        <v>975.116</v>
      </c>
      <c r="KI650">
        <v>18.2745</v>
      </c>
      <c r="KJ650">
        <v>100.967</v>
      </c>
      <c r="KK650">
        <v>100.335</v>
      </c>
    </row>
    <row r="651" spans="1:297">
      <c r="A651">
        <v>635</v>
      </c>
      <c r="B651">
        <v>1759004923.6</v>
      </c>
      <c r="C651">
        <v>17540</v>
      </c>
      <c r="D651" t="s">
        <v>1718</v>
      </c>
      <c r="E651" t="s">
        <v>1719</v>
      </c>
      <c r="F651">
        <v>5</v>
      </c>
      <c r="G651" t="s">
        <v>1603</v>
      </c>
      <c r="H651" t="s">
        <v>436</v>
      </c>
      <c r="I651">
        <v>1759004915.85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977.4119717295688</v>
      </c>
      <c r="AK651">
        <v>936.1157818181814</v>
      </c>
      <c r="AL651">
        <v>3.416421686493238</v>
      </c>
      <c r="AM651">
        <v>65.24473536700118</v>
      </c>
      <c r="AN651">
        <f>(AP651 - AO651 + DY651*1E3/(8.314*(EA651+273.15)) * AR651/DX651 * AQ651) * DX651/(100*DL651) * 1000/(1000 - AP651)</f>
        <v>0</v>
      </c>
      <c r="AO651">
        <v>18.22190881454835</v>
      </c>
      <c r="AP651">
        <v>23.25681878787879</v>
      </c>
      <c r="AQ651">
        <v>5.264355558210525E-05</v>
      </c>
      <c r="AR651">
        <v>120.4354516089231</v>
      </c>
      <c r="AS651">
        <v>1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5.52</v>
      </c>
      <c r="DM651">
        <v>0.5</v>
      </c>
      <c r="DN651" t="s">
        <v>438</v>
      </c>
      <c r="DO651">
        <v>2</v>
      </c>
      <c r="DP651" t="b">
        <v>1</v>
      </c>
      <c r="DQ651">
        <v>1759004915.85</v>
      </c>
      <c r="DR651">
        <v>890.1392499999999</v>
      </c>
      <c r="DS651">
        <v>944.0503571428571</v>
      </c>
      <c r="DT651">
        <v>23.24711785714286</v>
      </c>
      <c r="DU651">
        <v>18.08320714285714</v>
      </c>
      <c r="DV651">
        <v>888.9931071428572</v>
      </c>
      <c r="DW651">
        <v>23.02101785714285</v>
      </c>
      <c r="DX651">
        <v>500.07075</v>
      </c>
      <c r="DY651">
        <v>90.37329285714284</v>
      </c>
      <c r="DZ651">
        <v>0.05114755357142858</v>
      </c>
      <c r="EA651">
        <v>29.985525</v>
      </c>
      <c r="EB651">
        <v>30.0838</v>
      </c>
      <c r="EC651">
        <v>999.9000000000002</v>
      </c>
      <c r="ED651">
        <v>0</v>
      </c>
      <c r="EE651">
        <v>0</v>
      </c>
      <c r="EF651">
        <v>10012.73035714286</v>
      </c>
      <c r="EG651">
        <v>0</v>
      </c>
      <c r="EH651">
        <v>12.0809</v>
      </c>
      <c r="EI651">
        <v>-53.91119642857143</v>
      </c>
      <c r="EJ651">
        <v>911.3249285714285</v>
      </c>
      <c r="EK651">
        <v>961.4376428571429</v>
      </c>
      <c r="EL651">
        <v>5.163921071428571</v>
      </c>
      <c r="EM651">
        <v>944.0503571428571</v>
      </c>
      <c r="EN651">
        <v>18.08320714285714</v>
      </c>
      <c r="EO651">
        <v>2.100918928571429</v>
      </c>
      <c r="EP651">
        <v>1.6342375</v>
      </c>
      <c r="EQ651">
        <v>18.22615</v>
      </c>
      <c r="ER651">
        <v>14.2853</v>
      </c>
      <c r="ES651">
        <v>1999.987142857143</v>
      </c>
      <c r="ET651">
        <v>0.9800034642857144</v>
      </c>
      <c r="EU651">
        <v>0.01999667857142858</v>
      </c>
      <c r="EV651">
        <v>0</v>
      </c>
      <c r="EW651">
        <v>1045.9425</v>
      </c>
      <c r="EX651">
        <v>5.000560000000001</v>
      </c>
      <c r="EY651">
        <v>21182.63214285715</v>
      </c>
      <c r="EZ651">
        <v>17294.78928571429</v>
      </c>
      <c r="FA651">
        <v>41.375</v>
      </c>
      <c r="FB651">
        <v>41.48875</v>
      </c>
      <c r="FC651">
        <v>41.06199999999999</v>
      </c>
      <c r="FD651">
        <v>40.625</v>
      </c>
      <c r="FE651">
        <v>42.125</v>
      </c>
      <c r="FF651">
        <v>1955.097142857143</v>
      </c>
      <c r="FG651">
        <v>39.89000000000001</v>
      </c>
      <c r="FH651">
        <v>0</v>
      </c>
      <c r="FI651">
        <v>1759004932.8</v>
      </c>
      <c r="FJ651">
        <v>0</v>
      </c>
      <c r="FK651">
        <v>1045.976538461538</v>
      </c>
      <c r="FL651">
        <v>-2.716923081123585</v>
      </c>
      <c r="FM651">
        <v>-52.69059836014749</v>
      </c>
      <c r="FN651">
        <v>21182.39230769231</v>
      </c>
      <c r="FO651">
        <v>15</v>
      </c>
      <c r="FP651">
        <v>0</v>
      </c>
      <c r="FQ651" t="s">
        <v>439</v>
      </c>
      <c r="FR651">
        <v>1747148579.5</v>
      </c>
      <c r="FS651">
        <v>1747148584.5</v>
      </c>
      <c r="FT651">
        <v>0</v>
      </c>
      <c r="FU651">
        <v>0.162</v>
      </c>
      <c r="FV651">
        <v>-0.001</v>
      </c>
      <c r="FW651">
        <v>0.139</v>
      </c>
      <c r="FX651">
        <v>0.058</v>
      </c>
      <c r="FY651">
        <v>420</v>
      </c>
      <c r="FZ651">
        <v>16</v>
      </c>
      <c r="GA651">
        <v>0.19</v>
      </c>
      <c r="GB651">
        <v>0.02</v>
      </c>
      <c r="GC651">
        <v>-53.88831749999999</v>
      </c>
      <c r="GD651">
        <v>-0.8500401500935746</v>
      </c>
      <c r="GE651">
        <v>0.1145135076912325</v>
      </c>
      <c r="GF651">
        <v>0</v>
      </c>
      <c r="GG651">
        <v>1046.12</v>
      </c>
      <c r="GH651">
        <v>-3.190527123694896</v>
      </c>
      <c r="GI651">
        <v>0.3874350040367293</v>
      </c>
      <c r="GJ651">
        <v>0</v>
      </c>
      <c r="GK651">
        <v>5.2185745</v>
      </c>
      <c r="GL651">
        <v>-1.263929831144472</v>
      </c>
      <c r="GM651">
        <v>0.1218753664394491</v>
      </c>
      <c r="GN651">
        <v>0</v>
      </c>
      <c r="GO651">
        <v>0</v>
      </c>
      <c r="GP651">
        <v>3</v>
      </c>
      <c r="GQ651" t="s">
        <v>472</v>
      </c>
      <c r="GR651">
        <v>3.12839</v>
      </c>
      <c r="GS651">
        <v>2.72902</v>
      </c>
      <c r="GT651">
        <v>0.147614</v>
      </c>
      <c r="GU651">
        <v>0.15415</v>
      </c>
      <c r="GV651">
        <v>0.104601</v>
      </c>
      <c r="GW651">
        <v>0.0888152</v>
      </c>
      <c r="GX651">
        <v>25572.1</v>
      </c>
      <c r="GY651">
        <v>24614.8</v>
      </c>
      <c r="GZ651">
        <v>30541.4</v>
      </c>
      <c r="HA651">
        <v>29354.4</v>
      </c>
      <c r="HB651">
        <v>37743.2</v>
      </c>
      <c r="HC651">
        <v>35200</v>
      </c>
      <c r="HD651">
        <v>46721.3</v>
      </c>
      <c r="HE651">
        <v>43620.3</v>
      </c>
      <c r="HF651">
        <v>1.82962</v>
      </c>
      <c r="HG651">
        <v>1.85325</v>
      </c>
      <c r="HH651">
        <v>0.130873</v>
      </c>
      <c r="HI651">
        <v>0</v>
      </c>
      <c r="HJ651">
        <v>27.9459</v>
      </c>
      <c r="HK651">
        <v>999.9</v>
      </c>
      <c r="HL651">
        <v>41.7</v>
      </c>
      <c r="HM651">
        <v>30.9</v>
      </c>
      <c r="HN651">
        <v>20.6991</v>
      </c>
      <c r="HO651">
        <v>62.7935</v>
      </c>
      <c r="HP651">
        <v>17.0513</v>
      </c>
      <c r="HQ651">
        <v>1</v>
      </c>
      <c r="HR651">
        <v>0.125828</v>
      </c>
      <c r="HS651">
        <v>0.256626</v>
      </c>
      <c r="HT651">
        <v>20.2016</v>
      </c>
      <c r="HU651">
        <v>5.22882</v>
      </c>
      <c r="HV651">
        <v>11.974</v>
      </c>
      <c r="HW651">
        <v>4.97015</v>
      </c>
      <c r="HX651">
        <v>3.28968</v>
      </c>
      <c r="HY651">
        <v>9999</v>
      </c>
      <c r="HZ651">
        <v>9999</v>
      </c>
      <c r="IA651">
        <v>9999</v>
      </c>
      <c r="IB651">
        <v>27.1</v>
      </c>
      <c r="IC651">
        <v>4.97295</v>
      </c>
      <c r="ID651">
        <v>1.87723</v>
      </c>
      <c r="IE651">
        <v>1.87531</v>
      </c>
      <c r="IF651">
        <v>1.87806</v>
      </c>
      <c r="IG651">
        <v>1.87484</v>
      </c>
      <c r="IH651">
        <v>1.87843</v>
      </c>
      <c r="II651">
        <v>1.87552</v>
      </c>
      <c r="IJ651">
        <v>1.87668</v>
      </c>
      <c r="IK651">
        <v>0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1.178</v>
      </c>
      <c r="IY651">
        <v>0.2264</v>
      </c>
      <c r="IZ651">
        <v>0.000996156149449386</v>
      </c>
      <c r="JA651">
        <v>0.001508328056841608</v>
      </c>
      <c r="JB651">
        <v>-4.279944224615399E-07</v>
      </c>
      <c r="JC651">
        <v>2.026670128534865E-10</v>
      </c>
      <c r="JD651">
        <v>-0.04486732872085866</v>
      </c>
      <c r="JE651">
        <v>-0.001179386599836408</v>
      </c>
      <c r="JF651">
        <v>0.0006983580007418804</v>
      </c>
      <c r="JG651">
        <v>-5.900263066608664E-06</v>
      </c>
      <c r="JH651">
        <v>1</v>
      </c>
      <c r="JI651">
        <v>2117</v>
      </c>
      <c r="JJ651">
        <v>1</v>
      </c>
      <c r="JK651">
        <v>26</v>
      </c>
      <c r="JL651">
        <v>197605.7</v>
      </c>
      <c r="JM651">
        <v>197605.7</v>
      </c>
      <c r="JN651">
        <v>2.18506</v>
      </c>
      <c r="JO651">
        <v>2.54272</v>
      </c>
      <c r="JP651">
        <v>1.39893</v>
      </c>
      <c r="JQ651">
        <v>2.33154</v>
      </c>
      <c r="JR651">
        <v>1.44897</v>
      </c>
      <c r="JS651">
        <v>2.49878</v>
      </c>
      <c r="JT651">
        <v>36.7654</v>
      </c>
      <c r="JU651">
        <v>23.9737</v>
      </c>
      <c r="JV651">
        <v>18</v>
      </c>
      <c r="JW651">
        <v>479.756</v>
      </c>
      <c r="JX651">
        <v>464.688</v>
      </c>
      <c r="JY651">
        <v>27.9167</v>
      </c>
      <c r="JZ651">
        <v>28.8034</v>
      </c>
      <c r="KA651">
        <v>30.0002</v>
      </c>
      <c r="KB651">
        <v>28.5128</v>
      </c>
      <c r="KC651">
        <v>28.5864</v>
      </c>
      <c r="KD651">
        <v>43.7992</v>
      </c>
      <c r="KE651">
        <v>16.5552</v>
      </c>
      <c r="KF651">
        <v>70.02930000000001</v>
      </c>
      <c r="KG651">
        <v>27.8697</v>
      </c>
      <c r="KH651">
        <v>988.478</v>
      </c>
      <c r="KI651">
        <v>18.3843</v>
      </c>
      <c r="KJ651">
        <v>100.968</v>
      </c>
      <c r="KK651">
        <v>100.333</v>
      </c>
    </row>
    <row r="652" spans="1:297">
      <c r="A652">
        <v>636</v>
      </c>
      <c r="B652">
        <v>1759004928.1</v>
      </c>
      <c r="C652">
        <v>17544.5</v>
      </c>
      <c r="D652" t="s">
        <v>1720</v>
      </c>
      <c r="E652" t="s">
        <v>1721</v>
      </c>
      <c r="F652">
        <v>5</v>
      </c>
      <c r="G652" t="s">
        <v>1603</v>
      </c>
      <c r="H652" t="s">
        <v>436</v>
      </c>
      <c r="I652">
        <v>1759004920.278571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992.9913411562486</v>
      </c>
      <c r="AK652">
        <v>951.5724424242427</v>
      </c>
      <c r="AL652">
        <v>3.434703488025986</v>
      </c>
      <c r="AM652">
        <v>65.24473536700118</v>
      </c>
      <c r="AN652">
        <f>(AP652 - AO652 + DY652*1E3/(8.314*(EA652+273.15)) * AR652/DX652 * AQ652) * DX652/(100*DL652) * 1000/(1000 - AP652)</f>
        <v>0</v>
      </c>
      <c r="AO652">
        <v>18.32075320141933</v>
      </c>
      <c r="AP652">
        <v>23.27308181818181</v>
      </c>
      <c r="AQ652">
        <v>0.0001449155512639052</v>
      </c>
      <c r="AR652">
        <v>120.4354516089231</v>
      </c>
      <c r="AS652">
        <v>1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5.52</v>
      </c>
      <c r="DM652">
        <v>0.5</v>
      </c>
      <c r="DN652" t="s">
        <v>438</v>
      </c>
      <c r="DO652">
        <v>2</v>
      </c>
      <c r="DP652" t="b">
        <v>1</v>
      </c>
      <c r="DQ652">
        <v>1759004920.278571</v>
      </c>
      <c r="DR652">
        <v>904.9415357142856</v>
      </c>
      <c r="DS652">
        <v>958.9462500000001</v>
      </c>
      <c r="DT652">
        <v>23.25565</v>
      </c>
      <c r="DU652">
        <v>18.18109285714286</v>
      </c>
      <c r="DV652">
        <v>903.77725</v>
      </c>
      <c r="DW652">
        <v>23.02936428571429</v>
      </c>
      <c r="DX652">
        <v>500.0556785714285</v>
      </c>
      <c r="DY652">
        <v>90.37313214285713</v>
      </c>
      <c r="DZ652">
        <v>0.05118063571428572</v>
      </c>
      <c r="EA652">
        <v>29.97300714285714</v>
      </c>
      <c r="EB652">
        <v>30.08112857142856</v>
      </c>
      <c r="EC652">
        <v>999.9000000000002</v>
      </c>
      <c r="ED652">
        <v>0</v>
      </c>
      <c r="EE652">
        <v>0</v>
      </c>
      <c r="EF652">
        <v>10002.19214285714</v>
      </c>
      <c r="EG652">
        <v>0</v>
      </c>
      <c r="EH652">
        <v>12.0809</v>
      </c>
      <c r="EI652">
        <v>-54.00477499999999</v>
      </c>
      <c r="EJ652">
        <v>926.4876428571428</v>
      </c>
      <c r="EK652">
        <v>976.7050714285714</v>
      </c>
      <c r="EL652">
        <v>5.074561785714287</v>
      </c>
      <c r="EM652">
        <v>958.9462500000001</v>
      </c>
      <c r="EN652">
        <v>18.18109285714286</v>
      </c>
      <c r="EO652">
        <v>2.101685714285714</v>
      </c>
      <c r="EP652">
        <v>1.643081071428572</v>
      </c>
      <c r="EQ652">
        <v>18.23196071428572</v>
      </c>
      <c r="ER652">
        <v>14.36868928571429</v>
      </c>
      <c r="ES652">
        <v>2000.018214285714</v>
      </c>
      <c r="ET652">
        <v>0.9800037142857142</v>
      </c>
      <c r="EU652">
        <v>0.01999635714285714</v>
      </c>
      <c r="EV652">
        <v>0</v>
      </c>
      <c r="EW652">
        <v>1045.745714285714</v>
      </c>
      <c r="EX652">
        <v>5.000560000000001</v>
      </c>
      <c r="EY652">
        <v>21179.32857142857</v>
      </c>
      <c r="EZ652">
        <v>17295.05357142857</v>
      </c>
      <c r="FA652">
        <v>41.375</v>
      </c>
      <c r="FB652">
        <v>41.48424999999999</v>
      </c>
      <c r="FC652">
        <v>41.06199999999999</v>
      </c>
      <c r="FD652">
        <v>40.625</v>
      </c>
      <c r="FE652">
        <v>42.125</v>
      </c>
      <c r="FF652">
        <v>1955.128214285714</v>
      </c>
      <c r="FG652">
        <v>39.89000000000001</v>
      </c>
      <c r="FH652">
        <v>0</v>
      </c>
      <c r="FI652">
        <v>1759004937.6</v>
      </c>
      <c r="FJ652">
        <v>0</v>
      </c>
      <c r="FK652">
        <v>1045.743461538462</v>
      </c>
      <c r="FL652">
        <v>-2.007863240764232</v>
      </c>
      <c r="FM652">
        <v>-38.0102564964844</v>
      </c>
      <c r="FN652">
        <v>21178.72307692308</v>
      </c>
      <c r="FO652">
        <v>15</v>
      </c>
      <c r="FP652">
        <v>0</v>
      </c>
      <c r="FQ652" t="s">
        <v>439</v>
      </c>
      <c r="FR652">
        <v>1747148579.5</v>
      </c>
      <c r="FS652">
        <v>1747148584.5</v>
      </c>
      <c r="FT652">
        <v>0</v>
      </c>
      <c r="FU652">
        <v>0.162</v>
      </c>
      <c r="FV652">
        <v>-0.001</v>
      </c>
      <c r="FW652">
        <v>0.139</v>
      </c>
      <c r="FX652">
        <v>0.058</v>
      </c>
      <c r="FY652">
        <v>420</v>
      </c>
      <c r="FZ652">
        <v>16</v>
      </c>
      <c r="GA652">
        <v>0.19</v>
      </c>
      <c r="GB652">
        <v>0.02</v>
      </c>
      <c r="GC652">
        <v>-53.945865</v>
      </c>
      <c r="GD652">
        <v>-0.9040975609755764</v>
      </c>
      <c r="GE652">
        <v>0.1138720170849712</v>
      </c>
      <c r="GF652">
        <v>0</v>
      </c>
      <c r="GG652">
        <v>1045.938529411765</v>
      </c>
      <c r="GH652">
        <v>-2.81482046805649</v>
      </c>
      <c r="GI652">
        <v>0.3658843625819699</v>
      </c>
      <c r="GJ652">
        <v>0</v>
      </c>
      <c r="GK652">
        <v>5.133584000000001</v>
      </c>
      <c r="GL652">
        <v>-1.233906641651044</v>
      </c>
      <c r="GM652">
        <v>0.1189806979051644</v>
      </c>
      <c r="GN652">
        <v>0</v>
      </c>
      <c r="GO652">
        <v>0</v>
      </c>
      <c r="GP652">
        <v>3</v>
      </c>
      <c r="GQ652" t="s">
        <v>472</v>
      </c>
      <c r="GR652">
        <v>3.12842</v>
      </c>
      <c r="GS652">
        <v>2.72913</v>
      </c>
      <c r="GT652">
        <v>0.14918</v>
      </c>
      <c r="GU652">
        <v>0.15568</v>
      </c>
      <c r="GV652">
        <v>0.104648</v>
      </c>
      <c r="GW652">
        <v>0.0891076</v>
      </c>
      <c r="GX652">
        <v>25524.9</v>
      </c>
      <c r="GY652">
        <v>24570.1</v>
      </c>
      <c r="GZ652">
        <v>30541.2</v>
      </c>
      <c r="HA652">
        <v>29354.2</v>
      </c>
      <c r="HB652">
        <v>37740.9</v>
      </c>
      <c r="HC652">
        <v>35188.7</v>
      </c>
      <c r="HD652">
        <v>46720.8</v>
      </c>
      <c r="HE652">
        <v>43620.2</v>
      </c>
      <c r="HF652">
        <v>1.8295</v>
      </c>
      <c r="HG652">
        <v>1.85375</v>
      </c>
      <c r="HH652">
        <v>0.130665</v>
      </c>
      <c r="HI652">
        <v>0</v>
      </c>
      <c r="HJ652">
        <v>27.942</v>
      </c>
      <c r="HK652">
        <v>999.9</v>
      </c>
      <c r="HL652">
        <v>41.8</v>
      </c>
      <c r="HM652">
        <v>30.9</v>
      </c>
      <c r="HN652">
        <v>20.7468</v>
      </c>
      <c r="HO652">
        <v>62.6235</v>
      </c>
      <c r="HP652">
        <v>16.9151</v>
      </c>
      <c r="HQ652">
        <v>1</v>
      </c>
      <c r="HR652">
        <v>0.12595</v>
      </c>
      <c r="HS652">
        <v>0.241931</v>
      </c>
      <c r="HT652">
        <v>20.2017</v>
      </c>
      <c r="HU652">
        <v>5.22927</v>
      </c>
      <c r="HV652">
        <v>11.974</v>
      </c>
      <c r="HW652">
        <v>4.9702</v>
      </c>
      <c r="HX652">
        <v>3.2897</v>
      </c>
      <c r="HY652">
        <v>9999</v>
      </c>
      <c r="HZ652">
        <v>9999</v>
      </c>
      <c r="IA652">
        <v>9999</v>
      </c>
      <c r="IB652">
        <v>27.1</v>
      </c>
      <c r="IC652">
        <v>4.97296</v>
      </c>
      <c r="ID652">
        <v>1.87714</v>
      </c>
      <c r="IE652">
        <v>1.87528</v>
      </c>
      <c r="IF652">
        <v>1.87805</v>
      </c>
      <c r="IG652">
        <v>1.87483</v>
      </c>
      <c r="IH652">
        <v>1.87837</v>
      </c>
      <c r="II652">
        <v>1.87546</v>
      </c>
      <c r="IJ652">
        <v>1.87668</v>
      </c>
      <c r="IK652">
        <v>0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1.196</v>
      </c>
      <c r="IY652">
        <v>0.2267</v>
      </c>
      <c r="IZ652">
        <v>0.000996156149449386</v>
      </c>
      <c r="JA652">
        <v>0.001508328056841608</v>
      </c>
      <c r="JB652">
        <v>-4.279944224615399E-07</v>
      </c>
      <c r="JC652">
        <v>2.026670128534865E-10</v>
      </c>
      <c r="JD652">
        <v>-0.04486732872085866</v>
      </c>
      <c r="JE652">
        <v>-0.001179386599836408</v>
      </c>
      <c r="JF652">
        <v>0.0006983580007418804</v>
      </c>
      <c r="JG652">
        <v>-5.900263066608664E-06</v>
      </c>
      <c r="JH652">
        <v>1</v>
      </c>
      <c r="JI652">
        <v>2117</v>
      </c>
      <c r="JJ652">
        <v>1</v>
      </c>
      <c r="JK652">
        <v>26</v>
      </c>
      <c r="JL652">
        <v>197605.8</v>
      </c>
      <c r="JM652">
        <v>197605.7</v>
      </c>
      <c r="JN652">
        <v>2.21191</v>
      </c>
      <c r="JO652">
        <v>2.53296</v>
      </c>
      <c r="JP652">
        <v>1.39893</v>
      </c>
      <c r="JQ652">
        <v>2.33154</v>
      </c>
      <c r="JR652">
        <v>1.44897</v>
      </c>
      <c r="JS652">
        <v>2.51099</v>
      </c>
      <c r="JT652">
        <v>36.7654</v>
      </c>
      <c r="JU652">
        <v>23.9824</v>
      </c>
      <c r="JV652">
        <v>18</v>
      </c>
      <c r="JW652">
        <v>479.687</v>
      </c>
      <c r="JX652">
        <v>465.006</v>
      </c>
      <c r="JY652">
        <v>27.8411</v>
      </c>
      <c r="JZ652">
        <v>28.8034</v>
      </c>
      <c r="KA652">
        <v>30.0002</v>
      </c>
      <c r="KB652">
        <v>28.5128</v>
      </c>
      <c r="KC652">
        <v>28.5856</v>
      </c>
      <c r="KD652">
        <v>44.3981</v>
      </c>
      <c r="KE652">
        <v>16.2822</v>
      </c>
      <c r="KF652">
        <v>70.02930000000001</v>
      </c>
      <c r="KG652">
        <v>27.7912</v>
      </c>
      <c r="KH652">
        <v>1008.51</v>
      </c>
      <c r="KI652">
        <v>18.4673</v>
      </c>
      <c r="KJ652">
        <v>100.967</v>
      </c>
      <c r="KK652">
        <v>100.332</v>
      </c>
    </row>
    <row r="653" spans="1:297">
      <c r="A653">
        <v>637</v>
      </c>
      <c r="B653">
        <v>1759004933.6</v>
      </c>
      <c r="C653">
        <v>17550</v>
      </c>
      <c r="D653" t="s">
        <v>1722</v>
      </c>
      <c r="E653" t="s">
        <v>1723</v>
      </c>
      <c r="F653">
        <v>5</v>
      </c>
      <c r="G653" t="s">
        <v>1603</v>
      </c>
      <c r="H653" t="s">
        <v>436</v>
      </c>
      <c r="I653">
        <v>1759004925.85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1011.655777922301</v>
      </c>
      <c r="AK653">
        <v>970.3293757575758</v>
      </c>
      <c r="AL653">
        <v>3.408988098049682</v>
      </c>
      <c r="AM653">
        <v>65.24473536700118</v>
      </c>
      <c r="AN653">
        <f>(AP653 - AO653 + DY653*1E3/(8.314*(EA653+273.15)) * AR653/DX653 * AQ653) * DX653/(100*DL653) * 1000/(1000 - AP653)</f>
        <v>0</v>
      </c>
      <c r="AO653">
        <v>18.42350779150626</v>
      </c>
      <c r="AP653">
        <v>23.28903212121211</v>
      </c>
      <c r="AQ653">
        <v>0.0001097150538503623</v>
      </c>
      <c r="AR653">
        <v>120.4354516089231</v>
      </c>
      <c r="AS653">
        <v>1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5.52</v>
      </c>
      <c r="DM653">
        <v>0.5</v>
      </c>
      <c r="DN653" t="s">
        <v>438</v>
      </c>
      <c r="DO653">
        <v>2</v>
      </c>
      <c r="DP653" t="b">
        <v>1</v>
      </c>
      <c r="DQ653">
        <v>1759004925.85</v>
      </c>
      <c r="DR653">
        <v>923.5451071428571</v>
      </c>
      <c r="DS653">
        <v>977.581392857143</v>
      </c>
      <c r="DT653">
        <v>23.26787142857143</v>
      </c>
      <c r="DU653">
        <v>18.29950714285714</v>
      </c>
      <c r="DV653">
        <v>922.3579642857143</v>
      </c>
      <c r="DW653">
        <v>23.04132142857143</v>
      </c>
      <c r="DX653">
        <v>500.0453214285714</v>
      </c>
      <c r="DY653">
        <v>90.37304285714285</v>
      </c>
      <c r="DZ653">
        <v>0.05129713928571428</v>
      </c>
      <c r="EA653">
        <v>29.95691428571428</v>
      </c>
      <c r="EB653">
        <v>30.07753571428571</v>
      </c>
      <c r="EC653">
        <v>999.9000000000002</v>
      </c>
      <c r="ED653">
        <v>0</v>
      </c>
      <c r="EE653">
        <v>0</v>
      </c>
      <c r="EF653">
        <v>9989.757857142858</v>
      </c>
      <c r="EG653">
        <v>0</v>
      </c>
      <c r="EH653">
        <v>12.0809</v>
      </c>
      <c r="EI653">
        <v>-54.03613571428572</v>
      </c>
      <c r="EJ653">
        <v>945.5461428571429</v>
      </c>
      <c r="EK653">
        <v>995.8057499999999</v>
      </c>
      <c r="EL653">
        <v>4.9683625</v>
      </c>
      <c r="EM653">
        <v>977.581392857143</v>
      </c>
      <c r="EN653">
        <v>18.29950714285714</v>
      </c>
      <c r="EO653">
        <v>2.102787857142857</v>
      </c>
      <c r="EP653">
        <v>1.653782857142857</v>
      </c>
      <c r="EQ653">
        <v>18.24031785714286</v>
      </c>
      <c r="ER653">
        <v>14.46908928571428</v>
      </c>
      <c r="ES653">
        <v>2000.011071428571</v>
      </c>
      <c r="ET653">
        <v>0.9800036071428572</v>
      </c>
      <c r="EU653">
        <v>0.01999635714285714</v>
      </c>
      <c r="EV653">
        <v>0</v>
      </c>
      <c r="EW653">
        <v>1045.480357142857</v>
      </c>
      <c r="EX653">
        <v>5.000560000000001</v>
      </c>
      <c r="EY653">
        <v>21175.36785714285</v>
      </c>
      <c r="EZ653">
        <v>17294.98928571429</v>
      </c>
      <c r="FA653">
        <v>41.375</v>
      </c>
      <c r="FB653">
        <v>41.48875</v>
      </c>
      <c r="FC653">
        <v>41.06199999999999</v>
      </c>
      <c r="FD653">
        <v>40.625</v>
      </c>
      <c r="FE653">
        <v>42.125</v>
      </c>
      <c r="FF653">
        <v>1955.121071428571</v>
      </c>
      <c r="FG653">
        <v>39.89000000000001</v>
      </c>
      <c r="FH653">
        <v>0</v>
      </c>
      <c r="FI653">
        <v>1759004943</v>
      </c>
      <c r="FJ653">
        <v>0</v>
      </c>
      <c r="FK653">
        <v>1045.516</v>
      </c>
      <c r="FL653">
        <v>-1.756153828195699</v>
      </c>
      <c r="FM653">
        <v>-33.78461539942775</v>
      </c>
      <c r="FN653">
        <v>21175.208</v>
      </c>
      <c r="FO653">
        <v>15</v>
      </c>
      <c r="FP653">
        <v>0</v>
      </c>
      <c r="FQ653" t="s">
        <v>439</v>
      </c>
      <c r="FR653">
        <v>1747148579.5</v>
      </c>
      <c r="FS653">
        <v>1747148584.5</v>
      </c>
      <c r="FT653">
        <v>0</v>
      </c>
      <c r="FU653">
        <v>0.162</v>
      </c>
      <c r="FV653">
        <v>-0.001</v>
      </c>
      <c r="FW653">
        <v>0.139</v>
      </c>
      <c r="FX653">
        <v>0.058</v>
      </c>
      <c r="FY653">
        <v>420</v>
      </c>
      <c r="FZ653">
        <v>16</v>
      </c>
      <c r="GA653">
        <v>0.19</v>
      </c>
      <c r="GB653">
        <v>0.02</v>
      </c>
      <c r="GC653">
        <v>-54.00738780487805</v>
      </c>
      <c r="GD653">
        <v>-0.3011477351914952</v>
      </c>
      <c r="GE653">
        <v>0.08747675146232285</v>
      </c>
      <c r="GF653">
        <v>1</v>
      </c>
      <c r="GG653">
        <v>1045.667352941176</v>
      </c>
      <c r="GH653">
        <v>-2.718258210133639</v>
      </c>
      <c r="GI653">
        <v>0.3586437592106809</v>
      </c>
      <c r="GJ653">
        <v>0</v>
      </c>
      <c r="GK653">
        <v>5.030528536585367</v>
      </c>
      <c r="GL653">
        <v>-1.161383623693381</v>
      </c>
      <c r="GM653">
        <v>0.1148746420374152</v>
      </c>
      <c r="GN653">
        <v>0</v>
      </c>
      <c r="GO653">
        <v>1</v>
      </c>
      <c r="GP653">
        <v>3</v>
      </c>
      <c r="GQ653" t="s">
        <v>451</v>
      </c>
      <c r="GR653">
        <v>3.12831</v>
      </c>
      <c r="GS653">
        <v>2.72877</v>
      </c>
      <c r="GT653">
        <v>0.151065</v>
      </c>
      <c r="GU653">
        <v>0.15756</v>
      </c>
      <c r="GV653">
        <v>0.104698</v>
      </c>
      <c r="GW653">
        <v>0.0894215</v>
      </c>
      <c r="GX653">
        <v>25468</v>
      </c>
      <c r="GY653">
        <v>24515.3</v>
      </c>
      <c r="GZ653">
        <v>30540.9</v>
      </c>
      <c r="HA653">
        <v>29354.2</v>
      </c>
      <c r="HB653">
        <v>37738.6</v>
      </c>
      <c r="HC653">
        <v>35176.4</v>
      </c>
      <c r="HD653">
        <v>46720.3</v>
      </c>
      <c r="HE653">
        <v>43620</v>
      </c>
      <c r="HF653">
        <v>1.82908</v>
      </c>
      <c r="HG653">
        <v>1.85432</v>
      </c>
      <c r="HH653">
        <v>0.130735</v>
      </c>
      <c r="HI653">
        <v>0</v>
      </c>
      <c r="HJ653">
        <v>27.937</v>
      </c>
      <c r="HK653">
        <v>999.9</v>
      </c>
      <c r="HL653">
        <v>41.8</v>
      </c>
      <c r="HM653">
        <v>30.9</v>
      </c>
      <c r="HN653">
        <v>20.7464</v>
      </c>
      <c r="HO653">
        <v>63.0535</v>
      </c>
      <c r="HP653">
        <v>16.9071</v>
      </c>
      <c r="HQ653">
        <v>1</v>
      </c>
      <c r="HR653">
        <v>0.125976</v>
      </c>
      <c r="HS653">
        <v>0.309668</v>
      </c>
      <c r="HT653">
        <v>20.2013</v>
      </c>
      <c r="HU653">
        <v>5.22717</v>
      </c>
      <c r="HV653">
        <v>11.974</v>
      </c>
      <c r="HW653">
        <v>4.96985</v>
      </c>
      <c r="HX653">
        <v>3.2893</v>
      </c>
      <c r="HY653">
        <v>9999</v>
      </c>
      <c r="HZ653">
        <v>9999</v>
      </c>
      <c r="IA653">
        <v>9999</v>
      </c>
      <c r="IB653">
        <v>27.1</v>
      </c>
      <c r="IC653">
        <v>4.97295</v>
      </c>
      <c r="ID653">
        <v>1.87717</v>
      </c>
      <c r="IE653">
        <v>1.87529</v>
      </c>
      <c r="IF653">
        <v>1.87805</v>
      </c>
      <c r="IG653">
        <v>1.87483</v>
      </c>
      <c r="IH653">
        <v>1.87838</v>
      </c>
      <c r="II653">
        <v>1.87548</v>
      </c>
      <c r="IJ653">
        <v>1.87667</v>
      </c>
      <c r="IK653">
        <v>0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1.219</v>
      </c>
      <c r="IY653">
        <v>0.227</v>
      </c>
      <c r="IZ653">
        <v>0.000996156149449386</v>
      </c>
      <c r="JA653">
        <v>0.001508328056841608</v>
      </c>
      <c r="JB653">
        <v>-4.279944224615399E-07</v>
      </c>
      <c r="JC653">
        <v>2.026670128534865E-10</v>
      </c>
      <c r="JD653">
        <v>-0.04486732872085866</v>
      </c>
      <c r="JE653">
        <v>-0.001179386599836408</v>
      </c>
      <c r="JF653">
        <v>0.0006983580007418804</v>
      </c>
      <c r="JG653">
        <v>-5.900263066608664E-06</v>
      </c>
      <c r="JH653">
        <v>1</v>
      </c>
      <c r="JI653">
        <v>2117</v>
      </c>
      <c r="JJ653">
        <v>1</v>
      </c>
      <c r="JK653">
        <v>26</v>
      </c>
      <c r="JL653">
        <v>197605.9</v>
      </c>
      <c r="JM653">
        <v>197605.8</v>
      </c>
      <c r="JN653">
        <v>2.24487</v>
      </c>
      <c r="JO653">
        <v>2.54639</v>
      </c>
      <c r="JP653">
        <v>1.39893</v>
      </c>
      <c r="JQ653">
        <v>2.33154</v>
      </c>
      <c r="JR653">
        <v>1.44897</v>
      </c>
      <c r="JS653">
        <v>2.50488</v>
      </c>
      <c r="JT653">
        <v>36.7654</v>
      </c>
      <c r="JU653">
        <v>23.9737</v>
      </c>
      <c r="JV653">
        <v>18</v>
      </c>
      <c r="JW653">
        <v>479.454</v>
      </c>
      <c r="JX653">
        <v>465.364</v>
      </c>
      <c r="JY653">
        <v>27.7564</v>
      </c>
      <c r="JZ653">
        <v>28.8034</v>
      </c>
      <c r="KA653">
        <v>30.0002</v>
      </c>
      <c r="KB653">
        <v>28.5128</v>
      </c>
      <c r="KC653">
        <v>28.584</v>
      </c>
      <c r="KD653">
        <v>44.9743</v>
      </c>
      <c r="KE653">
        <v>16.0084</v>
      </c>
      <c r="KF653">
        <v>70.42919999999999</v>
      </c>
      <c r="KG653">
        <v>27.7182</v>
      </c>
      <c r="KH653">
        <v>1021.88</v>
      </c>
      <c r="KI653">
        <v>18.4596</v>
      </c>
      <c r="KJ653">
        <v>100.966</v>
      </c>
      <c r="KK653">
        <v>100.332</v>
      </c>
    </row>
    <row r="654" spans="1:297">
      <c r="A654">
        <v>638</v>
      </c>
      <c r="B654">
        <v>1759004938.1</v>
      </c>
      <c r="C654">
        <v>17554.5</v>
      </c>
      <c r="D654" t="s">
        <v>1724</v>
      </c>
      <c r="E654" t="s">
        <v>1725</v>
      </c>
      <c r="F654">
        <v>5</v>
      </c>
      <c r="G654" t="s">
        <v>1603</v>
      </c>
      <c r="H654" t="s">
        <v>436</v>
      </c>
      <c r="I654">
        <v>1759004930.278571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1027.052761679752</v>
      </c>
      <c r="AK654">
        <v>985.6695696969696</v>
      </c>
      <c r="AL654">
        <v>3.398502766771731</v>
      </c>
      <c r="AM654">
        <v>65.24473536700118</v>
      </c>
      <c r="AN654">
        <f>(AP654 - AO654 + DY654*1E3/(8.314*(EA654+273.15)) * AR654/DX654 * AQ654) * DX654/(100*DL654) * 1000/(1000 - AP654)</f>
        <v>0</v>
      </c>
      <c r="AO654">
        <v>18.51961698639878</v>
      </c>
      <c r="AP654">
        <v>23.30523515151515</v>
      </c>
      <c r="AQ654">
        <v>0.0001697449004557616</v>
      </c>
      <c r="AR654">
        <v>120.4354516089231</v>
      </c>
      <c r="AS654">
        <v>1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5.52</v>
      </c>
      <c r="DM654">
        <v>0.5</v>
      </c>
      <c r="DN654" t="s">
        <v>438</v>
      </c>
      <c r="DO654">
        <v>2</v>
      </c>
      <c r="DP654" t="b">
        <v>1</v>
      </c>
      <c r="DQ654">
        <v>1759004930.278571</v>
      </c>
      <c r="DR654">
        <v>938.3376428571428</v>
      </c>
      <c r="DS654">
        <v>992.3219285714285</v>
      </c>
      <c r="DT654">
        <v>23.28034285714286</v>
      </c>
      <c r="DU654">
        <v>18.391975</v>
      </c>
      <c r="DV654">
        <v>937.13225</v>
      </c>
      <c r="DW654">
        <v>23.05352857142858</v>
      </c>
      <c r="DX654">
        <v>500.0070357142857</v>
      </c>
      <c r="DY654">
        <v>90.37266071428573</v>
      </c>
      <c r="DZ654">
        <v>0.05127186428571429</v>
      </c>
      <c r="EA654">
        <v>29.94278571428572</v>
      </c>
      <c r="EB654">
        <v>30.07092142857143</v>
      </c>
      <c r="EC654">
        <v>999.9000000000002</v>
      </c>
      <c r="ED654">
        <v>0</v>
      </c>
      <c r="EE654">
        <v>0</v>
      </c>
      <c r="EF654">
        <v>9988.195357142858</v>
      </c>
      <c r="EG654">
        <v>0</v>
      </c>
      <c r="EH654">
        <v>12.0809</v>
      </c>
      <c r="EI654">
        <v>-53.98440714285714</v>
      </c>
      <c r="EJ654">
        <v>960.7034642857143</v>
      </c>
      <c r="EK654">
        <v>1010.916571428572</v>
      </c>
      <c r="EL654">
        <v>4.888364642857143</v>
      </c>
      <c r="EM654">
        <v>992.3219285714285</v>
      </c>
      <c r="EN654">
        <v>18.391975</v>
      </c>
      <c r="EO654">
        <v>2.103905714285714</v>
      </c>
      <c r="EP654">
        <v>1.662132142857143</v>
      </c>
      <c r="EQ654">
        <v>18.24878571428571</v>
      </c>
      <c r="ER654">
        <v>14.54706785714285</v>
      </c>
      <c r="ES654">
        <v>1999.984285714286</v>
      </c>
      <c r="ET654">
        <v>0.9800034999999999</v>
      </c>
      <c r="EU654">
        <v>0.01999657142857143</v>
      </c>
      <c r="EV654">
        <v>0</v>
      </c>
      <c r="EW654">
        <v>1045.371428571428</v>
      </c>
      <c r="EX654">
        <v>5.000560000000001</v>
      </c>
      <c r="EY654">
        <v>21172.625</v>
      </c>
      <c r="EZ654">
        <v>17294.75714285714</v>
      </c>
      <c r="FA654">
        <v>41.375</v>
      </c>
      <c r="FB654">
        <v>41.4865</v>
      </c>
      <c r="FC654">
        <v>41.06199999999999</v>
      </c>
      <c r="FD654">
        <v>40.625</v>
      </c>
      <c r="FE654">
        <v>42.125</v>
      </c>
      <c r="FF654">
        <v>1955.094285714286</v>
      </c>
      <c r="FG654">
        <v>39.89000000000001</v>
      </c>
      <c r="FH654">
        <v>0</v>
      </c>
      <c r="FI654">
        <v>1759004947.8</v>
      </c>
      <c r="FJ654">
        <v>0</v>
      </c>
      <c r="FK654">
        <v>1045.3872</v>
      </c>
      <c r="FL654">
        <v>-1.308461527727808</v>
      </c>
      <c r="FM654">
        <v>-36.9615385922464</v>
      </c>
      <c r="FN654">
        <v>21172.328</v>
      </c>
      <c r="FO654">
        <v>15</v>
      </c>
      <c r="FP654">
        <v>0</v>
      </c>
      <c r="FQ654" t="s">
        <v>439</v>
      </c>
      <c r="FR654">
        <v>1747148579.5</v>
      </c>
      <c r="FS654">
        <v>1747148584.5</v>
      </c>
      <c r="FT654">
        <v>0</v>
      </c>
      <c r="FU654">
        <v>0.162</v>
      </c>
      <c r="FV654">
        <v>-0.001</v>
      </c>
      <c r="FW654">
        <v>0.139</v>
      </c>
      <c r="FX654">
        <v>0.058</v>
      </c>
      <c r="FY654">
        <v>420</v>
      </c>
      <c r="FZ654">
        <v>16</v>
      </c>
      <c r="GA654">
        <v>0.19</v>
      </c>
      <c r="GB654">
        <v>0.02</v>
      </c>
      <c r="GC654">
        <v>-53.99180975609757</v>
      </c>
      <c r="GD654">
        <v>0.3145526132402794</v>
      </c>
      <c r="GE654">
        <v>0.1696103825125044</v>
      </c>
      <c r="GF654">
        <v>1</v>
      </c>
      <c r="GG654">
        <v>1045.498529411765</v>
      </c>
      <c r="GH654">
        <v>-1.655156601168962</v>
      </c>
      <c r="GI654">
        <v>0.2676161908508745</v>
      </c>
      <c r="GJ654">
        <v>0</v>
      </c>
      <c r="GK654">
        <v>4.939140487804878</v>
      </c>
      <c r="GL654">
        <v>-1.065969407665508</v>
      </c>
      <c r="GM654">
        <v>0.1056555097301954</v>
      </c>
      <c r="GN654">
        <v>0</v>
      </c>
      <c r="GO654">
        <v>1</v>
      </c>
      <c r="GP654">
        <v>3</v>
      </c>
      <c r="GQ654" t="s">
        <v>451</v>
      </c>
      <c r="GR654">
        <v>3.12849</v>
      </c>
      <c r="GS654">
        <v>2.72913</v>
      </c>
      <c r="GT654">
        <v>0.152585</v>
      </c>
      <c r="GU654">
        <v>0.158985</v>
      </c>
      <c r="GV654">
        <v>0.10475</v>
      </c>
      <c r="GW654">
        <v>0.08977549999999999</v>
      </c>
      <c r="GX654">
        <v>25422.4</v>
      </c>
      <c r="GY654">
        <v>24473.7</v>
      </c>
      <c r="GZ654">
        <v>30540.8</v>
      </c>
      <c r="HA654">
        <v>29354</v>
      </c>
      <c r="HB654">
        <v>37736.3</v>
      </c>
      <c r="HC654">
        <v>35162.6</v>
      </c>
      <c r="HD654">
        <v>46720.1</v>
      </c>
      <c r="HE654">
        <v>43619.9</v>
      </c>
      <c r="HF654">
        <v>1.82952</v>
      </c>
      <c r="HG654">
        <v>1.8541</v>
      </c>
      <c r="HH654">
        <v>0.130329</v>
      </c>
      <c r="HI654">
        <v>0</v>
      </c>
      <c r="HJ654">
        <v>27.9329</v>
      </c>
      <c r="HK654">
        <v>999.9</v>
      </c>
      <c r="HL654">
        <v>41.9</v>
      </c>
      <c r="HM654">
        <v>30.9</v>
      </c>
      <c r="HN654">
        <v>20.7972</v>
      </c>
      <c r="HO654">
        <v>62.8235</v>
      </c>
      <c r="HP654">
        <v>17.0192</v>
      </c>
      <c r="HQ654">
        <v>1</v>
      </c>
      <c r="HR654">
        <v>0.126387</v>
      </c>
      <c r="HS654">
        <v>0.289673</v>
      </c>
      <c r="HT654">
        <v>20.2015</v>
      </c>
      <c r="HU654">
        <v>5.22792</v>
      </c>
      <c r="HV654">
        <v>11.974</v>
      </c>
      <c r="HW654">
        <v>4.97</v>
      </c>
      <c r="HX654">
        <v>3.28953</v>
      </c>
      <c r="HY654">
        <v>9999</v>
      </c>
      <c r="HZ654">
        <v>9999</v>
      </c>
      <c r="IA654">
        <v>9999</v>
      </c>
      <c r="IB654">
        <v>27.1</v>
      </c>
      <c r="IC654">
        <v>4.97293</v>
      </c>
      <c r="ID654">
        <v>1.87723</v>
      </c>
      <c r="IE654">
        <v>1.8753</v>
      </c>
      <c r="IF654">
        <v>1.87805</v>
      </c>
      <c r="IG654">
        <v>1.87484</v>
      </c>
      <c r="IH654">
        <v>1.87841</v>
      </c>
      <c r="II654">
        <v>1.87551</v>
      </c>
      <c r="IJ654">
        <v>1.87668</v>
      </c>
      <c r="IK654">
        <v>0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1.238</v>
      </c>
      <c r="IY654">
        <v>0.2273</v>
      </c>
      <c r="IZ654">
        <v>0.000996156149449386</v>
      </c>
      <c r="JA654">
        <v>0.001508328056841608</v>
      </c>
      <c r="JB654">
        <v>-4.279944224615399E-07</v>
      </c>
      <c r="JC654">
        <v>2.026670128534865E-10</v>
      </c>
      <c r="JD654">
        <v>-0.04486732872085866</v>
      </c>
      <c r="JE654">
        <v>-0.001179386599836408</v>
      </c>
      <c r="JF654">
        <v>0.0006983580007418804</v>
      </c>
      <c r="JG654">
        <v>-5.900263066608664E-06</v>
      </c>
      <c r="JH654">
        <v>1</v>
      </c>
      <c r="JI654">
        <v>2117</v>
      </c>
      <c r="JJ654">
        <v>1</v>
      </c>
      <c r="JK654">
        <v>26</v>
      </c>
      <c r="JL654">
        <v>197606</v>
      </c>
      <c r="JM654">
        <v>197605.9</v>
      </c>
      <c r="JN654">
        <v>2.27173</v>
      </c>
      <c r="JO654">
        <v>2.54883</v>
      </c>
      <c r="JP654">
        <v>1.39893</v>
      </c>
      <c r="JQ654">
        <v>2.33154</v>
      </c>
      <c r="JR654">
        <v>1.44897</v>
      </c>
      <c r="JS654">
        <v>2.46704</v>
      </c>
      <c r="JT654">
        <v>36.7417</v>
      </c>
      <c r="JU654">
        <v>23.9737</v>
      </c>
      <c r="JV654">
        <v>18</v>
      </c>
      <c r="JW654">
        <v>479.695</v>
      </c>
      <c r="JX654">
        <v>465.219</v>
      </c>
      <c r="JY654">
        <v>27.6919</v>
      </c>
      <c r="JZ654">
        <v>28.8034</v>
      </c>
      <c r="KA654">
        <v>30.0002</v>
      </c>
      <c r="KB654">
        <v>28.5119</v>
      </c>
      <c r="KC654">
        <v>28.584</v>
      </c>
      <c r="KD654">
        <v>45.5883</v>
      </c>
      <c r="KE654">
        <v>16.0084</v>
      </c>
      <c r="KF654">
        <v>70.81440000000001</v>
      </c>
      <c r="KG654">
        <v>27.6509</v>
      </c>
      <c r="KH654">
        <v>1041.92</v>
      </c>
      <c r="KI654">
        <v>18.4872</v>
      </c>
      <c r="KJ654">
        <v>100.966</v>
      </c>
      <c r="KK654">
        <v>100.332</v>
      </c>
    </row>
    <row r="655" spans="1:297">
      <c r="A655">
        <v>639</v>
      </c>
      <c r="B655">
        <v>1759004943.6</v>
      </c>
      <c r="C655">
        <v>17560</v>
      </c>
      <c r="D655" t="s">
        <v>1726</v>
      </c>
      <c r="E655" t="s">
        <v>1727</v>
      </c>
      <c r="F655">
        <v>5</v>
      </c>
      <c r="G655" t="s">
        <v>1603</v>
      </c>
      <c r="H655" t="s">
        <v>436</v>
      </c>
      <c r="I655">
        <v>1759004935.85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1045.944623008411</v>
      </c>
      <c r="AK655">
        <v>1004.35903030303</v>
      </c>
      <c r="AL655">
        <v>3.411340034554227</v>
      </c>
      <c r="AM655">
        <v>65.24473536700118</v>
      </c>
      <c r="AN655">
        <f>(AP655 - AO655 + DY655*1E3/(8.314*(EA655+273.15)) * AR655/DX655 * AQ655) * DX655/(100*DL655) * 1000/(1000 - AP655)</f>
        <v>0</v>
      </c>
      <c r="AO655">
        <v>18.60754477529177</v>
      </c>
      <c r="AP655">
        <v>23.32136909090909</v>
      </c>
      <c r="AQ655">
        <v>0.0006681365617360981</v>
      </c>
      <c r="AR655">
        <v>120.4354516089231</v>
      </c>
      <c r="AS655">
        <v>2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5.52</v>
      </c>
      <c r="DM655">
        <v>0.5</v>
      </c>
      <c r="DN655" t="s">
        <v>438</v>
      </c>
      <c r="DO655">
        <v>2</v>
      </c>
      <c r="DP655" t="b">
        <v>1</v>
      </c>
      <c r="DQ655">
        <v>1759004935.85</v>
      </c>
      <c r="DR655">
        <v>956.8646071428573</v>
      </c>
      <c r="DS655">
        <v>1010.893642857143</v>
      </c>
      <c r="DT655">
        <v>23.29864642857143</v>
      </c>
      <c r="DU655">
        <v>18.49586428571429</v>
      </c>
      <c r="DV655">
        <v>955.6362499999999</v>
      </c>
      <c r="DW655">
        <v>23.07145357142857</v>
      </c>
      <c r="DX655">
        <v>500.0683571428572</v>
      </c>
      <c r="DY655">
        <v>90.37273214285715</v>
      </c>
      <c r="DZ655">
        <v>0.0511172892857143</v>
      </c>
      <c r="EA655">
        <v>29.92240714285714</v>
      </c>
      <c r="EB655">
        <v>30.06077142857143</v>
      </c>
      <c r="EC655">
        <v>999.9000000000002</v>
      </c>
      <c r="ED655">
        <v>0</v>
      </c>
      <c r="EE655">
        <v>0</v>
      </c>
      <c r="EF655">
        <v>10003.46678571429</v>
      </c>
      <c r="EG655">
        <v>0</v>
      </c>
      <c r="EH655">
        <v>12.0809</v>
      </c>
      <c r="EI655">
        <v>-54.028825</v>
      </c>
      <c r="EJ655">
        <v>979.690392857143</v>
      </c>
      <c r="EK655">
        <v>1029.945357142857</v>
      </c>
      <c r="EL655">
        <v>4.802773214285714</v>
      </c>
      <c r="EM655">
        <v>1010.893642857143</v>
      </c>
      <c r="EN655">
        <v>18.49586428571429</v>
      </c>
      <c r="EO655">
        <v>2.105562142857143</v>
      </c>
      <c r="EP655">
        <v>1.671523571428571</v>
      </c>
      <c r="EQ655">
        <v>18.26132142857143</v>
      </c>
      <c r="ER655">
        <v>14.63433928571428</v>
      </c>
      <c r="ES655">
        <v>1999.974285714286</v>
      </c>
      <c r="ET655">
        <v>0.9800036428571427</v>
      </c>
      <c r="EU655">
        <v>0.01999657142857144</v>
      </c>
      <c r="EV655">
        <v>0</v>
      </c>
      <c r="EW655">
        <v>1045.255357142857</v>
      </c>
      <c r="EX655">
        <v>5.000560000000001</v>
      </c>
      <c r="EY655">
        <v>21170.01071428572</v>
      </c>
      <c r="EZ655">
        <v>17294.67857142857</v>
      </c>
      <c r="FA655">
        <v>41.375</v>
      </c>
      <c r="FB655">
        <v>41.491</v>
      </c>
      <c r="FC655">
        <v>41.06199999999999</v>
      </c>
      <c r="FD655">
        <v>40.625</v>
      </c>
      <c r="FE655">
        <v>42.125</v>
      </c>
      <c r="FF655">
        <v>1955.084285714286</v>
      </c>
      <c r="FG655">
        <v>39.89000000000001</v>
      </c>
      <c r="FH655">
        <v>0</v>
      </c>
      <c r="FI655">
        <v>1759004953.2</v>
      </c>
      <c r="FJ655">
        <v>0</v>
      </c>
      <c r="FK655">
        <v>1045.285</v>
      </c>
      <c r="FL655">
        <v>-0.5295726382554535</v>
      </c>
      <c r="FM655">
        <v>-19.87008549159732</v>
      </c>
      <c r="FN655">
        <v>21170.09230769231</v>
      </c>
      <c r="FO655">
        <v>15</v>
      </c>
      <c r="FP655">
        <v>0</v>
      </c>
      <c r="FQ655" t="s">
        <v>439</v>
      </c>
      <c r="FR655">
        <v>1747148579.5</v>
      </c>
      <c r="FS655">
        <v>1747148584.5</v>
      </c>
      <c r="FT655">
        <v>0</v>
      </c>
      <c r="FU655">
        <v>0.162</v>
      </c>
      <c r="FV655">
        <v>-0.001</v>
      </c>
      <c r="FW655">
        <v>0.139</v>
      </c>
      <c r="FX655">
        <v>0.058</v>
      </c>
      <c r="FY655">
        <v>420</v>
      </c>
      <c r="FZ655">
        <v>16</v>
      </c>
      <c r="GA655">
        <v>0.19</v>
      </c>
      <c r="GB655">
        <v>0.02</v>
      </c>
      <c r="GC655">
        <v>-54.03318750000001</v>
      </c>
      <c r="GD655">
        <v>-0.1714953095682327</v>
      </c>
      <c r="GE655">
        <v>0.2084925492523653</v>
      </c>
      <c r="GF655">
        <v>1</v>
      </c>
      <c r="GG655">
        <v>1045.377058823529</v>
      </c>
      <c r="GH655">
        <v>-1.335064927513768</v>
      </c>
      <c r="GI655">
        <v>0.271363977536616</v>
      </c>
      <c r="GJ655">
        <v>0</v>
      </c>
      <c r="GK655">
        <v>4.841988750000001</v>
      </c>
      <c r="GL655">
        <v>-0.9166481425891272</v>
      </c>
      <c r="GM655">
        <v>0.08842909456698914</v>
      </c>
      <c r="GN655">
        <v>0</v>
      </c>
      <c r="GO655">
        <v>1</v>
      </c>
      <c r="GP655">
        <v>3</v>
      </c>
      <c r="GQ655" t="s">
        <v>451</v>
      </c>
      <c r="GR655">
        <v>3.1286</v>
      </c>
      <c r="GS655">
        <v>2.72851</v>
      </c>
      <c r="GT655">
        <v>0.154432</v>
      </c>
      <c r="GU655">
        <v>0.16085</v>
      </c>
      <c r="GV655">
        <v>0.104802</v>
      </c>
      <c r="GW655">
        <v>0.0900764</v>
      </c>
      <c r="GX655">
        <v>25366.9</v>
      </c>
      <c r="GY655">
        <v>24419.1</v>
      </c>
      <c r="GZ655">
        <v>30540.9</v>
      </c>
      <c r="HA655">
        <v>29353.7</v>
      </c>
      <c r="HB655">
        <v>37734.5</v>
      </c>
      <c r="HC655">
        <v>35150.5</v>
      </c>
      <c r="HD655">
        <v>46720.5</v>
      </c>
      <c r="HE655">
        <v>43619.3</v>
      </c>
      <c r="HF655">
        <v>1.82948</v>
      </c>
      <c r="HG655">
        <v>1.85445</v>
      </c>
      <c r="HH655">
        <v>0.129659</v>
      </c>
      <c r="HI655">
        <v>0</v>
      </c>
      <c r="HJ655">
        <v>27.9275</v>
      </c>
      <c r="HK655">
        <v>999.9</v>
      </c>
      <c r="HL655">
        <v>41.9</v>
      </c>
      <c r="HM655">
        <v>30.9</v>
      </c>
      <c r="HN655">
        <v>20.7971</v>
      </c>
      <c r="HO655">
        <v>62.0235</v>
      </c>
      <c r="HP655">
        <v>16.6947</v>
      </c>
      <c r="HQ655">
        <v>1</v>
      </c>
      <c r="HR655">
        <v>0.126204</v>
      </c>
      <c r="HS655">
        <v>0.308979</v>
      </c>
      <c r="HT655">
        <v>20.2017</v>
      </c>
      <c r="HU655">
        <v>5.22837</v>
      </c>
      <c r="HV655">
        <v>11.974</v>
      </c>
      <c r="HW655">
        <v>4.96995</v>
      </c>
      <c r="HX655">
        <v>3.28958</v>
      </c>
      <c r="HY655">
        <v>9999</v>
      </c>
      <c r="HZ655">
        <v>9999</v>
      </c>
      <c r="IA655">
        <v>9999</v>
      </c>
      <c r="IB655">
        <v>27.1</v>
      </c>
      <c r="IC655">
        <v>4.97294</v>
      </c>
      <c r="ID655">
        <v>1.87722</v>
      </c>
      <c r="IE655">
        <v>1.87531</v>
      </c>
      <c r="IF655">
        <v>1.87807</v>
      </c>
      <c r="IG655">
        <v>1.87485</v>
      </c>
      <c r="IH655">
        <v>1.8784</v>
      </c>
      <c r="II655">
        <v>1.87549</v>
      </c>
      <c r="IJ655">
        <v>1.87668</v>
      </c>
      <c r="IK655">
        <v>0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1.261</v>
      </c>
      <c r="IY655">
        <v>0.2277</v>
      </c>
      <c r="IZ655">
        <v>0.000996156149449386</v>
      </c>
      <c r="JA655">
        <v>0.001508328056841608</v>
      </c>
      <c r="JB655">
        <v>-4.279944224615399E-07</v>
      </c>
      <c r="JC655">
        <v>2.026670128534865E-10</v>
      </c>
      <c r="JD655">
        <v>-0.04486732872085866</v>
      </c>
      <c r="JE655">
        <v>-0.001179386599836408</v>
      </c>
      <c r="JF655">
        <v>0.0006983580007418804</v>
      </c>
      <c r="JG655">
        <v>-5.900263066608664E-06</v>
      </c>
      <c r="JH655">
        <v>1</v>
      </c>
      <c r="JI655">
        <v>2117</v>
      </c>
      <c r="JJ655">
        <v>1</v>
      </c>
      <c r="JK655">
        <v>26</v>
      </c>
      <c r="JL655">
        <v>197606.1</v>
      </c>
      <c r="JM655">
        <v>197606</v>
      </c>
      <c r="JN655">
        <v>2.30591</v>
      </c>
      <c r="JO655">
        <v>2.54761</v>
      </c>
      <c r="JP655">
        <v>1.39893</v>
      </c>
      <c r="JQ655">
        <v>2.33276</v>
      </c>
      <c r="JR655">
        <v>1.44897</v>
      </c>
      <c r="JS655">
        <v>2.57568</v>
      </c>
      <c r="JT655">
        <v>36.7417</v>
      </c>
      <c r="JU655">
        <v>23.9737</v>
      </c>
      <c r="JV655">
        <v>18</v>
      </c>
      <c r="JW655">
        <v>479.657</v>
      </c>
      <c r="JX655">
        <v>465.445</v>
      </c>
      <c r="JY655">
        <v>27.6202</v>
      </c>
      <c r="JZ655">
        <v>28.8034</v>
      </c>
      <c r="KA655">
        <v>30.0001</v>
      </c>
      <c r="KB655">
        <v>28.5103</v>
      </c>
      <c r="KC655">
        <v>28.584</v>
      </c>
      <c r="KD655">
        <v>46.1944</v>
      </c>
      <c r="KE655">
        <v>16.5625</v>
      </c>
      <c r="KF655">
        <v>70.81440000000001</v>
      </c>
      <c r="KG655">
        <v>27.5976</v>
      </c>
      <c r="KH655">
        <v>1055.3</v>
      </c>
      <c r="KI655">
        <v>18.5163</v>
      </c>
      <c r="KJ655">
        <v>100.966</v>
      </c>
      <c r="KK655">
        <v>100.331</v>
      </c>
    </row>
    <row r="656" spans="1:297">
      <c r="A656">
        <v>640</v>
      </c>
      <c r="B656">
        <v>1759004948.1</v>
      </c>
      <c r="C656">
        <v>17564.5</v>
      </c>
      <c r="D656" t="s">
        <v>1728</v>
      </c>
      <c r="E656" t="s">
        <v>1729</v>
      </c>
      <c r="F656">
        <v>5</v>
      </c>
      <c r="G656" t="s">
        <v>1603</v>
      </c>
      <c r="H656" t="s">
        <v>436</v>
      </c>
      <c r="I656">
        <v>1759004940.278571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1061.421218869955</v>
      </c>
      <c r="AK656">
        <v>1019.774484848484</v>
      </c>
      <c r="AL656">
        <v>3.438847259902073</v>
      </c>
      <c r="AM656">
        <v>65.24473536700118</v>
      </c>
      <c r="AN656">
        <f>(AP656 - AO656 + DY656*1E3/(8.314*(EA656+273.15)) * AR656/DX656 * AQ656) * DX656/(100*DL656) * 1000/(1000 - AP656)</f>
        <v>0</v>
      </c>
      <c r="AO656">
        <v>18.62217529517322</v>
      </c>
      <c r="AP656">
        <v>23.33257696969697</v>
      </c>
      <c r="AQ656">
        <v>0.000209492073648297</v>
      </c>
      <c r="AR656">
        <v>120.4354516089231</v>
      </c>
      <c r="AS656">
        <v>1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5.52</v>
      </c>
      <c r="DM656">
        <v>0.5</v>
      </c>
      <c r="DN656" t="s">
        <v>438</v>
      </c>
      <c r="DO656">
        <v>2</v>
      </c>
      <c r="DP656" t="b">
        <v>1</v>
      </c>
      <c r="DQ656">
        <v>1759004940.278571</v>
      </c>
      <c r="DR656">
        <v>971.5827499999999</v>
      </c>
      <c r="DS656">
        <v>1025.753928571429</v>
      </c>
      <c r="DT656">
        <v>23.31273214285714</v>
      </c>
      <c r="DU656">
        <v>18.56180714285714</v>
      </c>
      <c r="DV656">
        <v>970.336</v>
      </c>
      <c r="DW656">
        <v>23.08523928571429</v>
      </c>
      <c r="DX656">
        <v>500.0618928571429</v>
      </c>
      <c r="DY656">
        <v>90.3732</v>
      </c>
      <c r="DZ656">
        <v>0.05093390714285715</v>
      </c>
      <c r="EA656">
        <v>29.90551428571429</v>
      </c>
      <c r="EB656">
        <v>30.0487</v>
      </c>
      <c r="EC656">
        <v>999.9000000000002</v>
      </c>
      <c r="ED656">
        <v>0</v>
      </c>
      <c r="EE656">
        <v>0</v>
      </c>
      <c r="EF656">
        <v>10001.19035714286</v>
      </c>
      <c r="EG656">
        <v>0</v>
      </c>
      <c r="EH656">
        <v>12.0809</v>
      </c>
      <c r="EI656">
        <v>-54.1709107142857</v>
      </c>
      <c r="EJ656">
        <v>994.7738928571429</v>
      </c>
      <c r="EK656">
        <v>1045.155357142857</v>
      </c>
      <c r="EL656">
        <v>4.750919285714287</v>
      </c>
      <c r="EM656">
        <v>1025.753928571429</v>
      </c>
      <c r="EN656">
        <v>18.56180714285714</v>
      </c>
      <c r="EO656">
        <v>2.106845714285714</v>
      </c>
      <c r="EP656">
        <v>1.677490714285715</v>
      </c>
      <c r="EQ656">
        <v>18.27103571428571</v>
      </c>
      <c r="ER656">
        <v>14.68960357142857</v>
      </c>
      <c r="ES656">
        <v>1999.967142857143</v>
      </c>
      <c r="ET656">
        <v>0.980003714285714</v>
      </c>
      <c r="EU656">
        <v>0.01999657142857144</v>
      </c>
      <c r="EV656">
        <v>0</v>
      </c>
      <c r="EW656">
        <v>1045.288571428571</v>
      </c>
      <c r="EX656">
        <v>5.000560000000001</v>
      </c>
      <c r="EY656">
        <v>21168.41071428571</v>
      </c>
      <c r="EZ656">
        <v>17294.62142857143</v>
      </c>
      <c r="FA656">
        <v>41.375</v>
      </c>
      <c r="FB656">
        <v>41.49775</v>
      </c>
      <c r="FC656">
        <v>41.06199999999999</v>
      </c>
      <c r="FD656">
        <v>40.625</v>
      </c>
      <c r="FE656">
        <v>42.125</v>
      </c>
      <c r="FF656">
        <v>1955.077142857143</v>
      </c>
      <c r="FG656">
        <v>39.89000000000001</v>
      </c>
      <c r="FH656">
        <v>0</v>
      </c>
      <c r="FI656">
        <v>1759004958</v>
      </c>
      <c r="FJ656">
        <v>0</v>
      </c>
      <c r="FK656">
        <v>1045.27</v>
      </c>
      <c r="FL656">
        <v>-0.8294016897018033</v>
      </c>
      <c r="FM656">
        <v>-14.46153852548217</v>
      </c>
      <c r="FN656">
        <v>21168.33846153846</v>
      </c>
      <c r="FO656">
        <v>15</v>
      </c>
      <c r="FP656">
        <v>0</v>
      </c>
      <c r="FQ656" t="s">
        <v>439</v>
      </c>
      <c r="FR656">
        <v>1747148579.5</v>
      </c>
      <c r="FS656">
        <v>1747148584.5</v>
      </c>
      <c r="FT656">
        <v>0</v>
      </c>
      <c r="FU656">
        <v>0.162</v>
      </c>
      <c r="FV656">
        <v>-0.001</v>
      </c>
      <c r="FW656">
        <v>0.139</v>
      </c>
      <c r="FX656">
        <v>0.058</v>
      </c>
      <c r="FY656">
        <v>420</v>
      </c>
      <c r="FZ656">
        <v>16</v>
      </c>
      <c r="GA656">
        <v>0.19</v>
      </c>
      <c r="GB656">
        <v>0.02</v>
      </c>
      <c r="GC656">
        <v>-54.1073125</v>
      </c>
      <c r="GD656">
        <v>-1.556653283302143</v>
      </c>
      <c r="GE656">
        <v>0.2723567340708692</v>
      </c>
      <c r="GF656">
        <v>0</v>
      </c>
      <c r="GG656">
        <v>1045.311764705882</v>
      </c>
      <c r="GH656">
        <v>-0.4534759282798136</v>
      </c>
      <c r="GI656">
        <v>0.2216843355690236</v>
      </c>
      <c r="GJ656">
        <v>1</v>
      </c>
      <c r="GK656">
        <v>4.7879205</v>
      </c>
      <c r="GL656">
        <v>-0.7802557598499167</v>
      </c>
      <c r="GM656">
        <v>0.07693950831497427</v>
      </c>
      <c r="GN656">
        <v>0</v>
      </c>
      <c r="GO656">
        <v>1</v>
      </c>
      <c r="GP656">
        <v>3</v>
      </c>
      <c r="GQ656" t="s">
        <v>451</v>
      </c>
      <c r="GR656">
        <v>3.1283</v>
      </c>
      <c r="GS656">
        <v>2.72842</v>
      </c>
      <c r="GT656">
        <v>0.155947</v>
      </c>
      <c r="GU656">
        <v>0.162364</v>
      </c>
      <c r="GV656">
        <v>0.104825</v>
      </c>
      <c r="GW656">
        <v>0.0899611</v>
      </c>
      <c r="GX656">
        <v>25321.5</v>
      </c>
      <c r="GY656">
        <v>24374.9</v>
      </c>
      <c r="GZ656">
        <v>30540.9</v>
      </c>
      <c r="HA656">
        <v>29353.5</v>
      </c>
      <c r="HB656">
        <v>37733.5</v>
      </c>
      <c r="HC656">
        <v>35154.6</v>
      </c>
      <c r="HD656">
        <v>46720.4</v>
      </c>
      <c r="HE656">
        <v>43618.7</v>
      </c>
      <c r="HF656">
        <v>1.8292</v>
      </c>
      <c r="HG656">
        <v>1.85513</v>
      </c>
      <c r="HH656">
        <v>0.129208</v>
      </c>
      <c r="HI656">
        <v>0</v>
      </c>
      <c r="HJ656">
        <v>27.9221</v>
      </c>
      <c r="HK656">
        <v>999.9</v>
      </c>
      <c r="HL656">
        <v>42</v>
      </c>
      <c r="HM656">
        <v>30.9</v>
      </c>
      <c r="HN656">
        <v>20.8488</v>
      </c>
      <c r="HO656">
        <v>62.4235</v>
      </c>
      <c r="HP656">
        <v>16.9431</v>
      </c>
      <c r="HQ656">
        <v>1</v>
      </c>
      <c r="HR656">
        <v>0.125943</v>
      </c>
      <c r="HS656">
        <v>0.253687</v>
      </c>
      <c r="HT656">
        <v>20.2018</v>
      </c>
      <c r="HU656">
        <v>5.22822</v>
      </c>
      <c r="HV656">
        <v>11.974</v>
      </c>
      <c r="HW656">
        <v>4.96995</v>
      </c>
      <c r="HX656">
        <v>3.2896</v>
      </c>
      <c r="HY656">
        <v>9999</v>
      </c>
      <c r="HZ656">
        <v>9999</v>
      </c>
      <c r="IA656">
        <v>9999</v>
      </c>
      <c r="IB656">
        <v>27.1</v>
      </c>
      <c r="IC656">
        <v>4.97293</v>
      </c>
      <c r="ID656">
        <v>1.8772</v>
      </c>
      <c r="IE656">
        <v>1.87531</v>
      </c>
      <c r="IF656">
        <v>1.8781</v>
      </c>
      <c r="IG656">
        <v>1.87484</v>
      </c>
      <c r="IH656">
        <v>1.87842</v>
      </c>
      <c r="II656">
        <v>1.87547</v>
      </c>
      <c r="IJ656">
        <v>1.87668</v>
      </c>
      <c r="IK656">
        <v>0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1.279</v>
      </c>
      <c r="IY656">
        <v>0.2279</v>
      </c>
      <c r="IZ656">
        <v>0.000996156149449386</v>
      </c>
      <c r="JA656">
        <v>0.001508328056841608</v>
      </c>
      <c r="JB656">
        <v>-4.279944224615399E-07</v>
      </c>
      <c r="JC656">
        <v>2.026670128534865E-10</v>
      </c>
      <c r="JD656">
        <v>-0.04486732872085866</v>
      </c>
      <c r="JE656">
        <v>-0.001179386599836408</v>
      </c>
      <c r="JF656">
        <v>0.0006983580007418804</v>
      </c>
      <c r="JG656">
        <v>-5.900263066608664E-06</v>
      </c>
      <c r="JH656">
        <v>1</v>
      </c>
      <c r="JI656">
        <v>2117</v>
      </c>
      <c r="JJ656">
        <v>1</v>
      </c>
      <c r="JK656">
        <v>26</v>
      </c>
      <c r="JL656">
        <v>197606.1</v>
      </c>
      <c r="JM656">
        <v>197606.1</v>
      </c>
      <c r="JN656">
        <v>2.33154</v>
      </c>
      <c r="JO656">
        <v>2.54761</v>
      </c>
      <c r="JP656">
        <v>1.39893</v>
      </c>
      <c r="JQ656">
        <v>2.33276</v>
      </c>
      <c r="JR656">
        <v>1.44897</v>
      </c>
      <c r="JS656">
        <v>2.53052</v>
      </c>
      <c r="JT656">
        <v>36.7417</v>
      </c>
      <c r="JU656">
        <v>23.9737</v>
      </c>
      <c r="JV656">
        <v>18</v>
      </c>
      <c r="JW656">
        <v>479.507</v>
      </c>
      <c r="JX656">
        <v>465.863</v>
      </c>
      <c r="JY656">
        <v>27.5721</v>
      </c>
      <c r="JZ656">
        <v>28.8034</v>
      </c>
      <c r="KA656">
        <v>30</v>
      </c>
      <c r="KB656">
        <v>28.5103</v>
      </c>
      <c r="KC656">
        <v>28.5815</v>
      </c>
      <c r="KD656">
        <v>46.7774</v>
      </c>
      <c r="KE656">
        <v>16.5625</v>
      </c>
      <c r="KF656">
        <v>71.1908</v>
      </c>
      <c r="KG656">
        <v>27.5589</v>
      </c>
      <c r="KH656">
        <v>1075.33</v>
      </c>
      <c r="KI656">
        <v>18.5547</v>
      </c>
      <c r="KJ656">
        <v>100.966</v>
      </c>
      <c r="KK656">
        <v>100.329</v>
      </c>
    </row>
    <row r="657" spans="1:297">
      <c r="A657">
        <v>641</v>
      </c>
      <c r="B657">
        <v>1759004953.6</v>
      </c>
      <c r="C657">
        <v>17570</v>
      </c>
      <c r="D657" t="s">
        <v>1730</v>
      </c>
      <c r="E657" t="s">
        <v>1731</v>
      </c>
      <c r="F657">
        <v>5</v>
      </c>
      <c r="G657" t="s">
        <v>1603</v>
      </c>
      <c r="H657" t="s">
        <v>436</v>
      </c>
      <c r="I657">
        <v>1759004945.85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1080.291737299758</v>
      </c>
      <c r="AK657">
        <v>1038.814303030303</v>
      </c>
      <c r="AL657">
        <v>3.445992543897931</v>
      </c>
      <c r="AM657">
        <v>65.24473536700118</v>
      </c>
      <c r="AN657">
        <f>(AP657 - AO657 + DY657*1E3/(8.314*(EA657+273.15)) * AR657/DX657 * AQ657) * DX657/(100*DL657) * 1000/(1000 - AP657)</f>
        <v>0</v>
      </c>
      <c r="AO657">
        <v>18.63191847663404</v>
      </c>
      <c r="AP657">
        <v>23.30120424242423</v>
      </c>
      <c r="AQ657">
        <v>-0.006078054121717979</v>
      </c>
      <c r="AR657">
        <v>120.4354516089231</v>
      </c>
      <c r="AS657">
        <v>2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5.52</v>
      </c>
      <c r="DM657">
        <v>0.5</v>
      </c>
      <c r="DN657" t="s">
        <v>438</v>
      </c>
      <c r="DO657">
        <v>2</v>
      </c>
      <c r="DP657" t="b">
        <v>1</v>
      </c>
      <c r="DQ657">
        <v>1759004945.85</v>
      </c>
      <c r="DR657">
        <v>990.1954285714285</v>
      </c>
      <c r="DS657">
        <v>1044.511428571428</v>
      </c>
      <c r="DT657">
        <v>23.31984285714286</v>
      </c>
      <c r="DU657">
        <v>18.60886428571428</v>
      </c>
      <c r="DV657">
        <v>988.9253214285716</v>
      </c>
      <c r="DW657">
        <v>23.09220714285714</v>
      </c>
      <c r="DX657">
        <v>500.0729642857142</v>
      </c>
      <c r="DY657">
        <v>90.37371428571429</v>
      </c>
      <c r="DZ657">
        <v>0.050793075</v>
      </c>
      <c r="EA657">
        <v>29.88266071428571</v>
      </c>
      <c r="EB657">
        <v>30.03352857142858</v>
      </c>
      <c r="EC657">
        <v>999.9000000000002</v>
      </c>
      <c r="ED657">
        <v>0</v>
      </c>
      <c r="EE657">
        <v>0</v>
      </c>
      <c r="EF657">
        <v>9993.333214285713</v>
      </c>
      <c r="EG657">
        <v>0</v>
      </c>
      <c r="EH657">
        <v>12.0809</v>
      </c>
      <c r="EI657">
        <v>-54.31607142857143</v>
      </c>
      <c r="EJ657">
        <v>1013.837714285714</v>
      </c>
      <c r="EK657">
        <v>1064.317857142857</v>
      </c>
      <c r="EL657">
        <v>4.710980714285713</v>
      </c>
      <c r="EM657">
        <v>1044.511428571428</v>
      </c>
      <c r="EN657">
        <v>18.60886428571428</v>
      </c>
      <c r="EO657">
        <v>2.107501785714286</v>
      </c>
      <c r="EP657">
        <v>1.681752857142857</v>
      </c>
      <c r="EQ657">
        <v>18.27598928571429</v>
      </c>
      <c r="ER657">
        <v>14.72900357142857</v>
      </c>
      <c r="ES657">
        <v>1999.99</v>
      </c>
      <c r="ET657">
        <v>0.9800041071428571</v>
      </c>
      <c r="EU657">
        <v>0.01999625</v>
      </c>
      <c r="EV657">
        <v>0</v>
      </c>
      <c r="EW657">
        <v>1045.198928571428</v>
      </c>
      <c r="EX657">
        <v>5.000560000000001</v>
      </c>
      <c r="EY657">
        <v>21167.42500000001</v>
      </c>
      <c r="EZ657">
        <v>17294.81428571429</v>
      </c>
      <c r="FA657">
        <v>41.375</v>
      </c>
      <c r="FB657">
        <v>41.5</v>
      </c>
      <c r="FC657">
        <v>41.06199999999999</v>
      </c>
      <c r="FD657">
        <v>40.625</v>
      </c>
      <c r="FE657">
        <v>42.1205</v>
      </c>
      <c r="FF657">
        <v>1955.1</v>
      </c>
      <c r="FG657">
        <v>39.89000000000001</v>
      </c>
      <c r="FH657">
        <v>0</v>
      </c>
      <c r="FI657">
        <v>1759004962.8</v>
      </c>
      <c r="FJ657">
        <v>0</v>
      </c>
      <c r="FK657">
        <v>1045.203461538462</v>
      </c>
      <c r="FL657">
        <v>-0.4598290459829352</v>
      </c>
      <c r="FM657">
        <v>-14.66666672767473</v>
      </c>
      <c r="FN657">
        <v>21167.46153846154</v>
      </c>
      <c r="FO657">
        <v>15</v>
      </c>
      <c r="FP657">
        <v>0</v>
      </c>
      <c r="FQ657" t="s">
        <v>439</v>
      </c>
      <c r="FR657">
        <v>1747148579.5</v>
      </c>
      <c r="FS657">
        <v>1747148584.5</v>
      </c>
      <c r="FT657">
        <v>0</v>
      </c>
      <c r="FU657">
        <v>0.162</v>
      </c>
      <c r="FV657">
        <v>-0.001</v>
      </c>
      <c r="FW657">
        <v>0.139</v>
      </c>
      <c r="FX657">
        <v>0.058</v>
      </c>
      <c r="FY657">
        <v>420</v>
      </c>
      <c r="FZ657">
        <v>16</v>
      </c>
      <c r="GA657">
        <v>0.19</v>
      </c>
      <c r="GB657">
        <v>0.02</v>
      </c>
      <c r="GC657">
        <v>-54.20648292682927</v>
      </c>
      <c r="GD657">
        <v>-1.656859233449629</v>
      </c>
      <c r="GE657">
        <v>0.2818263501870015</v>
      </c>
      <c r="GF657">
        <v>0</v>
      </c>
      <c r="GG657">
        <v>1045.240294117647</v>
      </c>
      <c r="GH657">
        <v>-0.9584415504639332</v>
      </c>
      <c r="GI657">
        <v>0.2454945224513915</v>
      </c>
      <c r="GJ657">
        <v>1</v>
      </c>
      <c r="GK657">
        <v>4.740835365853658</v>
      </c>
      <c r="GL657">
        <v>-0.4506802787456395</v>
      </c>
      <c r="GM657">
        <v>0.05182771196285996</v>
      </c>
      <c r="GN657">
        <v>0</v>
      </c>
      <c r="GO657">
        <v>1</v>
      </c>
      <c r="GP657">
        <v>3</v>
      </c>
      <c r="GQ657" t="s">
        <v>451</v>
      </c>
      <c r="GR657">
        <v>3.12827</v>
      </c>
      <c r="GS657">
        <v>2.72854</v>
      </c>
      <c r="GT657">
        <v>0.157787</v>
      </c>
      <c r="GU657">
        <v>0.164136</v>
      </c>
      <c r="GV657">
        <v>0.104726</v>
      </c>
      <c r="GW657">
        <v>0.0901077</v>
      </c>
      <c r="GX657">
        <v>25266</v>
      </c>
      <c r="GY657">
        <v>24323.7</v>
      </c>
      <c r="GZ657">
        <v>30540.6</v>
      </c>
      <c r="HA657">
        <v>29354</v>
      </c>
      <c r="HB657">
        <v>37737.4</v>
      </c>
      <c r="HC657">
        <v>35149.7</v>
      </c>
      <c r="HD657">
        <v>46719.8</v>
      </c>
      <c r="HE657">
        <v>43619.5</v>
      </c>
      <c r="HF657">
        <v>1.82885</v>
      </c>
      <c r="HG657">
        <v>1.85525</v>
      </c>
      <c r="HH657">
        <v>0.128504</v>
      </c>
      <c r="HI657">
        <v>0</v>
      </c>
      <c r="HJ657">
        <v>27.915</v>
      </c>
      <c r="HK657">
        <v>999.9</v>
      </c>
      <c r="HL657">
        <v>42.1</v>
      </c>
      <c r="HM657">
        <v>30.9</v>
      </c>
      <c r="HN657">
        <v>20.8974</v>
      </c>
      <c r="HO657">
        <v>62.7635</v>
      </c>
      <c r="HP657">
        <v>16.7588</v>
      </c>
      <c r="HQ657">
        <v>1</v>
      </c>
      <c r="HR657">
        <v>0.125965</v>
      </c>
      <c r="HS657">
        <v>0.218813</v>
      </c>
      <c r="HT657">
        <v>20.2018</v>
      </c>
      <c r="HU657">
        <v>5.22942</v>
      </c>
      <c r="HV657">
        <v>11.974</v>
      </c>
      <c r="HW657">
        <v>4.96985</v>
      </c>
      <c r="HX657">
        <v>3.28965</v>
      </c>
      <c r="HY657">
        <v>9999</v>
      </c>
      <c r="HZ657">
        <v>9999</v>
      </c>
      <c r="IA657">
        <v>9999</v>
      </c>
      <c r="IB657">
        <v>27.1</v>
      </c>
      <c r="IC657">
        <v>4.97294</v>
      </c>
      <c r="ID657">
        <v>1.87719</v>
      </c>
      <c r="IE657">
        <v>1.87531</v>
      </c>
      <c r="IF657">
        <v>1.8781</v>
      </c>
      <c r="IG657">
        <v>1.87485</v>
      </c>
      <c r="IH657">
        <v>1.87846</v>
      </c>
      <c r="II657">
        <v>1.8755</v>
      </c>
      <c r="IJ657">
        <v>1.87667</v>
      </c>
      <c r="IK657">
        <v>0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1.31</v>
      </c>
      <c r="IY657">
        <v>0.2272</v>
      </c>
      <c r="IZ657">
        <v>0.000996156149449386</v>
      </c>
      <c r="JA657">
        <v>0.001508328056841608</v>
      </c>
      <c r="JB657">
        <v>-4.279944224615399E-07</v>
      </c>
      <c r="JC657">
        <v>2.026670128534865E-10</v>
      </c>
      <c r="JD657">
        <v>-0.04486732872085866</v>
      </c>
      <c r="JE657">
        <v>-0.001179386599836408</v>
      </c>
      <c r="JF657">
        <v>0.0006983580007418804</v>
      </c>
      <c r="JG657">
        <v>-5.900263066608664E-06</v>
      </c>
      <c r="JH657">
        <v>1</v>
      </c>
      <c r="JI657">
        <v>2117</v>
      </c>
      <c r="JJ657">
        <v>1</v>
      </c>
      <c r="JK657">
        <v>26</v>
      </c>
      <c r="JL657">
        <v>197606.2</v>
      </c>
      <c r="JM657">
        <v>197606.2</v>
      </c>
      <c r="JN657">
        <v>2.36206</v>
      </c>
      <c r="JO657">
        <v>2.5354</v>
      </c>
      <c r="JP657">
        <v>1.39893</v>
      </c>
      <c r="JQ657">
        <v>2.33276</v>
      </c>
      <c r="JR657">
        <v>1.44897</v>
      </c>
      <c r="JS657">
        <v>2.60254</v>
      </c>
      <c r="JT657">
        <v>36.7654</v>
      </c>
      <c r="JU657">
        <v>23.9824</v>
      </c>
      <c r="JV657">
        <v>18</v>
      </c>
      <c r="JW657">
        <v>479.315</v>
      </c>
      <c r="JX657">
        <v>465.944</v>
      </c>
      <c r="JY657">
        <v>27.535</v>
      </c>
      <c r="JZ657">
        <v>28.8034</v>
      </c>
      <c r="KA657">
        <v>30</v>
      </c>
      <c r="KB657">
        <v>28.5103</v>
      </c>
      <c r="KC657">
        <v>28.5815</v>
      </c>
      <c r="KD657">
        <v>47.3266</v>
      </c>
      <c r="KE657">
        <v>16.5625</v>
      </c>
      <c r="KF657">
        <v>71.5774</v>
      </c>
      <c r="KG657">
        <v>27.5327</v>
      </c>
      <c r="KH657">
        <v>1088.71</v>
      </c>
      <c r="KI657">
        <v>18.6293</v>
      </c>
      <c r="KJ657">
        <v>100.965</v>
      </c>
      <c r="KK657">
        <v>100.331</v>
      </c>
    </row>
    <row r="658" spans="1:297">
      <c r="A658">
        <v>642</v>
      </c>
      <c r="B658">
        <v>1759004958.6</v>
      </c>
      <c r="C658">
        <v>17575</v>
      </c>
      <c r="D658" t="s">
        <v>1732</v>
      </c>
      <c r="E658" t="s">
        <v>1733</v>
      </c>
      <c r="F658">
        <v>5</v>
      </c>
      <c r="G658" t="s">
        <v>1603</v>
      </c>
      <c r="H658" t="s">
        <v>436</v>
      </c>
      <c r="I658">
        <v>1759004951.118518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1096.727675421911</v>
      </c>
      <c r="AK658">
        <v>1055.566424242424</v>
      </c>
      <c r="AL658">
        <v>3.343086400431133</v>
      </c>
      <c r="AM658">
        <v>65.24473536700118</v>
      </c>
      <c r="AN658">
        <f>(AP658 - AO658 + DY658*1E3/(8.314*(EA658+273.15)) * AR658/DX658 * AQ658) * DX658/(100*DL658) * 1000/(1000 - AP658)</f>
        <v>0</v>
      </c>
      <c r="AO658">
        <v>18.68412683365551</v>
      </c>
      <c r="AP658">
        <v>23.2895703030303</v>
      </c>
      <c r="AQ658">
        <v>-0.0002750453773446187</v>
      </c>
      <c r="AR658">
        <v>120.4354516089231</v>
      </c>
      <c r="AS658">
        <v>2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5.52</v>
      </c>
      <c r="DM658">
        <v>0.5</v>
      </c>
      <c r="DN658" t="s">
        <v>438</v>
      </c>
      <c r="DO658">
        <v>2</v>
      </c>
      <c r="DP658" t="b">
        <v>1</v>
      </c>
      <c r="DQ658">
        <v>1759004951.118518</v>
      </c>
      <c r="DR658">
        <v>1007.824259259259</v>
      </c>
      <c r="DS658">
        <v>1061.969629629629</v>
      </c>
      <c r="DT658">
        <v>23.31192222222222</v>
      </c>
      <c r="DU658">
        <v>18.63797407407407</v>
      </c>
      <c r="DV658">
        <v>1006.533037037037</v>
      </c>
      <c r="DW658">
        <v>23.08445555555556</v>
      </c>
      <c r="DX658">
        <v>499.9712592592593</v>
      </c>
      <c r="DY658">
        <v>90.37362962962963</v>
      </c>
      <c r="DZ658">
        <v>0.05087264814814815</v>
      </c>
      <c r="EA658">
        <v>29.86072592592592</v>
      </c>
      <c r="EB658">
        <v>30.01920370370371</v>
      </c>
      <c r="EC658">
        <v>999.9000000000001</v>
      </c>
      <c r="ED658">
        <v>0</v>
      </c>
      <c r="EE658">
        <v>0</v>
      </c>
      <c r="EF658">
        <v>9971.621851851851</v>
      </c>
      <c r="EG658">
        <v>0</v>
      </c>
      <c r="EH658">
        <v>12.0809</v>
      </c>
      <c r="EI658">
        <v>-54.14559259259259</v>
      </c>
      <c r="EJ658">
        <v>1031.878888888889</v>
      </c>
      <c r="EK658">
        <v>1082.139259259259</v>
      </c>
      <c r="EL658">
        <v>4.673957037037037</v>
      </c>
      <c r="EM658">
        <v>1061.969629629629</v>
      </c>
      <c r="EN658">
        <v>18.63797407407407</v>
      </c>
      <c r="EO658">
        <v>2.106783703703703</v>
      </c>
      <c r="EP658">
        <v>1.684380740740741</v>
      </c>
      <c r="EQ658">
        <v>18.27055925925926</v>
      </c>
      <c r="ER658">
        <v>14.75321481481481</v>
      </c>
      <c r="ES658">
        <v>1999.981851851852</v>
      </c>
      <c r="ET658">
        <v>0.9800041111111111</v>
      </c>
      <c r="EU658">
        <v>0.01999627777777778</v>
      </c>
      <c r="EV658">
        <v>0</v>
      </c>
      <c r="EW658">
        <v>1045.161111111111</v>
      </c>
      <c r="EX658">
        <v>5.000560000000001</v>
      </c>
      <c r="EY658">
        <v>21166.36666666667</v>
      </c>
      <c r="EZ658">
        <v>17294.74814814815</v>
      </c>
      <c r="FA658">
        <v>41.375</v>
      </c>
      <c r="FB658">
        <v>41.49533333333333</v>
      </c>
      <c r="FC658">
        <v>41.06199999999999</v>
      </c>
      <c r="FD658">
        <v>40.625</v>
      </c>
      <c r="FE658">
        <v>42.12033333333333</v>
      </c>
      <c r="FF658">
        <v>1955.091851851852</v>
      </c>
      <c r="FG658">
        <v>39.89000000000001</v>
      </c>
      <c r="FH658">
        <v>0</v>
      </c>
      <c r="FI658">
        <v>1759004968.2</v>
      </c>
      <c r="FJ658">
        <v>0</v>
      </c>
      <c r="FK658">
        <v>1045.1816</v>
      </c>
      <c r="FL658">
        <v>-0.3484615371774861</v>
      </c>
      <c r="FM658">
        <v>-6.515384667915303</v>
      </c>
      <c r="FN658">
        <v>21166.184</v>
      </c>
      <c r="FO658">
        <v>15</v>
      </c>
      <c r="FP658">
        <v>0</v>
      </c>
      <c r="FQ658" t="s">
        <v>439</v>
      </c>
      <c r="FR658">
        <v>1747148579.5</v>
      </c>
      <c r="FS658">
        <v>1747148584.5</v>
      </c>
      <c r="FT658">
        <v>0</v>
      </c>
      <c r="FU658">
        <v>0.162</v>
      </c>
      <c r="FV658">
        <v>-0.001</v>
      </c>
      <c r="FW658">
        <v>0.139</v>
      </c>
      <c r="FX658">
        <v>0.058</v>
      </c>
      <c r="FY658">
        <v>420</v>
      </c>
      <c r="FZ658">
        <v>16</v>
      </c>
      <c r="GA658">
        <v>0.19</v>
      </c>
      <c r="GB658">
        <v>0.02</v>
      </c>
      <c r="GC658">
        <v>-54.1659825</v>
      </c>
      <c r="GD658">
        <v>1.84998236397754</v>
      </c>
      <c r="GE658">
        <v>0.3537054409303733</v>
      </c>
      <c r="GF658">
        <v>0</v>
      </c>
      <c r="GG658">
        <v>1045.203529411765</v>
      </c>
      <c r="GH658">
        <v>-0.199847206186182</v>
      </c>
      <c r="GI658">
        <v>0.2377947997371118</v>
      </c>
      <c r="GJ658">
        <v>1</v>
      </c>
      <c r="GK658">
        <v>4.689497</v>
      </c>
      <c r="GL658">
        <v>-0.3956219887429746</v>
      </c>
      <c r="GM658">
        <v>0.04452764137027698</v>
      </c>
      <c r="GN658">
        <v>0</v>
      </c>
      <c r="GO658">
        <v>1</v>
      </c>
      <c r="GP658">
        <v>3</v>
      </c>
      <c r="GQ658" t="s">
        <v>451</v>
      </c>
      <c r="GR658">
        <v>3.12854</v>
      </c>
      <c r="GS658">
        <v>2.72847</v>
      </c>
      <c r="GT658">
        <v>0.159393</v>
      </c>
      <c r="GU658">
        <v>0.165624</v>
      </c>
      <c r="GV658">
        <v>0.104696</v>
      </c>
      <c r="GW658">
        <v>0.0903119</v>
      </c>
      <c r="GX658">
        <v>25217.8</v>
      </c>
      <c r="GY658">
        <v>24280.4</v>
      </c>
      <c r="GZ658">
        <v>30540.5</v>
      </c>
      <c r="HA658">
        <v>29354.1</v>
      </c>
      <c r="HB658">
        <v>37738.8</v>
      </c>
      <c r="HC658">
        <v>35141.9</v>
      </c>
      <c r="HD658">
        <v>46719.8</v>
      </c>
      <c r="HE658">
        <v>43619.6</v>
      </c>
      <c r="HF658">
        <v>1.82905</v>
      </c>
      <c r="HG658">
        <v>1.85535</v>
      </c>
      <c r="HH658">
        <v>0.128165</v>
      </c>
      <c r="HI658">
        <v>0</v>
      </c>
      <c r="HJ658">
        <v>27.9067</v>
      </c>
      <c r="HK658">
        <v>999.9</v>
      </c>
      <c r="HL658">
        <v>42.1</v>
      </c>
      <c r="HM658">
        <v>30.9</v>
      </c>
      <c r="HN658">
        <v>20.8976</v>
      </c>
      <c r="HO658">
        <v>63.1635</v>
      </c>
      <c r="HP658">
        <v>16.7548</v>
      </c>
      <c r="HQ658">
        <v>1</v>
      </c>
      <c r="HR658">
        <v>0.125676</v>
      </c>
      <c r="HS658">
        <v>0.152879</v>
      </c>
      <c r="HT658">
        <v>20.2015</v>
      </c>
      <c r="HU658">
        <v>5.22553</v>
      </c>
      <c r="HV658">
        <v>11.974</v>
      </c>
      <c r="HW658">
        <v>4.96915</v>
      </c>
      <c r="HX658">
        <v>3.2889</v>
      </c>
      <c r="HY658">
        <v>9999</v>
      </c>
      <c r="HZ658">
        <v>9999</v>
      </c>
      <c r="IA658">
        <v>9999</v>
      </c>
      <c r="IB658">
        <v>27.1</v>
      </c>
      <c r="IC658">
        <v>4.97293</v>
      </c>
      <c r="ID658">
        <v>1.87726</v>
      </c>
      <c r="IE658">
        <v>1.87531</v>
      </c>
      <c r="IF658">
        <v>1.87815</v>
      </c>
      <c r="IG658">
        <v>1.87485</v>
      </c>
      <c r="IH658">
        <v>1.87846</v>
      </c>
      <c r="II658">
        <v>1.87552</v>
      </c>
      <c r="IJ658">
        <v>1.87668</v>
      </c>
      <c r="IK658">
        <v>0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1.33</v>
      </c>
      <c r="IY658">
        <v>0.227</v>
      </c>
      <c r="IZ658">
        <v>0.000996156149449386</v>
      </c>
      <c r="JA658">
        <v>0.001508328056841608</v>
      </c>
      <c r="JB658">
        <v>-4.279944224615399E-07</v>
      </c>
      <c r="JC658">
        <v>2.026670128534865E-10</v>
      </c>
      <c r="JD658">
        <v>-0.04486732872085866</v>
      </c>
      <c r="JE658">
        <v>-0.001179386599836408</v>
      </c>
      <c r="JF658">
        <v>0.0006983580007418804</v>
      </c>
      <c r="JG658">
        <v>-5.900263066608664E-06</v>
      </c>
      <c r="JH658">
        <v>1</v>
      </c>
      <c r="JI658">
        <v>2117</v>
      </c>
      <c r="JJ658">
        <v>1</v>
      </c>
      <c r="JK658">
        <v>26</v>
      </c>
      <c r="JL658">
        <v>197606.3</v>
      </c>
      <c r="JM658">
        <v>197606.2</v>
      </c>
      <c r="JN658">
        <v>2.39014</v>
      </c>
      <c r="JO658">
        <v>2.5354</v>
      </c>
      <c r="JP658">
        <v>1.39893</v>
      </c>
      <c r="JQ658">
        <v>2.33276</v>
      </c>
      <c r="JR658">
        <v>1.44897</v>
      </c>
      <c r="JS658">
        <v>2.60132</v>
      </c>
      <c r="JT658">
        <v>36.7417</v>
      </c>
      <c r="JU658">
        <v>23.9824</v>
      </c>
      <c r="JV658">
        <v>18</v>
      </c>
      <c r="JW658">
        <v>479.413</v>
      </c>
      <c r="JX658">
        <v>466</v>
      </c>
      <c r="JY658">
        <v>27.5134</v>
      </c>
      <c r="JZ658">
        <v>28.8034</v>
      </c>
      <c r="KA658">
        <v>30</v>
      </c>
      <c r="KB658">
        <v>28.5084</v>
      </c>
      <c r="KC658">
        <v>28.5804</v>
      </c>
      <c r="KD658">
        <v>47.9397</v>
      </c>
      <c r="KE658">
        <v>16.8761</v>
      </c>
      <c r="KF658">
        <v>71.5774</v>
      </c>
      <c r="KG658">
        <v>27.5208</v>
      </c>
      <c r="KH658">
        <v>1108.74</v>
      </c>
      <c r="KI658">
        <v>18.5638</v>
      </c>
      <c r="KJ658">
        <v>100.965</v>
      </c>
      <c r="KK658">
        <v>100.331</v>
      </c>
    </row>
    <row r="659" spans="1:297">
      <c r="A659">
        <v>643</v>
      </c>
      <c r="B659">
        <v>1759004963.6</v>
      </c>
      <c r="C659">
        <v>17580</v>
      </c>
      <c r="D659" t="s">
        <v>1734</v>
      </c>
      <c r="E659" t="s">
        <v>1735</v>
      </c>
      <c r="F659">
        <v>5</v>
      </c>
      <c r="G659" t="s">
        <v>1603</v>
      </c>
      <c r="H659" t="s">
        <v>436</v>
      </c>
      <c r="I659">
        <v>1759004955.832142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1113.042988151166</v>
      </c>
      <c r="AK659">
        <v>1072.079939393939</v>
      </c>
      <c r="AL659">
        <v>3.302747245995481</v>
      </c>
      <c r="AM659">
        <v>65.24473536700118</v>
      </c>
      <c r="AN659">
        <f>(AP659 - AO659 + DY659*1E3/(8.314*(EA659+273.15)) * AR659/DX659 * AQ659) * DX659/(100*DL659) * 1000/(1000 - AP659)</f>
        <v>0</v>
      </c>
      <c r="AO659">
        <v>18.66956101388579</v>
      </c>
      <c r="AP659">
        <v>23.28230181818182</v>
      </c>
      <c r="AQ659">
        <v>-0.0005662411207161712</v>
      </c>
      <c r="AR659">
        <v>120.4354516089231</v>
      </c>
      <c r="AS659">
        <v>2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5.52</v>
      </c>
      <c r="DM659">
        <v>0.5</v>
      </c>
      <c r="DN659" t="s">
        <v>438</v>
      </c>
      <c r="DO659">
        <v>2</v>
      </c>
      <c r="DP659" t="b">
        <v>1</v>
      </c>
      <c r="DQ659">
        <v>1759004955.832142</v>
      </c>
      <c r="DR659">
        <v>1023.451357142857</v>
      </c>
      <c r="DS659">
        <v>1077.308928571429</v>
      </c>
      <c r="DT659">
        <v>23.29896785714286</v>
      </c>
      <c r="DU659">
        <v>18.65527142857143</v>
      </c>
      <c r="DV659">
        <v>1022.140464285714</v>
      </c>
      <c r="DW659">
        <v>23.07176428571428</v>
      </c>
      <c r="DX659">
        <v>499.9398928571428</v>
      </c>
      <c r="DY659">
        <v>90.37304285714286</v>
      </c>
      <c r="DZ659">
        <v>0.05113753928571428</v>
      </c>
      <c r="EA659">
        <v>29.84036428571429</v>
      </c>
      <c r="EB659">
        <v>30.00865714285714</v>
      </c>
      <c r="EC659">
        <v>999.9000000000002</v>
      </c>
      <c r="ED659">
        <v>0</v>
      </c>
      <c r="EE659">
        <v>0</v>
      </c>
      <c r="EF659">
        <v>9969.014642857142</v>
      </c>
      <c r="EG659">
        <v>0</v>
      </c>
      <c r="EH659">
        <v>12.0809</v>
      </c>
      <c r="EI659">
        <v>-53.85805714285714</v>
      </c>
      <c r="EJ659">
        <v>1047.865357142857</v>
      </c>
      <c r="EK659">
        <v>1097.789285714286</v>
      </c>
      <c r="EL659">
        <v>4.6436975</v>
      </c>
      <c r="EM659">
        <v>1077.308928571429</v>
      </c>
      <c r="EN659">
        <v>18.65527142857143</v>
      </c>
      <c r="EO659">
        <v>2.105599642857143</v>
      </c>
      <c r="EP659">
        <v>1.685933571428571</v>
      </c>
      <c r="EQ659">
        <v>18.26158928571429</v>
      </c>
      <c r="ER659">
        <v>14.76749642857143</v>
      </c>
      <c r="ES659">
        <v>2000.000357142857</v>
      </c>
      <c r="ET659">
        <v>0.9800043214285711</v>
      </c>
      <c r="EU659">
        <v>0.01999603571428572</v>
      </c>
      <c r="EV659">
        <v>0</v>
      </c>
      <c r="EW659">
        <v>1045.131428571429</v>
      </c>
      <c r="EX659">
        <v>5.000560000000001</v>
      </c>
      <c r="EY659">
        <v>21166.13571428571</v>
      </c>
      <c r="EZ659">
        <v>17294.9</v>
      </c>
      <c r="FA659">
        <v>41.375</v>
      </c>
      <c r="FB659">
        <v>41.48875</v>
      </c>
      <c r="FC659">
        <v>41.06199999999999</v>
      </c>
      <c r="FD659">
        <v>40.625</v>
      </c>
      <c r="FE659">
        <v>42.1205</v>
      </c>
      <c r="FF659">
        <v>1955.110357142858</v>
      </c>
      <c r="FG659">
        <v>39.89000000000001</v>
      </c>
      <c r="FH659">
        <v>0</v>
      </c>
      <c r="FI659">
        <v>1759004973</v>
      </c>
      <c r="FJ659">
        <v>0</v>
      </c>
      <c r="FK659">
        <v>1045.1416</v>
      </c>
      <c r="FL659">
        <v>0.00153845523267477</v>
      </c>
      <c r="FM659">
        <v>-2.907692284230847</v>
      </c>
      <c r="FN659">
        <v>21165.988</v>
      </c>
      <c r="FO659">
        <v>15</v>
      </c>
      <c r="FP659">
        <v>0</v>
      </c>
      <c r="FQ659" t="s">
        <v>439</v>
      </c>
      <c r="FR659">
        <v>1747148579.5</v>
      </c>
      <c r="FS659">
        <v>1747148584.5</v>
      </c>
      <c r="FT659">
        <v>0</v>
      </c>
      <c r="FU659">
        <v>0.162</v>
      </c>
      <c r="FV659">
        <v>-0.001</v>
      </c>
      <c r="FW659">
        <v>0.139</v>
      </c>
      <c r="FX659">
        <v>0.058</v>
      </c>
      <c r="FY659">
        <v>420</v>
      </c>
      <c r="FZ659">
        <v>16</v>
      </c>
      <c r="GA659">
        <v>0.19</v>
      </c>
      <c r="GB659">
        <v>0.02</v>
      </c>
      <c r="GC659">
        <v>-54.02478292682927</v>
      </c>
      <c r="GD659">
        <v>3.747888501742197</v>
      </c>
      <c r="GE659">
        <v>0.4403174934911857</v>
      </c>
      <c r="GF659">
        <v>0</v>
      </c>
      <c r="GG659">
        <v>1045.163235294118</v>
      </c>
      <c r="GH659">
        <v>-0.03498853864693007</v>
      </c>
      <c r="GI659">
        <v>0.2115728297389296</v>
      </c>
      <c r="GJ659">
        <v>1</v>
      </c>
      <c r="GK659">
        <v>4.660151707317073</v>
      </c>
      <c r="GL659">
        <v>-0.4219266898954697</v>
      </c>
      <c r="GM659">
        <v>0.04849299541585507</v>
      </c>
      <c r="GN659">
        <v>0</v>
      </c>
      <c r="GO659">
        <v>1</v>
      </c>
      <c r="GP659">
        <v>3</v>
      </c>
      <c r="GQ659" t="s">
        <v>451</v>
      </c>
      <c r="GR659">
        <v>3.1284</v>
      </c>
      <c r="GS659">
        <v>2.7295</v>
      </c>
      <c r="GT659">
        <v>0.160959</v>
      </c>
      <c r="GU659">
        <v>0.167208</v>
      </c>
      <c r="GV659">
        <v>0.104663</v>
      </c>
      <c r="GW659">
        <v>0.09012779999999999</v>
      </c>
      <c r="GX659">
        <v>25170.9</v>
      </c>
      <c r="GY659">
        <v>24234.4</v>
      </c>
      <c r="GZ659">
        <v>30540.8</v>
      </c>
      <c r="HA659">
        <v>29354.2</v>
      </c>
      <c r="HB659">
        <v>37740.8</v>
      </c>
      <c r="HC659">
        <v>35149</v>
      </c>
      <c r="HD659">
        <v>46720.3</v>
      </c>
      <c r="HE659">
        <v>43619.3</v>
      </c>
      <c r="HF659">
        <v>1.82892</v>
      </c>
      <c r="HG659">
        <v>1.85553</v>
      </c>
      <c r="HH659">
        <v>0.128292</v>
      </c>
      <c r="HI659">
        <v>0</v>
      </c>
      <c r="HJ659">
        <v>27.8972</v>
      </c>
      <c r="HK659">
        <v>999.9</v>
      </c>
      <c r="HL659">
        <v>42.2</v>
      </c>
      <c r="HM659">
        <v>30.9</v>
      </c>
      <c r="HN659">
        <v>20.944</v>
      </c>
      <c r="HO659">
        <v>63.1435</v>
      </c>
      <c r="HP659">
        <v>16.8189</v>
      </c>
      <c r="HQ659">
        <v>1</v>
      </c>
      <c r="HR659">
        <v>0.12611</v>
      </c>
      <c r="HS659">
        <v>-1.85411</v>
      </c>
      <c r="HT659">
        <v>20.183</v>
      </c>
      <c r="HU659">
        <v>5.23017</v>
      </c>
      <c r="HV659">
        <v>11.974</v>
      </c>
      <c r="HW659">
        <v>4.97035</v>
      </c>
      <c r="HX659">
        <v>3.28975</v>
      </c>
      <c r="HY659">
        <v>9999</v>
      </c>
      <c r="HZ659">
        <v>9999</v>
      </c>
      <c r="IA659">
        <v>9999</v>
      </c>
      <c r="IB659">
        <v>27.1</v>
      </c>
      <c r="IC659">
        <v>4.97292</v>
      </c>
      <c r="ID659">
        <v>1.87726</v>
      </c>
      <c r="IE659">
        <v>1.87531</v>
      </c>
      <c r="IF659">
        <v>1.87811</v>
      </c>
      <c r="IG659">
        <v>1.87485</v>
      </c>
      <c r="IH659">
        <v>1.87848</v>
      </c>
      <c r="II659">
        <v>1.87552</v>
      </c>
      <c r="IJ659">
        <v>1.87668</v>
      </c>
      <c r="IK659">
        <v>0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1.34</v>
      </c>
      <c r="IY659">
        <v>0.2268</v>
      </c>
      <c r="IZ659">
        <v>0.000996156149449386</v>
      </c>
      <c r="JA659">
        <v>0.001508328056841608</v>
      </c>
      <c r="JB659">
        <v>-4.279944224615399E-07</v>
      </c>
      <c r="JC659">
        <v>2.026670128534865E-10</v>
      </c>
      <c r="JD659">
        <v>-0.04486732872085866</v>
      </c>
      <c r="JE659">
        <v>-0.001179386599836408</v>
      </c>
      <c r="JF659">
        <v>0.0006983580007418804</v>
      </c>
      <c r="JG659">
        <v>-5.900263066608664E-06</v>
      </c>
      <c r="JH659">
        <v>1</v>
      </c>
      <c r="JI659">
        <v>2117</v>
      </c>
      <c r="JJ659">
        <v>1</v>
      </c>
      <c r="JK659">
        <v>26</v>
      </c>
      <c r="JL659">
        <v>197606.4</v>
      </c>
      <c r="JM659">
        <v>197606.3</v>
      </c>
      <c r="JN659">
        <v>2.42065</v>
      </c>
      <c r="JO659">
        <v>2.53418</v>
      </c>
      <c r="JP659">
        <v>1.39893</v>
      </c>
      <c r="JQ659">
        <v>2.33276</v>
      </c>
      <c r="JR659">
        <v>1.44897</v>
      </c>
      <c r="JS659">
        <v>2.60132</v>
      </c>
      <c r="JT659">
        <v>36.7417</v>
      </c>
      <c r="JU659">
        <v>23.9737</v>
      </c>
      <c r="JV659">
        <v>18</v>
      </c>
      <c r="JW659">
        <v>479.34</v>
      </c>
      <c r="JX659">
        <v>466.103</v>
      </c>
      <c r="JY659">
        <v>27.6062</v>
      </c>
      <c r="JZ659">
        <v>28.8034</v>
      </c>
      <c r="KA659">
        <v>30.0003</v>
      </c>
      <c r="KB659">
        <v>28.5079</v>
      </c>
      <c r="KC659">
        <v>28.5791</v>
      </c>
      <c r="KD659">
        <v>48.4908</v>
      </c>
      <c r="KE659">
        <v>16.8761</v>
      </c>
      <c r="KF659">
        <v>71.9757</v>
      </c>
      <c r="KG659">
        <v>28.2088</v>
      </c>
      <c r="KH659">
        <v>1122.1</v>
      </c>
      <c r="KI659">
        <v>18.5946</v>
      </c>
      <c r="KJ659">
        <v>100.966</v>
      </c>
      <c r="KK659">
        <v>100.331</v>
      </c>
    </row>
    <row r="660" spans="1:297">
      <c r="A660">
        <v>644</v>
      </c>
      <c r="B660">
        <v>1759004968.6</v>
      </c>
      <c r="C660">
        <v>17585</v>
      </c>
      <c r="D660" t="s">
        <v>1736</v>
      </c>
      <c r="E660" t="s">
        <v>1737</v>
      </c>
      <c r="F660">
        <v>5</v>
      </c>
      <c r="G660" t="s">
        <v>1603</v>
      </c>
      <c r="H660" t="s">
        <v>436</v>
      </c>
      <c r="I660">
        <v>1759004961.1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1129.992250645174</v>
      </c>
      <c r="AK660">
        <v>1088.835575757575</v>
      </c>
      <c r="AL660">
        <v>3.37167768268431</v>
      </c>
      <c r="AM660">
        <v>65.24473536700118</v>
      </c>
      <c r="AN660">
        <f>(AP660 - AO660 + DY660*1E3/(8.314*(EA660+273.15)) * AR660/DX660 * AQ660) * DX660/(100*DL660) * 1000/(1000 - AP660)</f>
        <v>0</v>
      </c>
      <c r="AO660">
        <v>18.68159650775765</v>
      </c>
      <c r="AP660">
        <v>23.26175636363635</v>
      </c>
      <c r="AQ660">
        <v>-0.0004153936428066422</v>
      </c>
      <c r="AR660">
        <v>120.4354516089231</v>
      </c>
      <c r="AS660">
        <v>2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5.52</v>
      </c>
      <c r="DM660">
        <v>0.5</v>
      </c>
      <c r="DN660" t="s">
        <v>438</v>
      </c>
      <c r="DO660">
        <v>2</v>
      </c>
      <c r="DP660" t="b">
        <v>1</v>
      </c>
      <c r="DQ660">
        <v>1759004961.1</v>
      </c>
      <c r="DR660">
        <v>1040.674814814815</v>
      </c>
      <c r="DS660">
        <v>1094.408148148148</v>
      </c>
      <c r="DT660">
        <v>23.28162592592593</v>
      </c>
      <c r="DU660">
        <v>18.67392592592592</v>
      </c>
      <c r="DV660">
        <v>1039.342962962963</v>
      </c>
      <c r="DW660">
        <v>23.05478148148148</v>
      </c>
      <c r="DX660">
        <v>499.9495185185185</v>
      </c>
      <c r="DY660">
        <v>90.37306666666666</v>
      </c>
      <c r="DZ660">
        <v>0.05137893703703704</v>
      </c>
      <c r="EA660">
        <v>29.82048518518518</v>
      </c>
      <c r="EB660">
        <v>29.99616296296297</v>
      </c>
      <c r="EC660">
        <v>999.9000000000001</v>
      </c>
      <c r="ED660">
        <v>0</v>
      </c>
      <c r="EE660">
        <v>0</v>
      </c>
      <c r="EF660">
        <v>9982.221851851851</v>
      </c>
      <c r="EG660">
        <v>0</v>
      </c>
      <c r="EH660">
        <v>12.0809</v>
      </c>
      <c r="EI660">
        <v>-53.73365555555556</v>
      </c>
      <c r="EJ660">
        <v>1065.480740740741</v>
      </c>
      <c r="EK660">
        <v>1115.234074074074</v>
      </c>
      <c r="EL660">
        <v>4.607695555555556</v>
      </c>
      <c r="EM660">
        <v>1094.408148148148</v>
      </c>
      <c r="EN660">
        <v>18.67392592592592</v>
      </c>
      <c r="EO660">
        <v>2.104031851851852</v>
      </c>
      <c r="EP660">
        <v>1.68761962962963</v>
      </c>
      <c r="EQ660">
        <v>18.24973703703704</v>
      </c>
      <c r="ER660">
        <v>14.78301481481482</v>
      </c>
      <c r="ES660">
        <v>2000.003703703704</v>
      </c>
      <c r="ET660">
        <v>0.9800043703703701</v>
      </c>
      <c r="EU660">
        <v>0.01999594444444444</v>
      </c>
      <c r="EV660">
        <v>0</v>
      </c>
      <c r="EW660">
        <v>1045.13962962963</v>
      </c>
      <c r="EX660">
        <v>5.000560000000001</v>
      </c>
      <c r="EY660">
        <v>21165.33703703704</v>
      </c>
      <c r="EZ660">
        <v>17294.94074074074</v>
      </c>
      <c r="FA660">
        <v>41.375</v>
      </c>
      <c r="FB660">
        <v>41.47666666666665</v>
      </c>
      <c r="FC660">
        <v>41.06199999999999</v>
      </c>
      <c r="FD660">
        <v>40.625</v>
      </c>
      <c r="FE660">
        <v>42.12033333333333</v>
      </c>
      <c r="FF660">
        <v>1955.113703703704</v>
      </c>
      <c r="FG660">
        <v>39.89000000000001</v>
      </c>
      <c r="FH660">
        <v>0</v>
      </c>
      <c r="FI660">
        <v>1759004977.8</v>
      </c>
      <c r="FJ660">
        <v>0</v>
      </c>
      <c r="FK660">
        <v>1045.1164</v>
      </c>
      <c r="FL660">
        <v>-0.7430769326855435</v>
      </c>
      <c r="FM660">
        <v>-8.846153880545442</v>
      </c>
      <c r="FN660">
        <v>21165.284</v>
      </c>
      <c r="FO660">
        <v>15</v>
      </c>
      <c r="FP660">
        <v>0</v>
      </c>
      <c r="FQ660" t="s">
        <v>439</v>
      </c>
      <c r="FR660">
        <v>1747148579.5</v>
      </c>
      <c r="FS660">
        <v>1747148584.5</v>
      </c>
      <c r="FT660">
        <v>0</v>
      </c>
      <c r="FU660">
        <v>0.162</v>
      </c>
      <c r="FV660">
        <v>-0.001</v>
      </c>
      <c r="FW660">
        <v>0.139</v>
      </c>
      <c r="FX660">
        <v>0.058</v>
      </c>
      <c r="FY660">
        <v>420</v>
      </c>
      <c r="FZ660">
        <v>16</v>
      </c>
      <c r="GA660">
        <v>0.19</v>
      </c>
      <c r="GB660">
        <v>0.02</v>
      </c>
      <c r="GC660">
        <v>-53.885955</v>
      </c>
      <c r="GD660">
        <v>1.459474671670063</v>
      </c>
      <c r="GE660">
        <v>0.3537473547250915</v>
      </c>
      <c r="GF660">
        <v>0</v>
      </c>
      <c r="GG660">
        <v>1045.134117647059</v>
      </c>
      <c r="GH660">
        <v>-0.2762414095650095</v>
      </c>
      <c r="GI660">
        <v>0.2069969827438215</v>
      </c>
      <c r="GJ660">
        <v>1</v>
      </c>
      <c r="GK660">
        <v>4.631511499999999</v>
      </c>
      <c r="GL660">
        <v>-0.3937533208255271</v>
      </c>
      <c r="GM660">
        <v>0.04529378586241158</v>
      </c>
      <c r="GN660">
        <v>0</v>
      </c>
      <c r="GO660">
        <v>1</v>
      </c>
      <c r="GP660">
        <v>3</v>
      </c>
      <c r="GQ660" t="s">
        <v>451</v>
      </c>
      <c r="GR660">
        <v>3.1285</v>
      </c>
      <c r="GS660">
        <v>2.72942</v>
      </c>
      <c r="GT660">
        <v>0.162553</v>
      </c>
      <c r="GU660">
        <v>0.168786</v>
      </c>
      <c r="GV660">
        <v>0.104617</v>
      </c>
      <c r="GW660">
        <v>0.0902975</v>
      </c>
      <c r="GX660">
        <v>25123.1</v>
      </c>
      <c r="GY660">
        <v>24188.1</v>
      </c>
      <c r="GZ660">
        <v>30540.8</v>
      </c>
      <c r="HA660">
        <v>29353.8</v>
      </c>
      <c r="HB660">
        <v>37742.9</v>
      </c>
      <c r="HC660">
        <v>35142.2</v>
      </c>
      <c r="HD660">
        <v>46720.4</v>
      </c>
      <c r="HE660">
        <v>43619</v>
      </c>
      <c r="HF660">
        <v>1.8292</v>
      </c>
      <c r="HG660">
        <v>1.85543</v>
      </c>
      <c r="HH660">
        <v>0.129055</v>
      </c>
      <c r="HI660">
        <v>0</v>
      </c>
      <c r="HJ660">
        <v>27.8872</v>
      </c>
      <c r="HK660">
        <v>999.9</v>
      </c>
      <c r="HL660">
        <v>42.2</v>
      </c>
      <c r="HM660">
        <v>30.9</v>
      </c>
      <c r="HN660">
        <v>20.9454</v>
      </c>
      <c r="HO660">
        <v>63.3635</v>
      </c>
      <c r="HP660">
        <v>16.855</v>
      </c>
      <c r="HQ660">
        <v>1</v>
      </c>
      <c r="HR660">
        <v>0.127251</v>
      </c>
      <c r="HS660">
        <v>-1.3643</v>
      </c>
      <c r="HT660">
        <v>20.1957</v>
      </c>
      <c r="HU660">
        <v>5.22942</v>
      </c>
      <c r="HV660">
        <v>11.974</v>
      </c>
      <c r="HW660">
        <v>4.97015</v>
      </c>
      <c r="HX660">
        <v>3.28975</v>
      </c>
      <c r="HY660">
        <v>9999</v>
      </c>
      <c r="HZ660">
        <v>9999</v>
      </c>
      <c r="IA660">
        <v>9999</v>
      </c>
      <c r="IB660">
        <v>27.1</v>
      </c>
      <c r="IC660">
        <v>4.97293</v>
      </c>
      <c r="ID660">
        <v>1.87729</v>
      </c>
      <c r="IE660">
        <v>1.87531</v>
      </c>
      <c r="IF660">
        <v>1.87813</v>
      </c>
      <c r="IG660">
        <v>1.87485</v>
      </c>
      <c r="IH660">
        <v>1.87849</v>
      </c>
      <c r="II660">
        <v>1.87556</v>
      </c>
      <c r="IJ660">
        <v>1.87668</v>
      </c>
      <c r="IK660">
        <v>0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1.36</v>
      </c>
      <c r="IY660">
        <v>0.2265</v>
      </c>
      <c r="IZ660">
        <v>0.000996156149449386</v>
      </c>
      <c r="JA660">
        <v>0.001508328056841608</v>
      </c>
      <c r="JB660">
        <v>-4.279944224615399E-07</v>
      </c>
      <c r="JC660">
        <v>2.026670128534865E-10</v>
      </c>
      <c r="JD660">
        <v>-0.04486732872085866</v>
      </c>
      <c r="JE660">
        <v>-0.001179386599836408</v>
      </c>
      <c r="JF660">
        <v>0.0006983580007418804</v>
      </c>
      <c r="JG660">
        <v>-5.900263066608664E-06</v>
      </c>
      <c r="JH660">
        <v>1</v>
      </c>
      <c r="JI660">
        <v>2117</v>
      </c>
      <c r="JJ660">
        <v>1</v>
      </c>
      <c r="JK660">
        <v>26</v>
      </c>
      <c r="JL660">
        <v>197606.5</v>
      </c>
      <c r="JM660">
        <v>197606.4</v>
      </c>
      <c r="JN660">
        <v>2.44751</v>
      </c>
      <c r="JO660">
        <v>2.53174</v>
      </c>
      <c r="JP660">
        <v>1.39893</v>
      </c>
      <c r="JQ660">
        <v>2.33276</v>
      </c>
      <c r="JR660">
        <v>1.44897</v>
      </c>
      <c r="JS660">
        <v>2.59644</v>
      </c>
      <c r="JT660">
        <v>36.7417</v>
      </c>
      <c r="JU660">
        <v>23.9824</v>
      </c>
      <c r="JV660">
        <v>18</v>
      </c>
      <c r="JW660">
        <v>479.491</v>
      </c>
      <c r="JX660">
        <v>466.038</v>
      </c>
      <c r="JY660">
        <v>28.2018</v>
      </c>
      <c r="JZ660">
        <v>28.8034</v>
      </c>
      <c r="KA660">
        <v>30.0004</v>
      </c>
      <c r="KB660">
        <v>28.5079</v>
      </c>
      <c r="KC660">
        <v>28.5791</v>
      </c>
      <c r="KD660">
        <v>49.1077</v>
      </c>
      <c r="KE660">
        <v>17.1676</v>
      </c>
      <c r="KF660">
        <v>71.9757</v>
      </c>
      <c r="KG660">
        <v>28.2166</v>
      </c>
      <c r="KH660">
        <v>1142.13</v>
      </c>
      <c r="KI660">
        <v>18.6091</v>
      </c>
      <c r="KJ660">
        <v>100.966</v>
      </c>
      <c r="KK660">
        <v>100.33</v>
      </c>
    </row>
    <row r="661" spans="1:297">
      <c r="A661">
        <v>645</v>
      </c>
      <c r="B661">
        <v>1759004973.6</v>
      </c>
      <c r="C661">
        <v>17590</v>
      </c>
      <c r="D661" t="s">
        <v>1738</v>
      </c>
      <c r="E661" t="s">
        <v>1739</v>
      </c>
      <c r="F661">
        <v>5</v>
      </c>
      <c r="G661" t="s">
        <v>1603</v>
      </c>
      <c r="H661" t="s">
        <v>436</v>
      </c>
      <c r="I661">
        <v>1759004965.814285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1147.068760960622</v>
      </c>
      <c r="AK661">
        <v>1105.73193939394</v>
      </c>
      <c r="AL661">
        <v>3.395962139657824</v>
      </c>
      <c r="AM661">
        <v>65.24473536700118</v>
      </c>
      <c r="AN661">
        <f>(AP661 - AO661 + DY661*1E3/(8.314*(EA661+273.15)) * AR661/DX661 * AQ661) * DX661/(100*DL661) * 1000/(1000 - AP661)</f>
        <v>0</v>
      </c>
      <c r="AO661">
        <v>18.68302438507758</v>
      </c>
      <c r="AP661">
        <v>23.26815818181818</v>
      </c>
      <c r="AQ661">
        <v>-0.0002056020192554273</v>
      </c>
      <c r="AR661">
        <v>120.4354516089231</v>
      </c>
      <c r="AS661">
        <v>2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5.52</v>
      </c>
      <c r="DM661">
        <v>0.5</v>
      </c>
      <c r="DN661" t="s">
        <v>438</v>
      </c>
      <c r="DO661">
        <v>2</v>
      </c>
      <c r="DP661" t="b">
        <v>1</v>
      </c>
      <c r="DQ661">
        <v>1759004965.814285</v>
      </c>
      <c r="DR661">
        <v>1056.045714285714</v>
      </c>
      <c r="DS661">
        <v>1109.976428571428</v>
      </c>
      <c r="DT661">
        <v>23.27446785714286</v>
      </c>
      <c r="DU661">
        <v>18.68082857142857</v>
      </c>
      <c r="DV661">
        <v>1054.6925</v>
      </c>
      <c r="DW661">
        <v>23.04777142857143</v>
      </c>
      <c r="DX661">
        <v>500.0050000000001</v>
      </c>
      <c r="DY661">
        <v>90.37362142857141</v>
      </c>
      <c r="DZ661">
        <v>0.051444025</v>
      </c>
      <c r="EA661">
        <v>29.81218928571429</v>
      </c>
      <c r="EB661">
        <v>29.991525</v>
      </c>
      <c r="EC661">
        <v>999.9000000000002</v>
      </c>
      <c r="ED661">
        <v>0</v>
      </c>
      <c r="EE661">
        <v>0</v>
      </c>
      <c r="EF661">
        <v>9998.725714285714</v>
      </c>
      <c r="EG661">
        <v>0</v>
      </c>
      <c r="EH661">
        <v>12.0809</v>
      </c>
      <c r="EI661">
        <v>-53.93187500000001</v>
      </c>
      <c r="EJ661">
        <v>1081.209642857143</v>
      </c>
      <c r="EK661">
        <v>1131.107142857143</v>
      </c>
      <c r="EL661">
        <v>4.593639642857143</v>
      </c>
      <c r="EM661">
        <v>1109.976428571428</v>
      </c>
      <c r="EN661">
        <v>18.68082857142857</v>
      </c>
      <c r="EO661">
        <v>2.103398214285714</v>
      </c>
      <c r="EP661">
        <v>1.688253571428572</v>
      </c>
      <c r="EQ661">
        <v>18.24494642857143</v>
      </c>
      <c r="ER661">
        <v>14.78883571428571</v>
      </c>
      <c r="ES661">
        <v>2000.011785714286</v>
      </c>
      <c r="ET661">
        <v>0.9800044999999998</v>
      </c>
      <c r="EU661">
        <v>0.01999582142857143</v>
      </c>
      <c r="EV661">
        <v>0</v>
      </c>
      <c r="EW661">
        <v>1045.02</v>
      </c>
      <c r="EX661">
        <v>5.000560000000001</v>
      </c>
      <c r="EY661">
        <v>21163.55</v>
      </c>
      <c r="EZ661">
        <v>17295.00357142857</v>
      </c>
      <c r="FA661">
        <v>41.375</v>
      </c>
      <c r="FB661">
        <v>41.47075</v>
      </c>
      <c r="FC661">
        <v>41.06199999999999</v>
      </c>
      <c r="FD661">
        <v>40.625</v>
      </c>
      <c r="FE661">
        <v>42.1205</v>
      </c>
      <c r="FF661">
        <v>1955.121785714286</v>
      </c>
      <c r="FG661">
        <v>39.89000000000001</v>
      </c>
      <c r="FH661">
        <v>0</v>
      </c>
      <c r="FI661">
        <v>1759004983.2</v>
      </c>
      <c r="FJ661">
        <v>0</v>
      </c>
      <c r="FK661">
        <v>1044.984230769231</v>
      </c>
      <c r="FL661">
        <v>-1.367179496125293</v>
      </c>
      <c r="FM661">
        <v>-34.49572657164395</v>
      </c>
      <c r="FN661">
        <v>21163.34615384615</v>
      </c>
      <c r="FO661">
        <v>15</v>
      </c>
      <c r="FP661">
        <v>0</v>
      </c>
      <c r="FQ661" t="s">
        <v>439</v>
      </c>
      <c r="FR661">
        <v>1747148579.5</v>
      </c>
      <c r="FS661">
        <v>1747148584.5</v>
      </c>
      <c r="FT661">
        <v>0</v>
      </c>
      <c r="FU661">
        <v>0.162</v>
      </c>
      <c r="FV661">
        <v>-0.001</v>
      </c>
      <c r="FW661">
        <v>0.139</v>
      </c>
      <c r="FX661">
        <v>0.058</v>
      </c>
      <c r="FY661">
        <v>420</v>
      </c>
      <c r="FZ661">
        <v>16</v>
      </c>
      <c r="GA661">
        <v>0.19</v>
      </c>
      <c r="GB661">
        <v>0.02</v>
      </c>
      <c r="GC661">
        <v>-53.88157317073171</v>
      </c>
      <c r="GD661">
        <v>-1.671443205574914</v>
      </c>
      <c r="GE661">
        <v>0.3435285609771327</v>
      </c>
      <c r="GF661">
        <v>0</v>
      </c>
      <c r="GG661">
        <v>1045.063529411765</v>
      </c>
      <c r="GH661">
        <v>-1.204583657606744</v>
      </c>
      <c r="GI661">
        <v>0.2290374019410012</v>
      </c>
      <c r="GJ661">
        <v>0</v>
      </c>
      <c r="GK661">
        <v>4.605006097560977</v>
      </c>
      <c r="GL661">
        <v>-0.203906550522649</v>
      </c>
      <c r="GM661">
        <v>0.02728435153030958</v>
      </c>
      <c r="GN661">
        <v>0</v>
      </c>
      <c r="GO661">
        <v>0</v>
      </c>
      <c r="GP661">
        <v>3</v>
      </c>
      <c r="GQ661" t="s">
        <v>472</v>
      </c>
      <c r="GR661">
        <v>3.12842</v>
      </c>
      <c r="GS661">
        <v>2.72919</v>
      </c>
      <c r="GT661">
        <v>0.164137</v>
      </c>
      <c r="GU661">
        <v>0.170381</v>
      </c>
      <c r="GV661">
        <v>0.104624</v>
      </c>
      <c r="GW661">
        <v>0.0902617</v>
      </c>
      <c r="GX661">
        <v>25075.1</v>
      </c>
      <c r="GY661">
        <v>24141.5</v>
      </c>
      <c r="GZ661">
        <v>30540.3</v>
      </c>
      <c r="HA661">
        <v>29353.6</v>
      </c>
      <c r="HB661">
        <v>37742.2</v>
      </c>
      <c r="HC661">
        <v>35143.6</v>
      </c>
      <c r="HD661">
        <v>46719.8</v>
      </c>
      <c r="HE661">
        <v>43618.8</v>
      </c>
      <c r="HF661">
        <v>1.82917</v>
      </c>
      <c r="HG661">
        <v>1.85578</v>
      </c>
      <c r="HH661">
        <v>0.130475</v>
      </c>
      <c r="HI661">
        <v>0</v>
      </c>
      <c r="HJ661">
        <v>27.8776</v>
      </c>
      <c r="HK661">
        <v>999.9</v>
      </c>
      <c r="HL661">
        <v>42.3</v>
      </c>
      <c r="HM661">
        <v>30.9</v>
      </c>
      <c r="HN661">
        <v>20.9954</v>
      </c>
      <c r="HO661">
        <v>63.3135</v>
      </c>
      <c r="HP661">
        <v>16.887</v>
      </c>
      <c r="HQ661">
        <v>1</v>
      </c>
      <c r="HR661">
        <v>0.125917</v>
      </c>
      <c r="HS661">
        <v>-0.809213</v>
      </c>
      <c r="HT661">
        <v>20.1999</v>
      </c>
      <c r="HU661">
        <v>5.22882</v>
      </c>
      <c r="HV661">
        <v>11.974</v>
      </c>
      <c r="HW661">
        <v>4.96985</v>
      </c>
      <c r="HX661">
        <v>3.28978</v>
      </c>
      <c r="HY661">
        <v>9999</v>
      </c>
      <c r="HZ661">
        <v>9999</v>
      </c>
      <c r="IA661">
        <v>9999</v>
      </c>
      <c r="IB661">
        <v>27.1</v>
      </c>
      <c r="IC661">
        <v>4.97292</v>
      </c>
      <c r="ID661">
        <v>1.87727</v>
      </c>
      <c r="IE661">
        <v>1.87531</v>
      </c>
      <c r="IF661">
        <v>1.87812</v>
      </c>
      <c r="IG661">
        <v>1.87485</v>
      </c>
      <c r="IH661">
        <v>1.87847</v>
      </c>
      <c r="II661">
        <v>1.87554</v>
      </c>
      <c r="IJ661">
        <v>1.87668</v>
      </c>
      <c r="IK661">
        <v>0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1.38</v>
      </c>
      <c r="IY661">
        <v>0.2265</v>
      </c>
      <c r="IZ661">
        <v>0.000996156149449386</v>
      </c>
      <c r="JA661">
        <v>0.001508328056841608</v>
      </c>
      <c r="JB661">
        <v>-4.279944224615399E-07</v>
      </c>
      <c r="JC661">
        <v>2.026670128534865E-10</v>
      </c>
      <c r="JD661">
        <v>-0.04486732872085866</v>
      </c>
      <c r="JE661">
        <v>-0.001179386599836408</v>
      </c>
      <c r="JF661">
        <v>0.0006983580007418804</v>
      </c>
      <c r="JG661">
        <v>-5.900263066608664E-06</v>
      </c>
      <c r="JH661">
        <v>1</v>
      </c>
      <c r="JI661">
        <v>2117</v>
      </c>
      <c r="JJ661">
        <v>1</v>
      </c>
      <c r="JK661">
        <v>26</v>
      </c>
      <c r="JL661">
        <v>197606.6</v>
      </c>
      <c r="JM661">
        <v>197606.5</v>
      </c>
      <c r="JN661">
        <v>2.47803</v>
      </c>
      <c r="JO661">
        <v>2.53296</v>
      </c>
      <c r="JP661">
        <v>1.39893</v>
      </c>
      <c r="JQ661">
        <v>2.33398</v>
      </c>
      <c r="JR661">
        <v>1.44897</v>
      </c>
      <c r="JS661">
        <v>2.60254</v>
      </c>
      <c r="JT661">
        <v>36.718</v>
      </c>
      <c r="JU661">
        <v>23.9824</v>
      </c>
      <c r="JV661">
        <v>18</v>
      </c>
      <c r="JW661">
        <v>479.477</v>
      </c>
      <c r="JX661">
        <v>466.262</v>
      </c>
      <c r="JY661">
        <v>28.2902</v>
      </c>
      <c r="JZ661">
        <v>28.8034</v>
      </c>
      <c r="KA661">
        <v>29.9996</v>
      </c>
      <c r="KB661">
        <v>28.5079</v>
      </c>
      <c r="KC661">
        <v>28.5786</v>
      </c>
      <c r="KD661">
        <v>49.6478</v>
      </c>
      <c r="KE661">
        <v>17.1676</v>
      </c>
      <c r="KF661">
        <v>72.34699999999999</v>
      </c>
      <c r="KG661">
        <v>28.2247</v>
      </c>
      <c r="KH661">
        <v>1155.49</v>
      </c>
      <c r="KI661">
        <v>18.6311</v>
      </c>
      <c r="KJ661">
        <v>100.965</v>
      </c>
      <c r="KK661">
        <v>100.33</v>
      </c>
    </row>
    <row r="662" spans="1:297">
      <c r="A662">
        <v>646</v>
      </c>
      <c r="B662">
        <v>1759004978.6</v>
      </c>
      <c r="C662">
        <v>17595</v>
      </c>
      <c r="D662" t="s">
        <v>1740</v>
      </c>
      <c r="E662" t="s">
        <v>1741</v>
      </c>
      <c r="F662">
        <v>5</v>
      </c>
      <c r="G662" t="s">
        <v>1603</v>
      </c>
      <c r="H662" t="s">
        <v>436</v>
      </c>
      <c r="I662">
        <v>1759004971.1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1164.264745297306</v>
      </c>
      <c r="AK662">
        <v>1122.795636363636</v>
      </c>
      <c r="AL662">
        <v>3.403012604662251</v>
      </c>
      <c r="AM662">
        <v>65.24473536700118</v>
      </c>
      <c r="AN662">
        <f>(AP662 - AO662 + DY662*1E3/(8.314*(EA662+273.15)) * AR662/DX662 * AQ662) * DX662/(100*DL662) * 1000/(1000 - AP662)</f>
        <v>0</v>
      </c>
      <c r="AO662">
        <v>18.72329304915127</v>
      </c>
      <c r="AP662">
        <v>23.25750848484849</v>
      </c>
      <c r="AQ662">
        <v>-0.0001100572934113053</v>
      </c>
      <c r="AR662">
        <v>120.4354516089231</v>
      </c>
      <c r="AS662">
        <v>2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5.52</v>
      </c>
      <c r="DM662">
        <v>0.5</v>
      </c>
      <c r="DN662" t="s">
        <v>438</v>
      </c>
      <c r="DO662">
        <v>2</v>
      </c>
      <c r="DP662" t="b">
        <v>1</v>
      </c>
      <c r="DQ662">
        <v>1759004971.1</v>
      </c>
      <c r="DR662">
        <v>1073.44037037037</v>
      </c>
      <c r="DS662">
        <v>1127.682592592593</v>
      </c>
      <c r="DT662">
        <v>23.26448148148148</v>
      </c>
      <c r="DU662">
        <v>18.6904</v>
      </c>
      <c r="DV662">
        <v>1072.064074074074</v>
      </c>
      <c r="DW662">
        <v>23.03800740740741</v>
      </c>
      <c r="DX662">
        <v>500.0234814814815</v>
      </c>
      <c r="DY662">
        <v>90.37338518518519</v>
      </c>
      <c r="DZ662">
        <v>0.05152481481481481</v>
      </c>
      <c r="EA662">
        <v>29.81401481481482</v>
      </c>
      <c r="EB662">
        <v>29.99941851851852</v>
      </c>
      <c r="EC662">
        <v>999.9000000000001</v>
      </c>
      <c r="ED662">
        <v>0</v>
      </c>
      <c r="EE662">
        <v>0</v>
      </c>
      <c r="EF662">
        <v>10007.82518518518</v>
      </c>
      <c r="EG662">
        <v>0</v>
      </c>
      <c r="EH662">
        <v>12.0809</v>
      </c>
      <c r="EI662">
        <v>-54.24335555555555</v>
      </c>
      <c r="EJ662">
        <v>1099.007407407408</v>
      </c>
      <c r="EK662">
        <v>1149.161851851852</v>
      </c>
      <c r="EL662">
        <v>4.574096296296296</v>
      </c>
      <c r="EM662">
        <v>1127.682592592593</v>
      </c>
      <c r="EN662">
        <v>18.6904</v>
      </c>
      <c r="EO662">
        <v>2.10249074074074</v>
      </c>
      <c r="EP662">
        <v>1.689112962962963</v>
      </c>
      <c r="EQ662">
        <v>18.23808148148148</v>
      </c>
      <c r="ER662">
        <v>14.79672962962963</v>
      </c>
      <c r="ES662">
        <v>2000.006666666667</v>
      </c>
      <c r="ET662">
        <v>0.9800044814814816</v>
      </c>
      <c r="EU662">
        <v>0.01999583333333334</v>
      </c>
      <c r="EV662">
        <v>0</v>
      </c>
      <c r="EW662">
        <v>1044.827037037037</v>
      </c>
      <c r="EX662">
        <v>5.000560000000001</v>
      </c>
      <c r="EY662">
        <v>21160.36296296296</v>
      </c>
      <c r="EZ662">
        <v>17294.96296296296</v>
      </c>
      <c r="FA662">
        <v>41.375</v>
      </c>
      <c r="FB662">
        <v>41.479</v>
      </c>
      <c r="FC662">
        <v>41.06199999999999</v>
      </c>
      <c r="FD662">
        <v>40.625</v>
      </c>
      <c r="FE662">
        <v>42.12033333333333</v>
      </c>
      <c r="FF662">
        <v>1955.116666666667</v>
      </c>
      <c r="FG662">
        <v>39.89000000000001</v>
      </c>
      <c r="FH662">
        <v>0</v>
      </c>
      <c r="FI662">
        <v>1759004988</v>
      </c>
      <c r="FJ662">
        <v>0</v>
      </c>
      <c r="FK662">
        <v>1044.835769230769</v>
      </c>
      <c r="FL662">
        <v>-2.285470093930597</v>
      </c>
      <c r="FM662">
        <v>-49.10085465046668</v>
      </c>
      <c r="FN662">
        <v>21160.32307692308</v>
      </c>
      <c r="FO662">
        <v>15</v>
      </c>
      <c r="FP662">
        <v>0</v>
      </c>
      <c r="FQ662" t="s">
        <v>439</v>
      </c>
      <c r="FR662">
        <v>1747148579.5</v>
      </c>
      <c r="FS662">
        <v>1747148584.5</v>
      </c>
      <c r="FT662">
        <v>0</v>
      </c>
      <c r="FU662">
        <v>0.162</v>
      </c>
      <c r="FV662">
        <v>-0.001</v>
      </c>
      <c r="FW662">
        <v>0.139</v>
      </c>
      <c r="FX662">
        <v>0.058</v>
      </c>
      <c r="FY662">
        <v>420</v>
      </c>
      <c r="FZ662">
        <v>16</v>
      </c>
      <c r="GA662">
        <v>0.19</v>
      </c>
      <c r="GB662">
        <v>0.02</v>
      </c>
      <c r="GC662">
        <v>-53.996595</v>
      </c>
      <c r="GD662">
        <v>-3.816312945590866</v>
      </c>
      <c r="GE662">
        <v>0.3811027990910067</v>
      </c>
      <c r="GF662">
        <v>0</v>
      </c>
      <c r="GG662">
        <v>1044.959117647059</v>
      </c>
      <c r="GH662">
        <v>-1.730939658752109</v>
      </c>
      <c r="GI662">
        <v>0.2816481706695754</v>
      </c>
      <c r="GJ662">
        <v>0</v>
      </c>
      <c r="GK662">
        <v>4.585334</v>
      </c>
      <c r="GL662">
        <v>-0.1812923076923245</v>
      </c>
      <c r="GM662">
        <v>0.02494020256533617</v>
      </c>
      <c r="GN662">
        <v>0</v>
      </c>
      <c r="GO662">
        <v>0</v>
      </c>
      <c r="GP662">
        <v>3</v>
      </c>
      <c r="GQ662" t="s">
        <v>472</v>
      </c>
      <c r="GR662">
        <v>3.12842</v>
      </c>
      <c r="GS662">
        <v>2.72961</v>
      </c>
      <c r="GT662">
        <v>0.165717</v>
      </c>
      <c r="GU662">
        <v>0.171935</v>
      </c>
      <c r="GV662">
        <v>0.104598</v>
      </c>
      <c r="GW662">
        <v>0.0903432</v>
      </c>
      <c r="GX662">
        <v>25028.6</v>
      </c>
      <c r="GY662">
        <v>24096.2</v>
      </c>
      <c r="GZ662">
        <v>30541.3</v>
      </c>
      <c r="HA662">
        <v>29353.6</v>
      </c>
      <c r="HB662">
        <v>37744.4</v>
      </c>
      <c r="HC662">
        <v>35140.6</v>
      </c>
      <c r="HD662">
        <v>46720.9</v>
      </c>
      <c r="HE662">
        <v>43619</v>
      </c>
      <c r="HF662">
        <v>1.82913</v>
      </c>
      <c r="HG662">
        <v>1.85592</v>
      </c>
      <c r="HH662">
        <v>0.132661</v>
      </c>
      <c r="HI662">
        <v>0</v>
      </c>
      <c r="HJ662">
        <v>27.8675</v>
      </c>
      <c r="HK662">
        <v>999.9</v>
      </c>
      <c r="HL662">
        <v>42.3</v>
      </c>
      <c r="HM662">
        <v>30.8</v>
      </c>
      <c r="HN662">
        <v>20.8775</v>
      </c>
      <c r="HO662">
        <v>63.2035</v>
      </c>
      <c r="HP662">
        <v>16.8389</v>
      </c>
      <c r="HQ662">
        <v>1</v>
      </c>
      <c r="HR662">
        <v>0.125429</v>
      </c>
      <c r="HS662">
        <v>-0.561659</v>
      </c>
      <c r="HT662">
        <v>20.2009</v>
      </c>
      <c r="HU662">
        <v>5.22852</v>
      </c>
      <c r="HV662">
        <v>11.974</v>
      </c>
      <c r="HW662">
        <v>4.96965</v>
      </c>
      <c r="HX662">
        <v>3.28963</v>
      </c>
      <c r="HY662">
        <v>9999</v>
      </c>
      <c r="HZ662">
        <v>9999</v>
      </c>
      <c r="IA662">
        <v>9999</v>
      </c>
      <c r="IB662">
        <v>27.1</v>
      </c>
      <c r="IC662">
        <v>4.97294</v>
      </c>
      <c r="ID662">
        <v>1.87725</v>
      </c>
      <c r="IE662">
        <v>1.87531</v>
      </c>
      <c r="IF662">
        <v>1.87808</v>
      </c>
      <c r="IG662">
        <v>1.87485</v>
      </c>
      <c r="IH662">
        <v>1.87845</v>
      </c>
      <c r="II662">
        <v>1.87553</v>
      </c>
      <c r="IJ662">
        <v>1.87669</v>
      </c>
      <c r="IK662">
        <v>0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1.41</v>
      </c>
      <c r="IY662">
        <v>0.2263</v>
      </c>
      <c r="IZ662">
        <v>0.000996156149449386</v>
      </c>
      <c r="JA662">
        <v>0.001508328056841608</v>
      </c>
      <c r="JB662">
        <v>-4.279944224615399E-07</v>
      </c>
      <c r="JC662">
        <v>2.026670128534865E-10</v>
      </c>
      <c r="JD662">
        <v>-0.04486732872085866</v>
      </c>
      <c r="JE662">
        <v>-0.001179386599836408</v>
      </c>
      <c r="JF662">
        <v>0.0006983580007418804</v>
      </c>
      <c r="JG662">
        <v>-5.900263066608664E-06</v>
      </c>
      <c r="JH662">
        <v>1</v>
      </c>
      <c r="JI662">
        <v>2117</v>
      </c>
      <c r="JJ662">
        <v>1</v>
      </c>
      <c r="JK662">
        <v>26</v>
      </c>
      <c r="JL662">
        <v>197606.7</v>
      </c>
      <c r="JM662">
        <v>197606.6</v>
      </c>
      <c r="JN662">
        <v>2.50488</v>
      </c>
      <c r="JO662">
        <v>2.53662</v>
      </c>
      <c r="JP662">
        <v>1.39893</v>
      </c>
      <c r="JQ662">
        <v>2.33276</v>
      </c>
      <c r="JR662">
        <v>1.44897</v>
      </c>
      <c r="JS662">
        <v>2.57446</v>
      </c>
      <c r="JT662">
        <v>36.7417</v>
      </c>
      <c r="JU662">
        <v>23.9737</v>
      </c>
      <c r="JV662">
        <v>18</v>
      </c>
      <c r="JW662">
        <v>479.438</v>
      </c>
      <c r="JX662">
        <v>466.343</v>
      </c>
      <c r="JY662">
        <v>28.2972</v>
      </c>
      <c r="JZ662">
        <v>28.8034</v>
      </c>
      <c r="KA662">
        <v>29.9997</v>
      </c>
      <c r="KB662">
        <v>28.506</v>
      </c>
      <c r="KC662">
        <v>28.5766</v>
      </c>
      <c r="KD662">
        <v>50.2574</v>
      </c>
      <c r="KE662">
        <v>17.448</v>
      </c>
      <c r="KF662">
        <v>72.7175</v>
      </c>
      <c r="KG662">
        <v>28.2539</v>
      </c>
      <c r="KH662">
        <v>1175.67</v>
      </c>
      <c r="KI662">
        <v>18.6516</v>
      </c>
      <c r="KJ662">
        <v>100.968</v>
      </c>
      <c r="KK662">
        <v>100.33</v>
      </c>
    </row>
    <row r="663" spans="1:297">
      <c r="A663">
        <v>647</v>
      </c>
      <c r="B663">
        <v>1759004983.6</v>
      </c>
      <c r="C663">
        <v>17600</v>
      </c>
      <c r="D663" t="s">
        <v>1742</v>
      </c>
      <c r="E663" t="s">
        <v>1743</v>
      </c>
      <c r="F663">
        <v>5</v>
      </c>
      <c r="G663" t="s">
        <v>1603</v>
      </c>
      <c r="H663" t="s">
        <v>436</v>
      </c>
      <c r="I663">
        <v>1759004975.814285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1181.204016943097</v>
      </c>
      <c r="AK663">
        <v>1139.824060606061</v>
      </c>
      <c r="AL663">
        <v>3.42111521602652</v>
      </c>
      <c r="AM663">
        <v>65.24473536700118</v>
      </c>
      <c r="AN663">
        <f>(AP663 - AO663 + DY663*1E3/(8.314*(EA663+273.15)) * AR663/DX663 * AQ663) * DX663/(100*DL663) * 1000/(1000 - AP663)</f>
        <v>0</v>
      </c>
      <c r="AO663">
        <v>18.68071860697529</v>
      </c>
      <c r="AP663">
        <v>23.23770727272727</v>
      </c>
      <c r="AQ663">
        <v>-0.00593855457468209</v>
      </c>
      <c r="AR663">
        <v>120.4354516089231</v>
      </c>
      <c r="AS663">
        <v>2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5.52</v>
      </c>
      <c r="DM663">
        <v>0.5</v>
      </c>
      <c r="DN663" t="s">
        <v>438</v>
      </c>
      <c r="DO663">
        <v>2</v>
      </c>
      <c r="DP663" t="b">
        <v>1</v>
      </c>
      <c r="DQ663">
        <v>1759004975.814285</v>
      </c>
      <c r="DR663">
        <v>1089.071785714286</v>
      </c>
      <c r="DS663">
        <v>1143.475357142857</v>
      </c>
      <c r="DT663">
        <v>23.25925714285714</v>
      </c>
      <c r="DU663">
        <v>18.696525</v>
      </c>
      <c r="DV663">
        <v>1087.675357142857</v>
      </c>
      <c r="DW663">
        <v>23.03288928571428</v>
      </c>
      <c r="DX663">
        <v>500.04325</v>
      </c>
      <c r="DY663">
        <v>90.37335714285715</v>
      </c>
      <c r="DZ663">
        <v>0.05158164285714285</v>
      </c>
      <c r="EA663">
        <v>29.82286785714286</v>
      </c>
      <c r="EB663">
        <v>30.01393928571429</v>
      </c>
      <c r="EC663">
        <v>999.9000000000002</v>
      </c>
      <c r="ED663">
        <v>0</v>
      </c>
      <c r="EE663">
        <v>0</v>
      </c>
      <c r="EF663">
        <v>10012.43214285714</v>
      </c>
      <c r="EG663">
        <v>0</v>
      </c>
      <c r="EH663">
        <v>12.0809</v>
      </c>
      <c r="EI663">
        <v>-54.4044392857143</v>
      </c>
      <c r="EJ663">
        <v>1115.006071428571</v>
      </c>
      <c r="EK663">
        <v>1165.263214285714</v>
      </c>
      <c r="EL663">
        <v>4.562735714285714</v>
      </c>
      <c r="EM663">
        <v>1143.475357142857</v>
      </c>
      <c r="EN663">
        <v>18.696525</v>
      </c>
      <c r="EO663">
        <v>2.102017142857143</v>
      </c>
      <c r="EP663">
        <v>1.689666785714285</v>
      </c>
      <c r="EQ663">
        <v>18.23448214285714</v>
      </c>
      <c r="ER663">
        <v>14.80181428571428</v>
      </c>
      <c r="ES663">
        <v>2000.019642857143</v>
      </c>
      <c r="ET663">
        <v>0.9800046785714284</v>
      </c>
      <c r="EU663">
        <v>0.01999571428571429</v>
      </c>
      <c r="EV663">
        <v>0</v>
      </c>
      <c r="EW663">
        <v>1044.656785714286</v>
      </c>
      <c r="EX663">
        <v>5.000560000000001</v>
      </c>
      <c r="EY663">
        <v>21156.28214285714</v>
      </c>
      <c r="EZ663">
        <v>17295.05714285714</v>
      </c>
      <c r="FA663">
        <v>41.375</v>
      </c>
      <c r="FB663">
        <v>41.48875</v>
      </c>
      <c r="FC663">
        <v>41.06199999999999</v>
      </c>
      <c r="FD663">
        <v>40.625</v>
      </c>
      <c r="FE663">
        <v>42.125</v>
      </c>
      <c r="FF663">
        <v>1955.129642857143</v>
      </c>
      <c r="FG663">
        <v>39.89000000000001</v>
      </c>
      <c r="FH663">
        <v>0</v>
      </c>
      <c r="FI663">
        <v>1759004992.8</v>
      </c>
      <c r="FJ663">
        <v>0</v>
      </c>
      <c r="FK663">
        <v>1044.650384615385</v>
      </c>
      <c r="FL663">
        <v>-2.109743587992512</v>
      </c>
      <c r="FM663">
        <v>-53.0940171587096</v>
      </c>
      <c r="FN663">
        <v>21156.18461538461</v>
      </c>
      <c r="FO663">
        <v>15</v>
      </c>
      <c r="FP663">
        <v>0</v>
      </c>
      <c r="FQ663" t="s">
        <v>439</v>
      </c>
      <c r="FR663">
        <v>1747148579.5</v>
      </c>
      <c r="FS663">
        <v>1747148584.5</v>
      </c>
      <c r="FT663">
        <v>0</v>
      </c>
      <c r="FU663">
        <v>0.162</v>
      </c>
      <c r="FV663">
        <v>-0.001</v>
      </c>
      <c r="FW663">
        <v>0.139</v>
      </c>
      <c r="FX663">
        <v>0.058</v>
      </c>
      <c r="FY663">
        <v>420</v>
      </c>
      <c r="FZ663">
        <v>16</v>
      </c>
      <c r="GA663">
        <v>0.19</v>
      </c>
      <c r="GB663">
        <v>0.02</v>
      </c>
      <c r="GC663">
        <v>-54.302825</v>
      </c>
      <c r="GD663">
        <v>-2.09455834896794</v>
      </c>
      <c r="GE663">
        <v>0.2189025568032496</v>
      </c>
      <c r="GF663">
        <v>0</v>
      </c>
      <c r="GG663">
        <v>1044.776470588235</v>
      </c>
      <c r="GH663">
        <v>-2.149732622698005</v>
      </c>
      <c r="GI663">
        <v>0.3184787586687347</v>
      </c>
      <c r="GJ663">
        <v>0</v>
      </c>
      <c r="GK663">
        <v>4.571843749999999</v>
      </c>
      <c r="GL663">
        <v>-0.1842500938086553</v>
      </c>
      <c r="GM663">
        <v>0.0245207183507641</v>
      </c>
      <c r="GN663">
        <v>0</v>
      </c>
      <c r="GO663">
        <v>0</v>
      </c>
      <c r="GP663">
        <v>3</v>
      </c>
      <c r="GQ663" t="s">
        <v>472</v>
      </c>
      <c r="GR663">
        <v>3.12841</v>
      </c>
      <c r="GS663">
        <v>2.72952</v>
      </c>
      <c r="GT663">
        <v>0.167291</v>
      </c>
      <c r="GU663">
        <v>0.173483</v>
      </c>
      <c r="GV663">
        <v>0.104533</v>
      </c>
      <c r="GW663">
        <v>0.09029420000000001</v>
      </c>
      <c r="GX663">
        <v>24980.8</v>
      </c>
      <c r="GY663">
        <v>24051.2</v>
      </c>
      <c r="GZ663">
        <v>30540.7</v>
      </c>
      <c r="HA663">
        <v>29353.6</v>
      </c>
      <c r="HB663">
        <v>37747</v>
      </c>
      <c r="HC663">
        <v>35142.5</v>
      </c>
      <c r="HD663">
        <v>46720.6</v>
      </c>
      <c r="HE663">
        <v>43618.8</v>
      </c>
      <c r="HF663">
        <v>1.82887</v>
      </c>
      <c r="HG663">
        <v>1.8564</v>
      </c>
      <c r="HH663">
        <v>0.13363</v>
      </c>
      <c r="HI663">
        <v>0</v>
      </c>
      <c r="HJ663">
        <v>27.8592</v>
      </c>
      <c r="HK663">
        <v>999.9</v>
      </c>
      <c r="HL663">
        <v>42.4</v>
      </c>
      <c r="HM663">
        <v>30.9</v>
      </c>
      <c r="HN663">
        <v>21.045</v>
      </c>
      <c r="HO663">
        <v>63.0635</v>
      </c>
      <c r="HP663">
        <v>16.8269</v>
      </c>
      <c r="HQ663">
        <v>1</v>
      </c>
      <c r="HR663">
        <v>0.125501</v>
      </c>
      <c r="HS663">
        <v>-0.325542</v>
      </c>
      <c r="HT663">
        <v>20.2017</v>
      </c>
      <c r="HU663">
        <v>5.22822</v>
      </c>
      <c r="HV663">
        <v>11.974</v>
      </c>
      <c r="HW663">
        <v>4.96975</v>
      </c>
      <c r="HX663">
        <v>3.28955</v>
      </c>
      <c r="HY663">
        <v>9999</v>
      </c>
      <c r="HZ663">
        <v>9999</v>
      </c>
      <c r="IA663">
        <v>9999</v>
      </c>
      <c r="IB663">
        <v>27.1</v>
      </c>
      <c r="IC663">
        <v>4.97291</v>
      </c>
      <c r="ID663">
        <v>1.87724</v>
      </c>
      <c r="IE663">
        <v>1.87531</v>
      </c>
      <c r="IF663">
        <v>1.87808</v>
      </c>
      <c r="IG663">
        <v>1.87485</v>
      </c>
      <c r="IH663">
        <v>1.87842</v>
      </c>
      <c r="II663">
        <v>1.87551</v>
      </c>
      <c r="IJ663">
        <v>1.87668</v>
      </c>
      <c r="IK663">
        <v>0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1.43</v>
      </c>
      <c r="IY663">
        <v>0.2259</v>
      </c>
      <c r="IZ663">
        <v>0.000996156149449386</v>
      </c>
      <c r="JA663">
        <v>0.001508328056841608</v>
      </c>
      <c r="JB663">
        <v>-4.279944224615399E-07</v>
      </c>
      <c r="JC663">
        <v>2.026670128534865E-10</v>
      </c>
      <c r="JD663">
        <v>-0.04486732872085866</v>
      </c>
      <c r="JE663">
        <v>-0.001179386599836408</v>
      </c>
      <c r="JF663">
        <v>0.0006983580007418804</v>
      </c>
      <c r="JG663">
        <v>-5.900263066608664E-06</v>
      </c>
      <c r="JH663">
        <v>1</v>
      </c>
      <c r="JI663">
        <v>2117</v>
      </c>
      <c r="JJ663">
        <v>1</v>
      </c>
      <c r="JK663">
        <v>26</v>
      </c>
      <c r="JL663">
        <v>197606.7</v>
      </c>
      <c r="JM663">
        <v>197606.7</v>
      </c>
      <c r="JN663">
        <v>2.53662</v>
      </c>
      <c r="JO663">
        <v>2.53662</v>
      </c>
      <c r="JP663">
        <v>1.39893</v>
      </c>
      <c r="JQ663">
        <v>2.33276</v>
      </c>
      <c r="JR663">
        <v>1.44897</v>
      </c>
      <c r="JS663">
        <v>2.6001</v>
      </c>
      <c r="JT663">
        <v>36.7417</v>
      </c>
      <c r="JU663">
        <v>23.9824</v>
      </c>
      <c r="JV663">
        <v>18</v>
      </c>
      <c r="JW663">
        <v>479.297</v>
      </c>
      <c r="JX663">
        <v>466.651</v>
      </c>
      <c r="JY663">
        <v>28.2911</v>
      </c>
      <c r="JZ663">
        <v>28.8034</v>
      </c>
      <c r="KA663">
        <v>29.9998</v>
      </c>
      <c r="KB663">
        <v>28.5054</v>
      </c>
      <c r="KC663">
        <v>28.5766</v>
      </c>
      <c r="KD663">
        <v>50.8136</v>
      </c>
      <c r="KE663">
        <v>17.448</v>
      </c>
      <c r="KF663">
        <v>72.7175</v>
      </c>
      <c r="KG663">
        <v>28.2242</v>
      </c>
      <c r="KH663">
        <v>1189.23</v>
      </c>
      <c r="KI663">
        <v>18.6959</v>
      </c>
      <c r="KJ663">
        <v>100.966</v>
      </c>
      <c r="KK663">
        <v>100.33</v>
      </c>
    </row>
    <row r="664" spans="1:297">
      <c r="A664">
        <v>648</v>
      </c>
      <c r="B664">
        <v>1759004988.6</v>
      </c>
      <c r="C664">
        <v>17605</v>
      </c>
      <c r="D664" t="s">
        <v>1744</v>
      </c>
      <c r="E664" t="s">
        <v>1745</v>
      </c>
      <c r="F664">
        <v>5</v>
      </c>
      <c r="G664" t="s">
        <v>1603</v>
      </c>
      <c r="H664" t="s">
        <v>436</v>
      </c>
      <c r="I664">
        <v>1759004981.1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1198.485007402386</v>
      </c>
      <c r="AK664">
        <v>1156.908</v>
      </c>
      <c r="AL664">
        <v>3.423312310110949</v>
      </c>
      <c r="AM664">
        <v>65.24473536700118</v>
      </c>
      <c r="AN664">
        <f>(AP664 - AO664 + DY664*1E3/(8.314*(EA664+273.15)) * AR664/DX664 * AQ664) * DX664/(100*DL664) * 1000/(1000 - AP664)</f>
        <v>0</v>
      </c>
      <c r="AO664">
        <v>18.71831733569047</v>
      </c>
      <c r="AP664">
        <v>23.22415333333332</v>
      </c>
      <c r="AQ664">
        <v>-0.0007478803565682331</v>
      </c>
      <c r="AR664">
        <v>120.4354516089231</v>
      </c>
      <c r="AS664">
        <v>2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5.52</v>
      </c>
      <c r="DM664">
        <v>0.5</v>
      </c>
      <c r="DN664" t="s">
        <v>438</v>
      </c>
      <c r="DO664">
        <v>2</v>
      </c>
      <c r="DP664" t="b">
        <v>1</v>
      </c>
      <c r="DQ664">
        <v>1759004981.1</v>
      </c>
      <c r="DR664">
        <v>1106.672222222222</v>
      </c>
      <c r="DS664">
        <v>1161.244444444444</v>
      </c>
      <c r="DT664">
        <v>23.24581851851852</v>
      </c>
      <c r="DU664">
        <v>18.7050962962963</v>
      </c>
      <c r="DV664">
        <v>1105.252962962963</v>
      </c>
      <c r="DW664">
        <v>23.01973703703704</v>
      </c>
      <c r="DX664">
        <v>500.0118518518519</v>
      </c>
      <c r="DY664">
        <v>90.3732148148148</v>
      </c>
      <c r="DZ664">
        <v>0.0516386037037037</v>
      </c>
      <c r="EA664">
        <v>29.83095925925926</v>
      </c>
      <c r="EB664">
        <v>30.02733333333333</v>
      </c>
      <c r="EC664">
        <v>999.9000000000001</v>
      </c>
      <c r="ED664">
        <v>0</v>
      </c>
      <c r="EE664">
        <v>0</v>
      </c>
      <c r="EF664">
        <v>10009.27962962963</v>
      </c>
      <c r="EG664">
        <v>0</v>
      </c>
      <c r="EH664">
        <v>12.0809</v>
      </c>
      <c r="EI664">
        <v>-54.57269999999999</v>
      </c>
      <c r="EJ664">
        <v>1133.01</v>
      </c>
      <c r="EK664">
        <v>1183.38037037037</v>
      </c>
      <c r="EL664">
        <v>4.540719259259259</v>
      </c>
      <c r="EM664">
        <v>1161.244444444444</v>
      </c>
      <c r="EN664">
        <v>18.7050962962963</v>
      </c>
      <c r="EO664">
        <v>2.100798518518519</v>
      </c>
      <c r="EP664">
        <v>1.69043962962963</v>
      </c>
      <c r="EQ664">
        <v>18.22524444444444</v>
      </c>
      <c r="ER664">
        <v>14.80891481481481</v>
      </c>
      <c r="ES664">
        <v>2000.018518518519</v>
      </c>
      <c r="ET664">
        <v>0.9800046666666665</v>
      </c>
      <c r="EU664">
        <v>0.01999572222222223</v>
      </c>
      <c r="EV664">
        <v>0</v>
      </c>
      <c r="EW664">
        <v>1044.388888888889</v>
      </c>
      <c r="EX664">
        <v>5.000560000000001</v>
      </c>
      <c r="EY664">
        <v>21151.36296296296</v>
      </c>
      <c r="EZ664">
        <v>17295.04814814815</v>
      </c>
      <c r="FA664">
        <v>41.375</v>
      </c>
      <c r="FB664">
        <v>41.49533333333333</v>
      </c>
      <c r="FC664">
        <v>41.06199999999999</v>
      </c>
      <c r="FD664">
        <v>40.62959259259259</v>
      </c>
      <c r="FE664">
        <v>42.125</v>
      </c>
      <c r="FF664">
        <v>1955.128518518519</v>
      </c>
      <c r="FG664">
        <v>39.89000000000001</v>
      </c>
      <c r="FH664">
        <v>0</v>
      </c>
      <c r="FI664">
        <v>1759004998.2</v>
      </c>
      <c r="FJ664">
        <v>0</v>
      </c>
      <c r="FK664">
        <v>1044.3664</v>
      </c>
      <c r="FL664">
        <v>-3.537692311173936</v>
      </c>
      <c r="FM664">
        <v>-63.98461543901782</v>
      </c>
      <c r="FN664">
        <v>21150.724</v>
      </c>
      <c r="FO664">
        <v>15</v>
      </c>
      <c r="FP664">
        <v>0</v>
      </c>
      <c r="FQ664" t="s">
        <v>439</v>
      </c>
      <c r="FR664">
        <v>1747148579.5</v>
      </c>
      <c r="FS664">
        <v>1747148584.5</v>
      </c>
      <c r="FT664">
        <v>0</v>
      </c>
      <c r="FU664">
        <v>0.162</v>
      </c>
      <c r="FV664">
        <v>-0.001</v>
      </c>
      <c r="FW664">
        <v>0.139</v>
      </c>
      <c r="FX664">
        <v>0.058</v>
      </c>
      <c r="FY664">
        <v>420</v>
      </c>
      <c r="FZ664">
        <v>16</v>
      </c>
      <c r="GA664">
        <v>0.19</v>
      </c>
      <c r="GB664">
        <v>0.02</v>
      </c>
      <c r="GC664">
        <v>-54.46044878048779</v>
      </c>
      <c r="GD664">
        <v>-1.95834773519166</v>
      </c>
      <c r="GE664">
        <v>0.2116966307576065</v>
      </c>
      <c r="GF664">
        <v>0</v>
      </c>
      <c r="GG664">
        <v>1044.539117647059</v>
      </c>
      <c r="GH664">
        <v>-2.922383501443999</v>
      </c>
      <c r="GI664">
        <v>0.3776425920571568</v>
      </c>
      <c r="GJ664">
        <v>0</v>
      </c>
      <c r="GK664">
        <v>4.553150975609755</v>
      </c>
      <c r="GL664">
        <v>-0.1831160278745546</v>
      </c>
      <c r="GM664">
        <v>0.02392611144344776</v>
      </c>
      <c r="GN664">
        <v>0</v>
      </c>
      <c r="GO664">
        <v>0</v>
      </c>
      <c r="GP664">
        <v>3</v>
      </c>
      <c r="GQ664" t="s">
        <v>472</v>
      </c>
      <c r="GR664">
        <v>3.12865</v>
      </c>
      <c r="GS664">
        <v>2.72904</v>
      </c>
      <c r="GT664">
        <v>0.168861</v>
      </c>
      <c r="GU664">
        <v>0.175047</v>
      </c>
      <c r="GV664">
        <v>0.104493</v>
      </c>
      <c r="GW664">
        <v>0.090394</v>
      </c>
      <c r="GX664">
        <v>24933.7</v>
      </c>
      <c r="GY664">
        <v>24006</v>
      </c>
      <c r="GZ664">
        <v>30540.7</v>
      </c>
      <c r="HA664">
        <v>29354</v>
      </c>
      <c r="HB664">
        <v>37748.3</v>
      </c>
      <c r="HC664">
        <v>35139.1</v>
      </c>
      <c r="HD664">
        <v>46720</v>
      </c>
      <c r="HE664">
        <v>43619.3</v>
      </c>
      <c r="HF664">
        <v>1.82938</v>
      </c>
      <c r="HG664">
        <v>1.85592</v>
      </c>
      <c r="HH664">
        <v>0.133771</v>
      </c>
      <c r="HI664">
        <v>0</v>
      </c>
      <c r="HJ664">
        <v>27.852</v>
      </c>
      <c r="HK664">
        <v>999.9</v>
      </c>
      <c r="HL664">
        <v>42.5</v>
      </c>
      <c r="HM664">
        <v>30.9</v>
      </c>
      <c r="HN664">
        <v>21.0942</v>
      </c>
      <c r="HO664">
        <v>63.0435</v>
      </c>
      <c r="HP664">
        <v>16.7588</v>
      </c>
      <c r="HQ664">
        <v>1</v>
      </c>
      <c r="HR664">
        <v>0.12517</v>
      </c>
      <c r="HS664">
        <v>-0.207086</v>
      </c>
      <c r="HT664">
        <v>20.202</v>
      </c>
      <c r="HU664">
        <v>5.22837</v>
      </c>
      <c r="HV664">
        <v>11.974</v>
      </c>
      <c r="HW664">
        <v>4.97005</v>
      </c>
      <c r="HX664">
        <v>3.28958</v>
      </c>
      <c r="HY664">
        <v>9999</v>
      </c>
      <c r="HZ664">
        <v>9999</v>
      </c>
      <c r="IA664">
        <v>9999</v>
      </c>
      <c r="IB664">
        <v>27.1</v>
      </c>
      <c r="IC664">
        <v>4.97291</v>
      </c>
      <c r="ID664">
        <v>1.87725</v>
      </c>
      <c r="IE664">
        <v>1.87531</v>
      </c>
      <c r="IF664">
        <v>1.8781</v>
      </c>
      <c r="IG664">
        <v>1.87485</v>
      </c>
      <c r="IH664">
        <v>1.87845</v>
      </c>
      <c r="II664">
        <v>1.87554</v>
      </c>
      <c r="IJ664">
        <v>1.87668</v>
      </c>
      <c r="IK664">
        <v>0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1.45</v>
      </c>
      <c r="IY664">
        <v>0.2256</v>
      </c>
      <c r="IZ664">
        <v>0.000996156149449386</v>
      </c>
      <c r="JA664">
        <v>0.001508328056841608</v>
      </c>
      <c r="JB664">
        <v>-4.279944224615399E-07</v>
      </c>
      <c r="JC664">
        <v>2.026670128534865E-10</v>
      </c>
      <c r="JD664">
        <v>-0.04486732872085866</v>
      </c>
      <c r="JE664">
        <v>-0.001179386599836408</v>
      </c>
      <c r="JF664">
        <v>0.0006983580007418804</v>
      </c>
      <c r="JG664">
        <v>-5.900263066608664E-06</v>
      </c>
      <c r="JH664">
        <v>1</v>
      </c>
      <c r="JI664">
        <v>2117</v>
      </c>
      <c r="JJ664">
        <v>1</v>
      </c>
      <c r="JK664">
        <v>26</v>
      </c>
      <c r="JL664">
        <v>197606.8</v>
      </c>
      <c r="JM664">
        <v>197606.7</v>
      </c>
      <c r="JN664">
        <v>2.56348</v>
      </c>
      <c r="JO664">
        <v>2.53052</v>
      </c>
      <c r="JP664">
        <v>1.39893</v>
      </c>
      <c r="JQ664">
        <v>2.33398</v>
      </c>
      <c r="JR664">
        <v>1.44897</v>
      </c>
      <c r="JS664">
        <v>2.60742</v>
      </c>
      <c r="JT664">
        <v>36.7417</v>
      </c>
      <c r="JU664">
        <v>23.9824</v>
      </c>
      <c r="JV664">
        <v>18</v>
      </c>
      <c r="JW664">
        <v>479.571</v>
      </c>
      <c r="JX664">
        <v>466.343</v>
      </c>
      <c r="JY664">
        <v>28.2407</v>
      </c>
      <c r="JZ664">
        <v>28.8034</v>
      </c>
      <c r="KA664">
        <v>30</v>
      </c>
      <c r="KB664">
        <v>28.5054</v>
      </c>
      <c r="KC664">
        <v>28.5766</v>
      </c>
      <c r="KD664">
        <v>51.4185</v>
      </c>
      <c r="KE664">
        <v>17.448</v>
      </c>
      <c r="KF664">
        <v>73.10590000000001</v>
      </c>
      <c r="KG664">
        <v>28.192</v>
      </c>
      <c r="KH664">
        <v>1209.29</v>
      </c>
      <c r="KI664">
        <v>18.7362</v>
      </c>
      <c r="KJ664">
        <v>100.966</v>
      </c>
      <c r="KK664">
        <v>100.331</v>
      </c>
    </row>
    <row r="665" spans="1:297">
      <c r="A665">
        <v>649</v>
      </c>
      <c r="B665">
        <v>1759004993.6</v>
      </c>
      <c r="C665">
        <v>17610</v>
      </c>
      <c r="D665" t="s">
        <v>1746</v>
      </c>
      <c r="E665" t="s">
        <v>1747</v>
      </c>
      <c r="F665">
        <v>5</v>
      </c>
      <c r="G665" t="s">
        <v>1603</v>
      </c>
      <c r="H665" t="s">
        <v>436</v>
      </c>
      <c r="I665">
        <v>1759004985.814285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1215.564258501391</v>
      </c>
      <c r="AK665">
        <v>1174.034060606061</v>
      </c>
      <c r="AL665">
        <v>3.404274739684428</v>
      </c>
      <c r="AM665">
        <v>65.24473536700118</v>
      </c>
      <c r="AN665">
        <f>(AP665 - AO665 + DY665*1E3/(8.314*(EA665+273.15)) * AR665/DX665 * AQ665) * DX665/(100*DL665) * 1000/(1000 - AP665)</f>
        <v>0</v>
      </c>
      <c r="AO665">
        <v>18.78730567320115</v>
      </c>
      <c r="AP665">
        <v>23.22464848484848</v>
      </c>
      <c r="AQ665">
        <v>0.0003112856766753768</v>
      </c>
      <c r="AR665">
        <v>120.4354516089231</v>
      </c>
      <c r="AS665">
        <v>2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5.52</v>
      </c>
      <c r="DM665">
        <v>0.5</v>
      </c>
      <c r="DN665" t="s">
        <v>438</v>
      </c>
      <c r="DO665">
        <v>2</v>
      </c>
      <c r="DP665" t="b">
        <v>1</v>
      </c>
      <c r="DQ665">
        <v>1759004985.814285</v>
      </c>
      <c r="DR665">
        <v>1122.416071428572</v>
      </c>
      <c r="DS665">
        <v>1177.049642857143</v>
      </c>
      <c r="DT665">
        <v>23.23409285714285</v>
      </c>
      <c r="DU665">
        <v>18.72330357142857</v>
      </c>
      <c r="DV665">
        <v>1120.976428571429</v>
      </c>
      <c r="DW665">
        <v>23.00826071428571</v>
      </c>
      <c r="DX665">
        <v>500.0118571428571</v>
      </c>
      <c r="DY665">
        <v>90.37429999999999</v>
      </c>
      <c r="DZ665">
        <v>0.05148237142857143</v>
      </c>
      <c r="EA665">
        <v>29.83296428571429</v>
      </c>
      <c r="EB665">
        <v>30.03112857142857</v>
      </c>
      <c r="EC665">
        <v>999.9000000000002</v>
      </c>
      <c r="ED665">
        <v>0</v>
      </c>
      <c r="EE665">
        <v>0</v>
      </c>
      <c r="EF665">
        <v>10005.06607142857</v>
      </c>
      <c r="EG665">
        <v>0</v>
      </c>
      <c r="EH665">
        <v>12.0809</v>
      </c>
      <c r="EI665">
        <v>-54.63408928571429</v>
      </c>
      <c r="EJ665">
        <v>1149.114285714286</v>
      </c>
      <c r="EK665">
        <v>1199.509642857143</v>
      </c>
      <c r="EL665">
        <v>4.510782142857143</v>
      </c>
      <c r="EM665">
        <v>1177.049642857143</v>
      </c>
      <c r="EN665">
        <v>18.72330357142857</v>
      </c>
      <c r="EO665">
        <v>2.099763571428571</v>
      </c>
      <c r="EP665">
        <v>1.692105357142857</v>
      </c>
      <c r="EQ665">
        <v>18.21738928571428</v>
      </c>
      <c r="ER665">
        <v>14.82417142857143</v>
      </c>
      <c r="ES665">
        <v>2000.020357142857</v>
      </c>
      <c r="ET665">
        <v>0.9800046428571426</v>
      </c>
      <c r="EU665">
        <v>0.01999571428571429</v>
      </c>
      <c r="EV665">
        <v>0</v>
      </c>
      <c r="EW665">
        <v>1044.218214285714</v>
      </c>
      <c r="EX665">
        <v>5.000560000000001</v>
      </c>
      <c r="EY665">
        <v>21146.29642857143</v>
      </c>
      <c r="EZ665">
        <v>17295.06071428572</v>
      </c>
      <c r="FA665">
        <v>41.375</v>
      </c>
      <c r="FB665">
        <v>41.48649999999999</v>
      </c>
      <c r="FC665">
        <v>41.06199999999999</v>
      </c>
      <c r="FD665">
        <v>40.62942857142857</v>
      </c>
      <c r="FE665">
        <v>42.125</v>
      </c>
      <c r="FF665">
        <v>1955.130357142858</v>
      </c>
      <c r="FG665">
        <v>39.89000000000001</v>
      </c>
      <c r="FH665">
        <v>0</v>
      </c>
      <c r="FI665">
        <v>1759005003</v>
      </c>
      <c r="FJ665">
        <v>0</v>
      </c>
      <c r="FK665">
        <v>1044.17</v>
      </c>
      <c r="FL665">
        <v>-2.7361538396895</v>
      </c>
      <c r="FM665">
        <v>-64.44615381555357</v>
      </c>
      <c r="FN665">
        <v>21145.592</v>
      </c>
      <c r="FO665">
        <v>15</v>
      </c>
      <c r="FP665">
        <v>0</v>
      </c>
      <c r="FQ665" t="s">
        <v>439</v>
      </c>
      <c r="FR665">
        <v>1747148579.5</v>
      </c>
      <c r="FS665">
        <v>1747148584.5</v>
      </c>
      <c r="FT665">
        <v>0</v>
      </c>
      <c r="FU665">
        <v>0.162</v>
      </c>
      <c r="FV665">
        <v>-0.001</v>
      </c>
      <c r="FW665">
        <v>0.139</v>
      </c>
      <c r="FX665">
        <v>0.058</v>
      </c>
      <c r="FY665">
        <v>420</v>
      </c>
      <c r="FZ665">
        <v>16</v>
      </c>
      <c r="GA665">
        <v>0.19</v>
      </c>
      <c r="GB665">
        <v>0.02</v>
      </c>
      <c r="GC665">
        <v>-54.57350975609757</v>
      </c>
      <c r="GD665">
        <v>-0.9821853658536579</v>
      </c>
      <c r="GE665">
        <v>0.1391932518774998</v>
      </c>
      <c r="GF665">
        <v>0</v>
      </c>
      <c r="GG665">
        <v>1044.355588235294</v>
      </c>
      <c r="GH665">
        <v>-2.947135219472229</v>
      </c>
      <c r="GI665">
        <v>0.3777268790485002</v>
      </c>
      <c r="GJ665">
        <v>0</v>
      </c>
      <c r="GK665">
        <v>4.526122195121951</v>
      </c>
      <c r="GL665">
        <v>-0.3733538675958096</v>
      </c>
      <c r="GM665">
        <v>0.04214012846312592</v>
      </c>
      <c r="GN665">
        <v>0</v>
      </c>
      <c r="GO665">
        <v>0</v>
      </c>
      <c r="GP665">
        <v>3</v>
      </c>
      <c r="GQ665" t="s">
        <v>472</v>
      </c>
      <c r="GR665">
        <v>3.12818</v>
      </c>
      <c r="GS665">
        <v>2.72874</v>
      </c>
      <c r="GT665">
        <v>0.17041</v>
      </c>
      <c r="GU665">
        <v>0.176567</v>
      </c>
      <c r="GV665">
        <v>0.104503</v>
      </c>
      <c r="GW665">
        <v>0.0906315</v>
      </c>
      <c r="GX665">
        <v>24886.9</v>
      </c>
      <c r="GY665">
        <v>23961.6</v>
      </c>
      <c r="GZ665">
        <v>30540.4</v>
      </c>
      <c r="HA665">
        <v>29353.8</v>
      </c>
      <c r="HB665">
        <v>37747.7</v>
      </c>
      <c r="HC665">
        <v>35129.6</v>
      </c>
      <c r="HD665">
        <v>46719.6</v>
      </c>
      <c r="HE665">
        <v>43618.9</v>
      </c>
      <c r="HF665">
        <v>1.82868</v>
      </c>
      <c r="HG665">
        <v>1.8569</v>
      </c>
      <c r="HH665">
        <v>0.133917</v>
      </c>
      <c r="HI665">
        <v>0</v>
      </c>
      <c r="HJ665">
        <v>27.8455</v>
      </c>
      <c r="HK665">
        <v>999.9</v>
      </c>
      <c r="HL665">
        <v>42.5</v>
      </c>
      <c r="HM665">
        <v>30.9</v>
      </c>
      <c r="HN665">
        <v>21.0939</v>
      </c>
      <c r="HO665">
        <v>63.3535</v>
      </c>
      <c r="HP665">
        <v>16.871</v>
      </c>
      <c r="HQ665">
        <v>1</v>
      </c>
      <c r="HR665">
        <v>0.125579</v>
      </c>
      <c r="HS665">
        <v>-0.172067</v>
      </c>
      <c r="HT665">
        <v>20.2021</v>
      </c>
      <c r="HU665">
        <v>5.22807</v>
      </c>
      <c r="HV665">
        <v>11.974</v>
      </c>
      <c r="HW665">
        <v>4.9682</v>
      </c>
      <c r="HX665">
        <v>3.28965</v>
      </c>
      <c r="HY665">
        <v>9999</v>
      </c>
      <c r="HZ665">
        <v>9999</v>
      </c>
      <c r="IA665">
        <v>9999</v>
      </c>
      <c r="IB665">
        <v>27.1</v>
      </c>
      <c r="IC665">
        <v>4.97291</v>
      </c>
      <c r="ID665">
        <v>1.87724</v>
      </c>
      <c r="IE665">
        <v>1.87531</v>
      </c>
      <c r="IF665">
        <v>1.87807</v>
      </c>
      <c r="IG665">
        <v>1.87485</v>
      </c>
      <c r="IH665">
        <v>1.87845</v>
      </c>
      <c r="II665">
        <v>1.87553</v>
      </c>
      <c r="IJ665">
        <v>1.87668</v>
      </c>
      <c r="IK665">
        <v>0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1.48</v>
      </c>
      <c r="IY665">
        <v>0.2257</v>
      </c>
      <c r="IZ665">
        <v>0.000996156149449386</v>
      </c>
      <c r="JA665">
        <v>0.001508328056841608</v>
      </c>
      <c r="JB665">
        <v>-4.279944224615399E-07</v>
      </c>
      <c r="JC665">
        <v>2.026670128534865E-10</v>
      </c>
      <c r="JD665">
        <v>-0.04486732872085866</v>
      </c>
      <c r="JE665">
        <v>-0.001179386599836408</v>
      </c>
      <c r="JF665">
        <v>0.0006983580007418804</v>
      </c>
      <c r="JG665">
        <v>-5.900263066608664E-06</v>
      </c>
      <c r="JH665">
        <v>1</v>
      </c>
      <c r="JI665">
        <v>2117</v>
      </c>
      <c r="JJ665">
        <v>1</v>
      </c>
      <c r="JK665">
        <v>26</v>
      </c>
      <c r="JL665">
        <v>197606.9</v>
      </c>
      <c r="JM665">
        <v>197606.8</v>
      </c>
      <c r="JN665">
        <v>2.59399</v>
      </c>
      <c r="JO665">
        <v>2.52808</v>
      </c>
      <c r="JP665">
        <v>1.39893</v>
      </c>
      <c r="JQ665">
        <v>2.33398</v>
      </c>
      <c r="JR665">
        <v>1.44897</v>
      </c>
      <c r="JS665">
        <v>2.60864</v>
      </c>
      <c r="JT665">
        <v>36.7417</v>
      </c>
      <c r="JU665">
        <v>23.9824</v>
      </c>
      <c r="JV665">
        <v>18</v>
      </c>
      <c r="JW665">
        <v>479.187</v>
      </c>
      <c r="JX665">
        <v>466.967</v>
      </c>
      <c r="JY665">
        <v>28.1915</v>
      </c>
      <c r="JZ665">
        <v>28.8034</v>
      </c>
      <c r="KA665">
        <v>30.0002</v>
      </c>
      <c r="KB665">
        <v>28.5054</v>
      </c>
      <c r="KC665">
        <v>28.5755</v>
      </c>
      <c r="KD665">
        <v>51.9686</v>
      </c>
      <c r="KE665">
        <v>17.448</v>
      </c>
      <c r="KF665">
        <v>73.50149999999999</v>
      </c>
      <c r="KG665">
        <v>28.1609</v>
      </c>
      <c r="KH665">
        <v>1222.68</v>
      </c>
      <c r="KI665">
        <v>18.7621</v>
      </c>
      <c r="KJ665">
        <v>100.965</v>
      </c>
      <c r="KK665">
        <v>100.33</v>
      </c>
    </row>
    <row r="666" spans="1:297">
      <c r="A666">
        <v>650</v>
      </c>
      <c r="B666">
        <v>1759004998.6</v>
      </c>
      <c r="C666">
        <v>17615</v>
      </c>
      <c r="D666" t="s">
        <v>1748</v>
      </c>
      <c r="E666" t="s">
        <v>1749</v>
      </c>
      <c r="F666">
        <v>5</v>
      </c>
      <c r="G666" t="s">
        <v>1603</v>
      </c>
      <c r="H666" t="s">
        <v>436</v>
      </c>
      <c r="I666">
        <v>1759004991.1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1232.808485901241</v>
      </c>
      <c r="AK666">
        <v>1191.24496969697</v>
      </c>
      <c r="AL666">
        <v>3.451343050622205</v>
      </c>
      <c r="AM666">
        <v>65.24473536700118</v>
      </c>
      <c r="AN666">
        <f>(AP666 - AO666 + DY666*1E3/(8.314*(EA666+273.15)) * AR666/DX666 * AQ666) * DX666/(100*DL666) * 1000/(1000 - AP666)</f>
        <v>0</v>
      </c>
      <c r="AO666">
        <v>18.81192775585834</v>
      </c>
      <c r="AP666">
        <v>23.23438424242424</v>
      </c>
      <c r="AQ666">
        <v>0.0002618328522632236</v>
      </c>
      <c r="AR666">
        <v>120.4354516089231</v>
      </c>
      <c r="AS666">
        <v>2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5.52</v>
      </c>
      <c r="DM666">
        <v>0.5</v>
      </c>
      <c r="DN666" t="s">
        <v>438</v>
      </c>
      <c r="DO666">
        <v>2</v>
      </c>
      <c r="DP666" t="b">
        <v>1</v>
      </c>
      <c r="DQ666">
        <v>1759004991.1</v>
      </c>
      <c r="DR666">
        <v>1140.097037037037</v>
      </c>
      <c r="DS666">
        <v>1194.84</v>
      </c>
      <c r="DT666">
        <v>23.2270037037037</v>
      </c>
      <c r="DU666">
        <v>18.76322592592593</v>
      </c>
      <c r="DV666">
        <v>1138.634444444444</v>
      </c>
      <c r="DW666">
        <v>23.00133703703703</v>
      </c>
      <c r="DX666">
        <v>499.9672592592593</v>
      </c>
      <c r="DY666">
        <v>90.37521481481481</v>
      </c>
      <c r="DZ666">
        <v>0.05141333703703702</v>
      </c>
      <c r="EA666">
        <v>29.83192962962963</v>
      </c>
      <c r="EB666">
        <v>30.03081851851851</v>
      </c>
      <c r="EC666">
        <v>999.9000000000001</v>
      </c>
      <c r="ED666">
        <v>0</v>
      </c>
      <c r="EE666">
        <v>0</v>
      </c>
      <c r="EF666">
        <v>10005.36851851852</v>
      </c>
      <c r="EG666">
        <v>0</v>
      </c>
      <c r="EH666">
        <v>12.0809</v>
      </c>
      <c r="EI666">
        <v>-54.74250740740741</v>
      </c>
      <c r="EJ666">
        <v>1167.207407407407</v>
      </c>
      <c r="EK666">
        <v>1217.688148148148</v>
      </c>
      <c r="EL666">
        <v>4.463778888888889</v>
      </c>
      <c r="EM666">
        <v>1194.84</v>
      </c>
      <c r="EN666">
        <v>18.76322592592593</v>
      </c>
      <c r="EO666">
        <v>2.099145925925926</v>
      </c>
      <c r="EP666">
        <v>1.695731111111111</v>
      </c>
      <c r="EQ666">
        <v>18.2127</v>
      </c>
      <c r="ER666">
        <v>14.85738148148148</v>
      </c>
      <c r="ES666">
        <v>1999.984444444445</v>
      </c>
      <c r="ET666">
        <v>0.9800042962962962</v>
      </c>
      <c r="EU666">
        <v>0.01999605555555556</v>
      </c>
      <c r="EV666">
        <v>0</v>
      </c>
      <c r="EW666">
        <v>1043.996296296296</v>
      </c>
      <c r="EX666">
        <v>5.000560000000001</v>
      </c>
      <c r="EY666">
        <v>21140.68888888889</v>
      </c>
      <c r="EZ666">
        <v>17294.75185185185</v>
      </c>
      <c r="FA666">
        <v>41.375</v>
      </c>
      <c r="FB666">
        <v>41.47433333333333</v>
      </c>
      <c r="FC666">
        <v>41.06199999999999</v>
      </c>
      <c r="FD666">
        <v>40.62959259259259</v>
      </c>
      <c r="FE666">
        <v>42.125</v>
      </c>
      <c r="FF666">
        <v>1955.094444444445</v>
      </c>
      <c r="FG666">
        <v>39.89000000000001</v>
      </c>
      <c r="FH666">
        <v>0</v>
      </c>
      <c r="FI666">
        <v>1759005007.8</v>
      </c>
      <c r="FJ666">
        <v>0</v>
      </c>
      <c r="FK666">
        <v>1043.9864</v>
      </c>
      <c r="FL666">
        <v>-1.227692315722689</v>
      </c>
      <c r="FM666">
        <v>-57.23846165227513</v>
      </c>
      <c r="FN666">
        <v>21140.584</v>
      </c>
      <c r="FO666">
        <v>15</v>
      </c>
      <c r="FP666">
        <v>0</v>
      </c>
      <c r="FQ666" t="s">
        <v>439</v>
      </c>
      <c r="FR666">
        <v>1747148579.5</v>
      </c>
      <c r="FS666">
        <v>1747148584.5</v>
      </c>
      <c r="FT666">
        <v>0</v>
      </c>
      <c r="FU666">
        <v>0.162</v>
      </c>
      <c r="FV666">
        <v>-0.001</v>
      </c>
      <c r="FW666">
        <v>0.139</v>
      </c>
      <c r="FX666">
        <v>0.058</v>
      </c>
      <c r="FY666">
        <v>420</v>
      </c>
      <c r="FZ666">
        <v>16</v>
      </c>
      <c r="GA666">
        <v>0.19</v>
      </c>
      <c r="GB666">
        <v>0.02</v>
      </c>
      <c r="GC666">
        <v>-54.68348249999999</v>
      </c>
      <c r="GD666">
        <v>-0.9661834896809789</v>
      </c>
      <c r="GE666">
        <v>0.1345832955598503</v>
      </c>
      <c r="GF666">
        <v>0</v>
      </c>
      <c r="GG666">
        <v>1044.135882352941</v>
      </c>
      <c r="GH666">
        <v>-2.393888462322244</v>
      </c>
      <c r="GI666">
        <v>0.3318319706529422</v>
      </c>
      <c r="GJ666">
        <v>0</v>
      </c>
      <c r="GK666">
        <v>4.48969475</v>
      </c>
      <c r="GL666">
        <v>-0.549475609756113</v>
      </c>
      <c r="GM666">
        <v>0.05430349265873703</v>
      </c>
      <c r="GN666">
        <v>0</v>
      </c>
      <c r="GO666">
        <v>0</v>
      </c>
      <c r="GP666">
        <v>3</v>
      </c>
      <c r="GQ666" t="s">
        <v>472</v>
      </c>
      <c r="GR666">
        <v>3.12854</v>
      </c>
      <c r="GS666">
        <v>2.72965</v>
      </c>
      <c r="GT666">
        <v>0.171957</v>
      </c>
      <c r="GU666">
        <v>0.178088</v>
      </c>
      <c r="GV666">
        <v>0.104528</v>
      </c>
      <c r="GW666">
        <v>0.0907438</v>
      </c>
      <c r="GX666">
        <v>24840.3</v>
      </c>
      <c r="GY666">
        <v>23917</v>
      </c>
      <c r="GZ666">
        <v>30540.2</v>
      </c>
      <c r="HA666">
        <v>29353.5</v>
      </c>
      <c r="HB666">
        <v>37746.6</v>
      </c>
      <c r="HC666">
        <v>35125.3</v>
      </c>
      <c r="HD666">
        <v>46719.4</v>
      </c>
      <c r="HE666">
        <v>43618.8</v>
      </c>
      <c r="HF666">
        <v>1.82913</v>
      </c>
      <c r="HG666">
        <v>1.85658</v>
      </c>
      <c r="HH666">
        <v>0.134677</v>
      </c>
      <c r="HI666">
        <v>0</v>
      </c>
      <c r="HJ666">
        <v>27.8411</v>
      </c>
      <c r="HK666">
        <v>999.9</v>
      </c>
      <c r="HL666">
        <v>42.6</v>
      </c>
      <c r="HM666">
        <v>30.9</v>
      </c>
      <c r="HN666">
        <v>21.1449</v>
      </c>
      <c r="HO666">
        <v>63.0035</v>
      </c>
      <c r="HP666">
        <v>16.9231</v>
      </c>
      <c r="HQ666">
        <v>1</v>
      </c>
      <c r="HR666">
        <v>0.125239</v>
      </c>
      <c r="HS666">
        <v>-0.168151</v>
      </c>
      <c r="HT666">
        <v>20.2023</v>
      </c>
      <c r="HU666">
        <v>5.22852</v>
      </c>
      <c r="HV666">
        <v>11.974</v>
      </c>
      <c r="HW666">
        <v>4.9696</v>
      </c>
      <c r="HX666">
        <v>3.28958</v>
      </c>
      <c r="HY666">
        <v>9999</v>
      </c>
      <c r="HZ666">
        <v>9999</v>
      </c>
      <c r="IA666">
        <v>9999</v>
      </c>
      <c r="IB666">
        <v>27.1</v>
      </c>
      <c r="IC666">
        <v>4.97293</v>
      </c>
      <c r="ID666">
        <v>1.87719</v>
      </c>
      <c r="IE666">
        <v>1.87531</v>
      </c>
      <c r="IF666">
        <v>1.87808</v>
      </c>
      <c r="IG666">
        <v>1.87484</v>
      </c>
      <c r="IH666">
        <v>1.87842</v>
      </c>
      <c r="II666">
        <v>1.8755</v>
      </c>
      <c r="IJ666">
        <v>1.87668</v>
      </c>
      <c r="IK666">
        <v>0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1.49</v>
      </c>
      <c r="IY666">
        <v>0.2259</v>
      </c>
      <c r="IZ666">
        <v>0.000996156149449386</v>
      </c>
      <c r="JA666">
        <v>0.001508328056841608</v>
      </c>
      <c r="JB666">
        <v>-4.279944224615399E-07</v>
      </c>
      <c r="JC666">
        <v>2.026670128534865E-10</v>
      </c>
      <c r="JD666">
        <v>-0.04486732872085866</v>
      </c>
      <c r="JE666">
        <v>-0.001179386599836408</v>
      </c>
      <c r="JF666">
        <v>0.0006983580007418804</v>
      </c>
      <c r="JG666">
        <v>-5.900263066608664E-06</v>
      </c>
      <c r="JH666">
        <v>1</v>
      </c>
      <c r="JI666">
        <v>2117</v>
      </c>
      <c r="JJ666">
        <v>1</v>
      </c>
      <c r="JK666">
        <v>26</v>
      </c>
      <c r="JL666">
        <v>197607</v>
      </c>
      <c r="JM666">
        <v>197606.9</v>
      </c>
      <c r="JN666">
        <v>2.62085</v>
      </c>
      <c r="JO666">
        <v>2.53052</v>
      </c>
      <c r="JP666">
        <v>1.39893</v>
      </c>
      <c r="JQ666">
        <v>2.33398</v>
      </c>
      <c r="JR666">
        <v>1.44897</v>
      </c>
      <c r="JS666">
        <v>2.60254</v>
      </c>
      <c r="JT666">
        <v>36.7417</v>
      </c>
      <c r="JU666">
        <v>23.9824</v>
      </c>
      <c r="JV666">
        <v>18</v>
      </c>
      <c r="JW666">
        <v>479.434</v>
      </c>
      <c r="JX666">
        <v>466.745</v>
      </c>
      <c r="JY666">
        <v>28.1525</v>
      </c>
      <c r="JZ666">
        <v>28.8034</v>
      </c>
      <c r="KA666">
        <v>30</v>
      </c>
      <c r="KB666">
        <v>28.5054</v>
      </c>
      <c r="KC666">
        <v>28.5742</v>
      </c>
      <c r="KD666">
        <v>52.5699</v>
      </c>
      <c r="KE666">
        <v>17.448</v>
      </c>
      <c r="KF666">
        <v>73.50149999999999</v>
      </c>
      <c r="KG666">
        <v>28.1302</v>
      </c>
      <c r="KH666">
        <v>1242.75</v>
      </c>
      <c r="KI666">
        <v>18.7838</v>
      </c>
      <c r="KJ666">
        <v>100.964</v>
      </c>
      <c r="KK666">
        <v>100.33</v>
      </c>
    </row>
    <row r="667" spans="1:297">
      <c r="A667">
        <v>651</v>
      </c>
      <c r="B667">
        <v>1759005003.6</v>
      </c>
      <c r="C667">
        <v>17620</v>
      </c>
      <c r="D667" t="s">
        <v>1750</v>
      </c>
      <c r="E667" t="s">
        <v>1751</v>
      </c>
      <c r="F667">
        <v>5</v>
      </c>
      <c r="G667" t="s">
        <v>1603</v>
      </c>
      <c r="H667" t="s">
        <v>436</v>
      </c>
      <c r="I667">
        <v>1759004995.814285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1250.041885127616</v>
      </c>
      <c r="AK667">
        <v>1208.41496969697</v>
      </c>
      <c r="AL667">
        <v>3.427069899582119</v>
      </c>
      <c r="AM667">
        <v>65.24473536700118</v>
      </c>
      <c r="AN667">
        <f>(AP667 - AO667 + DY667*1E3/(8.314*(EA667+273.15)) * AR667/DX667 * AQ667) * DX667/(100*DL667) * 1000/(1000 - AP667)</f>
        <v>0</v>
      </c>
      <c r="AO667">
        <v>18.85489837770155</v>
      </c>
      <c r="AP667">
        <v>23.24184121212121</v>
      </c>
      <c r="AQ667">
        <v>0.0001532646997519234</v>
      </c>
      <c r="AR667">
        <v>120.4354516089231</v>
      </c>
      <c r="AS667">
        <v>2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5.52</v>
      </c>
      <c r="DM667">
        <v>0.5</v>
      </c>
      <c r="DN667" t="s">
        <v>438</v>
      </c>
      <c r="DO667">
        <v>2</v>
      </c>
      <c r="DP667" t="b">
        <v>1</v>
      </c>
      <c r="DQ667">
        <v>1759004995.814285</v>
      </c>
      <c r="DR667">
        <v>1155.912857142857</v>
      </c>
      <c r="DS667">
        <v>1210.684285714286</v>
      </c>
      <c r="DT667">
        <v>23.23002857142857</v>
      </c>
      <c r="DU667">
        <v>18.80523214285714</v>
      </c>
      <c r="DV667">
        <v>1154.430714285714</v>
      </c>
      <c r="DW667">
        <v>23.00429642857143</v>
      </c>
      <c r="DX667">
        <v>500.0124999999999</v>
      </c>
      <c r="DY667">
        <v>90.37520714285718</v>
      </c>
      <c r="DZ667">
        <v>0.05142936071428571</v>
      </c>
      <c r="EA667">
        <v>29.82867857142856</v>
      </c>
      <c r="EB667">
        <v>30.03284642857143</v>
      </c>
      <c r="EC667">
        <v>999.9000000000002</v>
      </c>
      <c r="ED667">
        <v>0</v>
      </c>
      <c r="EE667">
        <v>0</v>
      </c>
      <c r="EF667">
        <v>10001.91964285714</v>
      </c>
      <c r="EG667">
        <v>0</v>
      </c>
      <c r="EH667">
        <v>12.0809</v>
      </c>
      <c r="EI667">
        <v>-54.7710642857143</v>
      </c>
      <c r="EJ667">
        <v>1183.403571428571</v>
      </c>
      <c r="EK667">
        <v>1233.888571428571</v>
      </c>
      <c r="EL667">
        <v>4.424799642857143</v>
      </c>
      <c r="EM667">
        <v>1210.684285714286</v>
      </c>
      <c r="EN667">
        <v>18.80523214285714</v>
      </c>
      <c r="EO667">
        <v>2.099419642857143</v>
      </c>
      <c r="EP667">
        <v>1.699527142857143</v>
      </c>
      <c r="EQ667">
        <v>18.21476785714286</v>
      </c>
      <c r="ER667">
        <v>14.89208214285714</v>
      </c>
      <c r="ES667">
        <v>1999.971071428571</v>
      </c>
      <c r="ET667">
        <v>0.9800042142857143</v>
      </c>
      <c r="EU667">
        <v>0.01999614285714286</v>
      </c>
      <c r="EV667">
        <v>0</v>
      </c>
      <c r="EW667">
        <v>1043.846071428572</v>
      </c>
      <c r="EX667">
        <v>5.000560000000001</v>
      </c>
      <c r="EY667">
        <v>21136.175</v>
      </c>
      <c r="EZ667">
        <v>17294.63571428571</v>
      </c>
      <c r="FA667">
        <v>41.375</v>
      </c>
      <c r="FB667">
        <v>41.47975</v>
      </c>
      <c r="FC667">
        <v>41.06199999999999</v>
      </c>
      <c r="FD667">
        <v>40.62942857142856</v>
      </c>
      <c r="FE667">
        <v>42.125</v>
      </c>
      <c r="FF667">
        <v>1955.081071428571</v>
      </c>
      <c r="FG667">
        <v>39.89000000000001</v>
      </c>
      <c r="FH667">
        <v>0</v>
      </c>
      <c r="FI667">
        <v>1759005013.2</v>
      </c>
      <c r="FJ667">
        <v>0</v>
      </c>
      <c r="FK667">
        <v>1043.822307692308</v>
      </c>
      <c r="FL667">
        <v>-2.678974359801945</v>
      </c>
      <c r="FM667">
        <v>-49.45641028165375</v>
      </c>
      <c r="FN667">
        <v>21135.78461538461</v>
      </c>
      <c r="FO667">
        <v>15</v>
      </c>
      <c r="FP667">
        <v>0</v>
      </c>
      <c r="FQ667" t="s">
        <v>439</v>
      </c>
      <c r="FR667">
        <v>1747148579.5</v>
      </c>
      <c r="FS667">
        <v>1747148584.5</v>
      </c>
      <c r="FT667">
        <v>0</v>
      </c>
      <c r="FU667">
        <v>0.162</v>
      </c>
      <c r="FV667">
        <v>-0.001</v>
      </c>
      <c r="FW667">
        <v>0.139</v>
      </c>
      <c r="FX667">
        <v>0.058</v>
      </c>
      <c r="FY667">
        <v>420</v>
      </c>
      <c r="FZ667">
        <v>16</v>
      </c>
      <c r="GA667">
        <v>0.19</v>
      </c>
      <c r="GB667">
        <v>0.02</v>
      </c>
      <c r="GC667">
        <v>-54.74503</v>
      </c>
      <c r="GD667">
        <v>-0.6808300187616366</v>
      </c>
      <c r="GE667">
        <v>0.1142849207026019</v>
      </c>
      <c r="GF667">
        <v>0</v>
      </c>
      <c r="GG667">
        <v>1043.922941176471</v>
      </c>
      <c r="GH667">
        <v>-1.88540870876734</v>
      </c>
      <c r="GI667">
        <v>0.2626396481399585</v>
      </c>
      <c r="GJ667">
        <v>0</v>
      </c>
      <c r="GK667">
        <v>4.45542825</v>
      </c>
      <c r="GL667">
        <v>-0.5224938461538629</v>
      </c>
      <c r="GM667">
        <v>0.05130808995117155</v>
      </c>
      <c r="GN667">
        <v>0</v>
      </c>
      <c r="GO667">
        <v>0</v>
      </c>
      <c r="GP667">
        <v>3</v>
      </c>
      <c r="GQ667" t="s">
        <v>472</v>
      </c>
      <c r="GR667">
        <v>3.12829</v>
      </c>
      <c r="GS667">
        <v>2.72956</v>
      </c>
      <c r="GT667">
        <v>0.17349</v>
      </c>
      <c r="GU667">
        <v>0.179603</v>
      </c>
      <c r="GV667">
        <v>0.104556</v>
      </c>
      <c r="GW667">
        <v>0.09082709999999999</v>
      </c>
      <c r="GX667">
        <v>24794.3</v>
      </c>
      <c r="GY667">
        <v>23872.6</v>
      </c>
      <c r="GZ667">
        <v>30540.2</v>
      </c>
      <c r="HA667">
        <v>29353.1</v>
      </c>
      <c r="HB667">
        <v>37745.7</v>
      </c>
      <c r="HC667">
        <v>35121.3</v>
      </c>
      <c r="HD667">
        <v>46719.7</v>
      </c>
      <c r="HE667">
        <v>43617.8</v>
      </c>
      <c r="HF667">
        <v>1.82862</v>
      </c>
      <c r="HG667">
        <v>1.85707</v>
      </c>
      <c r="HH667">
        <v>0.134461</v>
      </c>
      <c r="HI667">
        <v>0</v>
      </c>
      <c r="HJ667">
        <v>27.836</v>
      </c>
      <c r="HK667">
        <v>999.9</v>
      </c>
      <c r="HL667">
        <v>42.7</v>
      </c>
      <c r="HM667">
        <v>30.9</v>
      </c>
      <c r="HN667">
        <v>21.1942</v>
      </c>
      <c r="HO667">
        <v>62.3235</v>
      </c>
      <c r="HP667">
        <v>16.7348</v>
      </c>
      <c r="HQ667">
        <v>1</v>
      </c>
      <c r="HR667">
        <v>0.125645</v>
      </c>
      <c r="HS667">
        <v>-0.149698</v>
      </c>
      <c r="HT667">
        <v>20.2022</v>
      </c>
      <c r="HU667">
        <v>5.22852</v>
      </c>
      <c r="HV667">
        <v>11.974</v>
      </c>
      <c r="HW667">
        <v>4.9698</v>
      </c>
      <c r="HX667">
        <v>3.28975</v>
      </c>
      <c r="HY667">
        <v>9999</v>
      </c>
      <c r="HZ667">
        <v>9999</v>
      </c>
      <c r="IA667">
        <v>9999</v>
      </c>
      <c r="IB667">
        <v>27.1</v>
      </c>
      <c r="IC667">
        <v>4.97294</v>
      </c>
      <c r="ID667">
        <v>1.87726</v>
      </c>
      <c r="IE667">
        <v>1.87531</v>
      </c>
      <c r="IF667">
        <v>1.87813</v>
      </c>
      <c r="IG667">
        <v>1.87485</v>
      </c>
      <c r="IH667">
        <v>1.87846</v>
      </c>
      <c r="II667">
        <v>1.87556</v>
      </c>
      <c r="IJ667">
        <v>1.87669</v>
      </c>
      <c r="IK667">
        <v>0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1.52</v>
      </c>
      <c r="IY667">
        <v>0.226</v>
      </c>
      <c r="IZ667">
        <v>0.000996156149449386</v>
      </c>
      <c r="JA667">
        <v>0.001508328056841608</v>
      </c>
      <c r="JB667">
        <v>-4.279944224615399E-07</v>
      </c>
      <c r="JC667">
        <v>2.026670128534865E-10</v>
      </c>
      <c r="JD667">
        <v>-0.04486732872085866</v>
      </c>
      <c r="JE667">
        <v>-0.001179386599836408</v>
      </c>
      <c r="JF667">
        <v>0.0006983580007418804</v>
      </c>
      <c r="JG667">
        <v>-5.900263066608664E-06</v>
      </c>
      <c r="JH667">
        <v>1</v>
      </c>
      <c r="JI667">
        <v>2117</v>
      </c>
      <c r="JJ667">
        <v>1</v>
      </c>
      <c r="JK667">
        <v>26</v>
      </c>
      <c r="JL667">
        <v>197607.1</v>
      </c>
      <c r="JM667">
        <v>197607</v>
      </c>
      <c r="JN667">
        <v>2.65137</v>
      </c>
      <c r="JO667">
        <v>2.53784</v>
      </c>
      <c r="JP667">
        <v>1.39893</v>
      </c>
      <c r="JQ667">
        <v>2.33398</v>
      </c>
      <c r="JR667">
        <v>1.44897</v>
      </c>
      <c r="JS667">
        <v>2.59644</v>
      </c>
      <c r="JT667">
        <v>36.718</v>
      </c>
      <c r="JU667">
        <v>23.9824</v>
      </c>
      <c r="JV667">
        <v>18</v>
      </c>
      <c r="JW667">
        <v>479.144</v>
      </c>
      <c r="JX667">
        <v>467.07</v>
      </c>
      <c r="JY667">
        <v>28.115</v>
      </c>
      <c r="JZ667">
        <v>28.8034</v>
      </c>
      <c r="KA667">
        <v>30.0001</v>
      </c>
      <c r="KB667">
        <v>28.503</v>
      </c>
      <c r="KC667">
        <v>28.5742</v>
      </c>
      <c r="KD667">
        <v>53.1091</v>
      </c>
      <c r="KE667">
        <v>17.448</v>
      </c>
      <c r="KF667">
        <v>73.8968</v>
      </c>
      <c r="KG667">
        <v>28.0953</v>
      </c>
      <c r="KH667">
        <v>1256.15</v>
      </c>
      <c r="KI667">
        <v>18.8017</v>
      </c>
      <c r="KJ667">
        <v>100.965</v>
      </c>
      <c r="KK667">
        <v>100.328</v>
      </c>
    </row>
    <row r="668" spans="1:297">
      <c r="A668">
        <v>652</v>
      </c>
      <c r="B668">
        <v>1759005008.6</v>
      </c>
      <c r="C668">
        <v>17625</v>
      </c>
      <c r="D668" t="s">
        <v>1752</v>
      </c>
      <c r="E668" t="s">
        <v>1753</v>
      </c>
      <c r="F668">
        <v>5</v>
      </c>
      <c r="G668" t="s">
        <v>1603</v>
      </c>
      <c r="H668" t="s">
        <v>436</v>
      </c>
      <c r="I668">
        <v>1759005001.1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1267.202756625911</v>
      </c>
      <c r="AK668">
        <v>1225.647575757575</v>
      </c>
      <c r="AL668">
        <v>3.45038447087968</v>
      </c>
      <c r="AM668">
        <v>65.24473536700118</v>
      </c>
      <c r="AN668">
        <f>(AP668 - AO668 + DY668*1E3/(8.314*(EA668+273.15)) * AR668/DX668 * AQ668) * DX668/(100*DL668) * 1000/(1000 - AP668)</f>
        <v>0</v>
      </c>
      <c r="AO668">
        <v>18.89141539357782</v>
      </c>
      <c r="AP668">
        <v>23.24882303030303</v>
      </c>
      <c r="AQ668">
        <v>0.0001046890628045237</v>
      </c>
      <c r="AR668">
        <v>120.4354516089231</v>
      </c>
      <c r="AS668">
        <v>2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5.52</v>
      </c>
      <c r="DM668">
        <v>0.5</v>
      </c>
      <c r="DN668" t="s">
        <v>438</v>
      </c>
      <c r="DO668">
        <v>2</v>
      </c>
      <c r="DP668" t="b">
        <v>1</v>
      </c>
      <c r="DQ668">
        <v>1759005001.1</v>
      </c>
      <c r="DR668">
        <v>1173.62037037037</v>
      </c>
      <c r="DS668">
        <v>1228.47</v>
      </c>
      <c r="DT668">
        <v>23.23842222222222</v>
      </c>
      <c r="DU668">
        <v>18.84445925925926</v>
      </c>
      <c r="DV668">
        <v>1172.115185185185</v>
      </c>
      <c r="DW668">
        <v>23.01251481481481</v>
      </c>
      <c r="DX668">
        <v>500.0394074074074</v>
      </c>
      <c r="DY668">
        <v>90.37454814814816</v>
      </c>
      <c r="DZ668">
        <v>0.05152638518518519</v>
      </c>
      <c r="EA668">
        <v>29.82262592592592</v>
      </c>
      <c r="EB668">
        <v>30.03114814814814</v>
      </c>
      <c r="EC668">
        <v>999.9000000000001</v>
      </c>
      <c r="ED668">
        <v>0</v>
      </c>
      <c r="EE668">
        <v>0</v>
      </c>
      <c r="EF668">
        <v>10002.2437037037</v>
      </c>
      <c r="EG668">
        <v>0</v>
      </c>
      <c r="EH668">
        <v>12.0809</v>
      </c>
      <c r="EI668">
        <v>-54.84921481481481</v>
      </c>
      <c r="EJ668">
        <v>1201.542962962963</v>
      </c>
      <c r="EK668">
        <v>1252.064814814815</v>
      </c>
      <c r="EL668">
        <v>4.393965925925927</v>
      </c>
      <c r="EM668">
        <v>1228.47</v>
      </c>
      <c r="EN668">
        <v>18.84445925925926</v>
      </c>
      <c r="EO668">
        <v>2.100162962962963</v>
      </c>
      <c r="EP668">
        <v>1.70306</v>
      </c>
      <c r="EQ668">
        <v>18.22041111111111</v>
      </c>
      <c r="ER668">
        <v>14.92432962962963</v>
      </c>
      <c r="ES668">
        <v>1999.96962962963</v>
      </c>
      <c r="ET668">
        <v>0.9800043703703701</v>
      </c>
      <c r="EU668">
        <v>0.01999605555555556</v>
      </c>
      <c r="EV668">
        <v>0</v>
      </c>
      <c r="EW668">
        <v>1043.571851851852</v>
      </c>
      <c r="EX668">
        <v>5.000560000000001</v>
      </c>
      <c r="EY668">
        <v>21132.12222222222</v>
      </c>
      <c r="EZ668">
        <v>17294.62962962963</v>
      </c>
      <c r="FA668">
        <v>41.375</v>
      </c>
      <c r="FB668">
        <v>41.48366666666666</v>
      </c>
      <c r="FC668">
        <v>41.06199999999999</v>
      </c>
      <c r="FD668">
        <v>40.62959259259259</v>
      </c>
      <c r="FE668">
        <v>42.125</v>
      </c>
      <c r="FF668">
        <v>1955.07962962963</v>
      </c>
      <c r="FG668">
        <v>39.89000000000001</v>
      </c>
      <c r="FH668">
        <v>0</v>
      </c>
      <c r="FI668">
        <v>1759005018</v>
      </c>
      <c r="FJ668">
        <v>0</v>
      </c>
      <c r="FK668">
        <v>1043.555384615385</v>
      </c>
      <c r="FL668">
        <v>-3.647863245011209</v>
      </c>
      <c r="FM668">
        <v>-41.68205124103158</v>
      </c>
      <c r="FN668">
        <v>21132.18461538462</v>
      </c>
      <c r="FO668">
        <v>15</v>
      </c>
      <c r="FP668">
        <v>0</v>
      </c>
      <c r="FQ668" t="s">
        <v>439</v>
      </c>
      <c r="FR668">
        <v>1747148579.5</v>
      </c>
      <c r="FS668">
        <v>1747148584.5</v>
      </c>
      <c r="FT668">
        <v>0</v>
      </c>
      <c r="FU668">
        <v>0.162</v>
      </c>
      <c r="FV668">
        <v>-0.001</v>
      </c>
      <c r="FW668">
        <v>0.139</v>
      </c>
      <c r="FX668">
        <v>0.058</v>
      </c>
      <c r="FY668">
        <v>420</v>
      </c>
      <c r="FZ668">
        <v>16</v>
      </c>
      <c r="GA668">
        <v>0.19</v>
      </c>
      <c r="GB668">
        <v>0.02</v>
      </c>
      <c r="GC668">
        <v>-54.7923675</v>
      </c>
      <c r="GD668">
        <v>-0.7854878048778378</v>
      </c>
      <c r="GE668">
        <v>0.1040316331398769</v>
      </c>
      <c r="GF668">
        <v>0</v>
      </c>
      <c r="GG668">
        <v>1043.692058823529</v>
      </c>
      <c r="GH668">
        <v>-3.239877766692991</v>
      </c>
      <c r="GI668">
        <v>0.3756075816105404</v>
      </c>
      <c r="GJ668">
        <v>0</v>
      </c>
      <c r="GK668">
        <v>4.410733</v>
      </c>
      <c r="GL668">
        <v>-0.3612396247654786</v>
      </c>
      <c r="GM668">
        <v>0.03609560348574326</v>
      </c>
      <c r="GN668">
        <v>0</v>
      </c>
      <c r="GO668">
        <v>0</v>
      </c>
      <c r="GP668">
        <v>3</v>
      </c>
      <c r="GQ668" t="s">
        <v>472</v>
      </c>
      <c r="GR668">
        <v>3.12823</v>
      </c>
      <c r="GS668">
        <v>2.72911</v>
      </c>
      <c r="GT668">
        <v>0.175012</v>
      </c>
      <c r="GU668">
        <v>0.18109</v>
      </c>
      <c r="GV668">
        <v>0.104575</v>
      </c>
      <c r="GW668">
        <v>0.09102540000000001</v>
      </c>
      <c r="GX668">
        <v>24749</v>
      </c>
      <c r="GY668">
        <v>23829.4</v>
      </c>
      <c r="GZ668">
        <v>30540.6</v>
      </c>
      <c r="HA668">
        <v>29353.3</v>
      </c>
      <c r="HB668">
        <v>37745.6</v>
      </c>
      <c r="HC668">
        <v>35113.9</v>
      </c>
      <c r="HD668">
        <v>46720.4</v>
      </c>
      <c r="HE668">
        <v>43618</v>
      </c>
      <c r="HF668">
        <v>1.8284</v>
      </c>
      <c r="HG668">
        <v>1.85728</v>
      </c>
      <c r="HH668">
        <v>0.134833</v>
      </c>
      <c r="HI668">
        <v>0</v>
      </c>
      <c r="HJ668">
        <v>27.8316</v>
      </c>
      <c r="HK668">
        <v>999.9</v>
      </c>
      <c r="HL668">
        <v>42.8</v>
      </c>
      <c r="HM668">
        <v>30.9</v>
      </c>
      <c r="HN668">
        <v>21.2435</v>
      </c>
      <c r="HO668">
        <v>63.2035</v>
      </c>
      <c r="HP668">
        <v>16.9231</v>
      </c>
      <c r="HQ668">
        <v>1</v>
      </c>
      <c r="HR668">
        <v>0.125224</v>
      </c>
      <c r="HS668">
        <v>-0.14909</v>
      </c>
      <c r="HT668">
        <v>20.2022</v>
      </c>
      <c r="HU668">
        <v>5.22837</v>
      </c>
      <c r="HV668">
        <v>11.974</v>
      </c>
      <c r="HW668">
        <v>4.9698</v>
      </c>
      <c r="HX668">
        <v>3.28965</v>
      </c>
      <c r="HY668">
        <v>9999</v>
      </c>
      <c r="HZ668">
        <v>9999</v>
      </c>
      <c r="IA668">
        <v>9999</v>
      </c>
      <c r="IB668">
        <v>27.1</v>
      </c>
      <c r="IC668">
        <v>4.97293</v>
      </c>
      <c r="ID668">
        <v>1.87728</v>
      </c>
      <c r="IE668">
        <v>1.87532</v>
      </c>
      <c r="IF668">
        <v>1.87809</v>
      </c>
      <c r="IG668">
        <v>1.87485</v>
      </c>
      <c r="IH668">
        <v>1.87848</v>
      </c>
      <c r="II668">
        <v>1.87559</v>
      </c>
      <c r="IJ668">
        <v>1.87669</v>
      </c>
      <c r="IK668">
        <v>0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1.54</v>
      </c>
      <c r="IY668">
        <v>0.2261</v>
      </c>
      <c r="IZ668">
        <v>0.000996156149449386</v>
      </c>
      <c r="JA668">
        <v>0.001508328056841608</v>
      </c>
      <c r="JB668">
        <v>-4.279944224615399E-07</v>
      </c>
      <c r="JC668">
        <v>2.026670128534865E-10</v>
      </c>
      <c r="JD668">
        <v>-0.04486732872085866</v>
      </c>
      <c r="JE668">
        <v>-0.001179386599836408</v>
      </c>
      <c r="JF668">
        <v>0.0006983580007418804</v>
      </c>
      <c r="JG668">
        <v>-5.900263066608664E-06</v>
      </c>
      <c r="JH668">
        <v>1</v>
      </c>
      <c r="JI668">
        <v>2117</v>
      </c>
      <c r="JJ668">
        <v>1</v>
      </c>
      <c r="JK668">
        <v>26</v>
      </c>
      <c r="JL668">
        <v>197607.2</v>
      </c>
      <c r="JM668">
        <v>197607.1</v>
      </c>
      <c r="JN668">
        <v>2.677</v>
      </c>
      <c r="JO668">
        <v>2.53662</v>
      </c>
      <c r="JP668">
        <v>1.39893</v>
      </c>
      <c r="JQ668">
        <v>2.33398</v>
      </c>
      <c r="JR668">
        <v>1.44897</v>
      </c>
      <c r="JS668">
        <v>2.57812</v>
      </c>
      <c r="JT668">
        <v>36.718</v>
      </c>
      <c r="JU668">
        <v>23.9737</v>
      </c>
      <c r="JV668">
        <v>18</v>
      </c>
      <c r="JW668">
        <v>479.021</v>
      </c>
      <c r="JX668">
        <v>467.2</v>
      </c>
      <c r="JY668">
        <v>28.0817</v>
      </c>
      <c r="JZ668">
        <v>28.8034</v>
      </c>
      <c r="KA668">
        <v>30.0001</v>
      </c>
      <c r="KB668">
        <v>28.503</v>
      </c>
      <c r="KC668">
        <v>28.5742</v>
      </c>
      <c r="KD668">
        <v>53.7068</v>
      </c>
      <c r="KE668">
        <v>17.7327</v>
      </c>
      <c r="KF668">
        <v>74.2834</v>
      </c>
      <c r="KG668">
        <v>28.066</v>
      </c>
      <c r="KH668">
        <v>1276.19</v>
      </c>
      <c r="KI668">
        <v>18.8208</v>
      </c>
      <c r="KJ668">
        <v>100.966</v>
      </c>
      <c r="KK668">
        <v>100.328</v>
      </c>
    </row>
    <row r="669" spans="1:297">
      <c r="A669">
        <v>653</v>
      </c>
      <c r="B669">
        <v>1759005013.6</v>
      </c>
      <c r="C669">
        <v>17630</v>
      </c>
      <c r="D669" t="s">
        <v>1754</v>
      </c>
      <c r="E669" t="s">
        <v>1755</v>
      </c>
      <c r="F669">
        <v>5</v>
      </c>
      <c r="G669" t="s">
        <v>1603</v>
      </c>
      <c r="H669" t="s">
        <v>436</v>
      </c>
      <c r="I669">
        <v>1759005005.814285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1284.32902807645</v>
      </c>
      <c r="AK669">
        <v>1242.857818181818</v>
      </c>
      <c r="AL669">
        <v>3.439378313506577</v>
      </c>
      <c r="AM669">
        <v>65.24473536700118</v>
      </c>
      <c r="AN669">
        <f>(AP669 - AO669 + DY669*1E3/(8.314*(EA669+273.15)) * AR669/DX669 * AQ669) * DX669/(100*DL669) * 1000/(1000 - AP669)</f>
        <v>0</v>
      </c>
      <c r="AO669">
        <v>18.92162953761457</v>
      </c>
      <c r="AP669">
        <v>23.25575515151515</v>
      </c>
      <c r="AQ669">
        <v>5.829383572505526E-05</v>
      </c>
      <c r="AR669">
        <v>120.4354516089231</v>
      </c>
      <c r="AS669">
        <v>2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5.52</v>
      </c>
      <c r="DM669">
        <v>0.5</v>
      </c>
      <c r="DN669" t="s">
        <v>438</v>
      </c>
      <c r="DO669">
        <v>2</v>
      </c>
      <c r="DP669" t="b">
        <v>1</v>
      </c>
      <c r="DQ669">
        <v>1759005005.814285</v>
      </c>
      <c r="DR669">
        <v>1189.472142857143</v>
      </c>
      <c r="DS669">
        <v>1244.298214285714</v>
      </c>
      <c r="DT669">
        <v>23.24579285714286</v>
      </c>
      <c r="DU669">
        <v>18.88003928571429</v>
      </c>
      <c r="DV669">
        <v>1187.945357142857</v>
      </c>
      <c r="DW669">
        <v>23.01972142857143</v>
      </c>
      <c r="DX669">
        <v>500.0546785714286</v>
      </c>
      <c r="DY669">
        <v>90.37413928571428</v>
      </c>
      <c r="DZ669">
        <v>0.05153978214285714</v>
      </c>
      <c r="EA669">
        <v>29.81533571428571</v>
      </c>
      <c r="EB669">
        <v>30.02855357142857</v>
      </c>
      <c r="EC669">
        <v>999.9000000000002</v>
      </c>
      <c r="ED669">
        <v>0</v>
      </c>
      <c r="EE669">
        <v>0</v>
      </c>
      <c r="EF669">
        <v>9994.393928571428</v>
      </c>
      <c r="EG669">
        <v>0</v>
      </c>
      <c r="EH669">
        <v>12.0809</v>
      </c>
      <c r="EI669">
        <v>-54.82556428571428</v>
      </c>
      <c r="EJ669">
        <v>1217.780714285714</v>
      </c>
      <c r="EK669">
        <v>1268.2425</v>
      </c>
      <c r="EL669">
        <v>4.3657525</v>
      </c>
      <c r="EM669">
        <v>1244.298214285714</v>
      </c>
      <c r="EN669">
        <v>18.88003928571429</v>
      </c>
      <c r="EO669">
        <v>2.100818928571428</v>
      </c>
      <c r="EP669">
        <v>1.706266785714286</v>
      </c>
      <c r="EQ669">
        <v>18.22539285714286</v>
      </c>
      <c r="ER669">
        <v>14.95354642857143</v>
      </c>
      <c r="ES669">
        <v>1999.995714285714</v>
      </c>
      <c r="ET669">
        <v>0.9800047499999998</v>
      </c>
      <c r="EU669">
        <v>0.01999571428571429</v>
      </c>
      <c r="EV669">
        <v>0</v>
      </c>
      <c r="EW669">
        <v>1043.333214285714</v>
      </c>
      <c r="EX669">
        <v>5.000560000000001</v>
      </c>
      <c r="EY669">
        <v>21129.13571428572</v>
      </c>
      <c r="EZ669">
        <v>17294.86428571429</v>
      </c>
      <c r="FA669">
        <v>41.375</v>
      </c>
      <c r="FB669">
        <v>41.4955</v>
      </c>
      <c r="FC669">
        <v>41.06199999999999</v>
      </c>
      <c r="FD669">
        <v>40.63607142857143</v>
      </c>
      <c r="FE669">
        <v>42.125</v>
      </c>
      <c r="FF669">
        <v>1955.105714285715</v>
      </c>
      <c r="FG669">
        <v>39.89000000000001</v>
      </c>
      <c r="FH669">
        <v>0</v>
      </c>
      <c r="FI669">
        <v>1759005022.8</v>
      </c>
      <c r="FJ669">
        <v>0</v>
      </c>
      <c r="FK669">
        <v>1043.328076923077</v>
      </c>
      <c r="FL669">
        <v>-2.835213677559417</v>
      </c>
      <c r="FM669">
        <v>-37.0222222749712</v>
      </c>
      <c r="FN669">
        <v>21128.97307692308</v>
      </c>
      <c r="FO669">
        <v>15</v>
      </c>
      <c r="FP669">
        <v>0</v>
      </c>
      <c r="FQ669" t="s">
        <v>439</v>
      </c>
      <c r="FR669">
        <v>1747148579.5</v>
      </c>
      <c r="FS669">
        <v>1747148584.5</v>
      </c>
      <c r="FT669">
        <v>0</v>
      </c>
      <c r="FU669">
        <v>0.162</v>
      </c>
      <c r="FV669">
        <v>-0.001</v>
      </c>
      <c r="FW669">
        <v>0.139</v>
      </c>
      <c r="FX669">
        <v>0.058</v>
      </c>
      <c r="FY669">
        <v>420</v>
      </c>
      <c r="FZ669">
        <v>16</v>
      </c>
      <c r="GA669">
        <v>0.19</v>
      </c>
      <c r="GB669">
        <v>0.02</v>
      </c>
      <c r="GC669">
        <v>-54.82479500000001</v>
      </c>
      <c r="GD669">
        <v>-0.06684878048766291</v>
      </c>
      <c r="GE669">
        <v>0.0573186442180895</v>
      </c>
      <c r="GF669">
        <v>1</v>
      </c>
      <c r="GG669">
        <v>1043.531470588235</v>
      </c>
      <c r="GH669">
        <v>-3.030863255098978</v>
      </c>
      <c r="GI669">
        <v>0.3777030607185206</v>
      </c>
      <c r="GJ669">
        <v>0</v>
      </c>
      <c r="GK669">
        <v>4.3851445</v>
      </c>
      <c r="GL669">
        <v>-0.3394935084427831</v>
      </c>
      <c r="GM669">
        <v>0.03351247864229077</v>
      </c>
      <c r="GN669">
        <v>0</v>
      </c>
      <c r="GO669">
        <v>1</v>
      </c>
      <c r="GP669">
        <v>3</v>
      </c>
      <c r="GQ669" t="s">
        <v>451</v>
      </c>
      <c r="GR669">
        <v>3.12843</v>
      </c>
      <c r="GS669">
        <v>2.72937</v>
      </c>
      <c r="GT669">
        <v>0.176522</v>
      </c>
      <c r="GU669">
        <v>0.182567</v>
      </c>
      <c r="GV669">
        <v>0.104601</v>
      </c>
      <c r="GW669">
        <v>0.0910942</v>
      </c>
      <c r="GX669">
        <v>24704</v>
      </c>
      <c r="GY669">
        <v>23786.2</v>
      </c>
      <c r="GZ669">
        <v>30541</v>
      </c>
      <c r="HA669">
        <v>29353</v>
      </c>
      <c r="HB669">
        <v>37745.1</v>
      </c>
      <c r="HC669">
        <v>35111.1</v>
      </c>
      <c r="HD669">
        <v>46720.9</v>
      </c>
      <c r="HE669">
        <v>43617.7</v>
      </c>
      <c r="HF669">
        <v>1.8288</v>
      </c>
      <c r="HG669">
        <v>1.85742</v>
      </c>
      <c r="HH669">
        <v>0.134561</v>
      </c>
      <c r="HI669">
        <v>0</v>
      </c>
      <c r="HJ669">
        <v>27.8253</v>
      </c>
      <c r="HK669">
        <v>999.9</v>
      </c>
      <c r="HL669">
        <v>42.8</v>
      </c>
      <c r="HM669">
        <v>30.9</v>
      </c>
      <c r="HN669">
        <v>21.2448</v>
      </c>
      <c r="HO669">
        <v>63.3635</v>
      </c>
      <c r="HP669">
        <v>16.6947</v>
      </c>
      <c r="HQ669">
        <v>1</v>
      </c>
      <c r="HR669">
        <v>0.125498</v>
      </c>
      <c r="HS669">
        <v>-0.151149</v>
      </c>
      <c r="HT669">
        <v>20.2022</v>
      </c>
      <c r="HU669">
        <v>5.22687</v>
      </c>
      <c r="HV669">
        <v>11.974</v>
      </c>
      <c r="HW669">
        <v>4.96975</v>
      </c>
      <c r="HX669">
        <v>3.28963</v>
      </c>
      <c r="HY669">
        <v>9999</v>
      </c>
      <c r="HZ669">
        <v>9999</v>
      </c>
      <c r="IA669">
        <v>9999</v>
      </c>
      <c r="IB669">
        <v>27.1</v>
      </c>
      <c r="IC669">
        <v>4.97292</v>
      </c>
      <c r="ID669">
        <v>1.87728</v>
      </c>
      <c r="IE669">
        <v>1.87531</v>
      </c>
      <c r="IF669">
        <v>1.8781</v>
      </c>
      <c r="IG669">
        <v>1.87485</v>
      </c>
      <c r="IH669">
        <v>1.87846</v>
      </c>
      <c r="II669">
        <v>1.87556</v>
      </c>
      <c r="IJ669">
        <v>1.87668</v>
      </c>
      <c r="IK669">
        <v>0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1.56</v>
      </c>
      <c r="IY669">
        <v>0.2263</v>
      </c>
      <c r="IZ669">
        <v>0.000996156149449386</v>
      </c>
      <c r="JA669">
        <v>0.001508328056841608</v>
      </c>
      <c r="JB669">
        <v>-4.279944224615399E-07</v>
      </c>
      <c r="JC669">
        <v>2.026670128534865E-10</v>
      </c>
      <c r="JD669">
        <v>-0.04486732872085866</v>
      </c>
      <c r="JE669">
        <v>-0.001179386599836408</v>
      </c>
      <c r="JF669">
        <v>0.0006983580007418804</v>
      </c>
      <c r="JG669">
        <v>-5.900263066608664E-06</v>
      </c>
      <c r="JH669">
        <v>1</v>
      </c>
      <c r="JI669">
        <v>2117</v>
      </c>
      <c r="JJ669">
        <v>1</v>
      </c>
      <c r="JK669">
        <v>26</v>
      </c>
      <c r="JL669">
        <v>197607.2</v>
      </c>
      <c r="JM669">
        <v>197607.2</v>
      </c>
      <c r="JN669">
        <v>2.70874</v>
      </c>
      <c r="JO669">
        <v>2.53662</v>
      </c>
      <c r="JP669">
        <v>1.39893</v>
      </c>
      <c r="JQ669">
        <v>2.33398</v>
      </c>
      <c r="JR669">
        <v>1.44897</v>
      </c>
      <c r="JS669">
        <v>2.57935</v>
      </c>
      <c r="JT669">
        <v>36.718</v>
      </c>
      <c r="JU669">
        <v>23.9824</v>
      </c>
      <c r="JV669">
        <v>18</v>
      </c>
      <c r="JW669">
        <v>479.24</v>
      </c>
      <c r="JX669">
        <v>467.279</v>
      </c>
      <c r="JY669">
        <v>28.0512</v>
      </c>
      <c r="JZ669">
        <v>28.8034</v>
      </c>
      <c r="KA669">
        <v>30.0001</v>
      </c>
      <c r="KB669">
        <v>28.503</v>
      </c>
      <c r="KC669">
        <v>28.5718</v>
      </c>
      <c r="KD669">
        <v>54.2462</v>
      </c>
      <c r="KE669">
        <v>18.0123</v>
      </c>
      <c r="KF669">
        <v>74.2834</v>
      </c>
      <c r="KG669">
        <v>28.0398</v>
      </c>
      <c r="KH669">
        <v>1289.56</v>
      </c>
      <c r="KI669">
        <v>18.8331</v>
      </c>
      <c r="KJ669">
        <v>100.967</v>
      </c>
      <c r="KK669">
        <v>100.327</v>
      </c>
    </row>
    <row r="670" spans="1:297">
      <c r="A670">
        <v>654</v>
      </c>
      <c r="B670">
        <v>1759005018.1</v>
      </c>
      <c r="C670">
        <v>17634.5</v>
      </c>
      <c r="D670" t="s">
        <v>1756</v>
      </c>
      <c r="E670" t="s">
        <v>1757</v>
      </c>
      <c r="F670">
        <v>5</v>
      </c>
      <c r="G670" t="s">
        <v>1603</v>
      </c>
      <c r="H670" t="s">
        <v>436</v>
      </c>
      <c r="I670">
        <v>1759005010.260714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1299.590242246221</v>
      </c>
      <c r="AK670">
        <v>1258.21903030303</v>
      </c>
      <c r="AL670">
        <v>3.418263433751135</v>
      </c>
      <c r="AM670">
        <v>65.24473536700118</v>
      </c>
      <c r="AN670">
        <f>(AP670 - AO670 + DY670*1E3/(8.314*(EA670+273.15)) * AR670/DX670 * AQ670) * DX670/(100*DL670) * 1000/(1000 - AP670)</f>
        <v>0</v>
      </c>
      <c r="AO670">
        <v>18.91977271215715</v>
      </c>
      <c r="AP670">
        <v>23.26211151515152</v>
      </c>
      <c r="AQ670">
        <v>3.760771528996608E-05</v>
      </c>
      <c r="AR670">
        <v>120.4354516089231</v>
      </c>
      <c r="AS670">
        <v>2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5.52</v>
      </c>
      <c r="DM670">
        <v>0.5</v>
      </c>
      <c r="DN670" t="s">
        <v>438</v>
      </c>
      <c r="DO670">
        <v>2</v>
      </c>
      <c r="DP670" t="b">
        <v>1</v>
      </c>
      <c r="DQ670">
        <v>1759005010.260714</v>
      </c>
      <c r="DR670">
        <v>1204.380714285714</v>
      </c>
      <c r="DS670">
        <v>1259.194285714286</v>
      </c>
      <c r="DT670">
        <v>23.252475</v>
      </c>
      <c r="DU670">
        <v>18.90318571428571</v>
      </c>
      <c r="DV670">
        <v>1202.832857142857</v>
      </c>
      <c r="DW670">
        <v>23.02626428571429</v>
      </c>
      <c r="DX670">
        <v>500.0158571428571</v>
      </c>
      <c r="DY670">
        <v>90.37426428571429</v>
      </c>
      <c r="DZ670">
        <v>0.05149805357142857</v>
      </c>
      <c r="EA670">
        <v>29.80666785714286</v>
      </c>
      <c r="EB670">
        <v>30.02298928571428</v>
      </c>
      <c r="EC670">
        <v>999.9000000000002</v>
      </c>
      <c r="ED670">
        <v>0</v>
      </c>
      <c r="EE670">
        <v>0</v>
      </c>
      <c r="EF670">
        <v>9997.361785714285</v>
      </c>
      <c r="EG670">
        <v>0</v>
      </c>
      <c r="EH670">
        <v>12.0809</v>
      </c>
      <c r="EI670">
        <v>-54.8131857142857</v>
      </c>
      <c r="EJ670">
        <v>1233.0525</v>
      </c>
      <c r="EK670">
        <v>1283.455357142857</v>
      </c>
      <c r="EL670">
        <v>4.349295357142856</v>
      </c>
      <c r="EM670">
        <v>1259.194285714286</v>
      </c>
      <c r="EN670">
        <v>18.90318571428571</v>
      </c>
      <c r="EO670">
        <v>2.101426071428571</v>
      </c>
      <c r="EP670">
        <v>1.708361428571429</v>
      </c>
      <c r="EQ670">
        <v>18.22999642857143</v>
      </c>
      <c r="ER670">
        <v>14.97260357142857</v>
      </c>
      <c r="ES670">
        <v>2000.001428571429</v>
      </c>
      <c r="ET670">
        <v>0.9800048571428569</v>
      </c>
      <c r="EU670">
        <v>0.01999560714285714</v>
      </c>
      <c r="EV670">
        <v>0</v>
      </c>
      <c r="EW670">
        <v>1043.23</v>
      </c>
      <c r="EX670">
        <v>5.000560000000001</v>
      </c>
      <c r="EY670">
        <v>21126.25714285715</v>
      </c>
      <c r="EZ670">
        <v>17294.91785714286</v>
      </c>
      <c r="FA670">
        <v>41.375</v>
      </c>
      <c r="FB670">
        <v>41.4955</v>
      </c>
      <c r="FC670">
        <v>41.06199999999999</v>
      </c>
      <c r="FD670">
        <v>40.63607142857143</v>
      </c>
      <c r="FE670">
        <v>42.125</v>
      </c>
      <c r="FF670">
        <v>1955.111428571429</v>
      </c>
      <c r="FG670">
        <v>39.89000000000001</v>
      </c>
      <c r="FH670">
        <v>0</v>
      </c>
      <c r="FI670">
        <v>1759005027.6</v>
      </c>
      <c r="FJ670">
        <v>0</v>
      </c>
      <c r="FK670">
        <v>1043.176538461538</v>
      </c>
      <c r="FL670">
        <v>-1.236581191186817</v>
      </c>
      <c r="FM670">
        <v>-39.35726495517912</v>
      </c>
      <c r="FN670">
        <v>21126.14615384616</v>
      </c>
      <c r="FO670">
        <v>15</v>
      </c>
      <c r="FP670">
        <v>0</v>
      </c>
      <c r="FQ670" t="s">
        <v>439</v>
      </c>
      <c r="FR670">
        <v>1747148579.5</v>
      </c>
      <c r="FS670">
        <v>1747148584.5</v>
      </c>
      <c r="FT670">
        <v>0</v>
      </c>
      <c r="FU670">
        <v>0.162</v>
      </c>
      <c r="FV670">
        <v>-0.001</v>
      </c>
      <c r="FW670">
        <v>0.139</v>
      </c>
      <c r="FX670">
        <v>0.058</v>
      </c>
      <c r="FY670">
        <v>420</v>
      </c>
      <c r="FZ670">
        <v>16</v>
      </c>
      <c r="GA670">
        <v>0.19</v>
      </c>
      <c r="GB670">
        <v>0.02</v>
      </c>
      <c r="GC670">
        <v>-54.81009024390244</v>
      </c>
      <c r="GD670">
        <v>0.3657993031359089</v>
      </c>
      <c r="GE670">
        <v>0.06635602718550074</v>
      </c>
      <c r="GF670">
        <v>1</v>
      </c>
      <c r="GG670">
        <v>1043.368529411765</v>
      </c>
      <c r="GH670">
        <v>-1.762414053504183</v>
      </c>
      <c r="GI670">
        <v>0.3168886643689722</v>
      </c>
      <c r="GJ670">
        <v>0</v>
      </c>
      <c r="GK670">
        <v>4.363938780487805</v>
      </c>
      <c r="GL670">
        <v>-0.3060681533100993</v>
      </c>
      <c r="GM670">
        <v>0.03166367621101054</v>
      </c>
      <c r="GN670">
        <v>0</v>
      </c>
      <c r="GO670">
        <v>1</v>
      </c>
      <c r="GP670">
        <v>3</v>
      </c>
      <c r="GQ670" t="s">
        <v>451</v>
      </c>
      <c r="GR670">
        <v>3.12837</v>
      </c>
      <c r="GS670">
        <v>2.72925</v>
      </c>
      <c r="GT670">
        <v>0.177859</v>
      </c>
      <c r="GU670">
        <v>0.1839</v>
      </c>
      <c r="GV670">
        <v>0.104606</v>
      </c>
      <c r="GW670">
        <v>0.0909546</v>
      </c>
      <c r="GX670">
        <v>24663.7</v>
      </c>
      <c r="GY670">
        <v>23747.5</v>
      </c>
      <c r="GZ670">
        <v>30540.8</v>
      </c>
      <c r="HA670">
        <v>29353.1</v>
      </c>
      <c r="HB670">
        <v>37744.4</v>
      </c>
      <c r="HC670">
        <v>35116.7</v>
      </c>
      <c r="HD670">
        <v>46720.4</v>
      </c>
      <c r="HE670">
        <v>43617.8</v>
      </c>
      <c r="HF670">
        <v>1.8286</v>
      </c>
      <c r="HG670">
        <v>1.85763</v>
      </c>
      <c r="HH670">
        <v>0.134744</v>
      </c>
      <c r="HI670">
        <v>0</v>
      </c>
      <c r="HJ670">
        <v>27.82</v>
      </c>
      <c r="HK670">
        <v>999.9</v>
      </c>
      <c r="HL670">
        <v>42.9</v>
      </c>
      <c r="HM670">
        <v>30.9</v>
      </c>
      <c r="HN670">
        <v>21.2943</v>
      </c>
      <c r="HO670">
        <v>63.1035</v>
      </c>
      <c r="HP670">
        <v>16.8229</v>
      </c>
      <c r="HQ670">
        <v>1</v>
      </c>
      <c r="HR670">
        <v>0.12564</v>
      </c>
      <c r="HS670">
        <v>-0.169837</v>
      </c>
      <c r="HT670">
        <v>20.2022</v>
      </c>
      <c r="HU670">
        <v>5.22613</v>
      </c>
      <c r="HV670">
        <v>11.974</v>
      </c>
      <c r="HW670">
        <v>4.9698</v>
      </c>
      <c r="HX670">
        <v>3.28955</v>
      </c>
      <c r="HY670">
        <v>9999</v>
      </c>
      <c r="HZ670">
        <v>9999</v>
      </c>
      <c r="IA670">
        <v>9999</v>
      </c>
      <c r="IB670">
        <v>27.1</v>
      </c>
      <c r="IC670">
        <v>4.97293</v>
      </c>
      <c r="ID670">
        <v>1.87728</v>
      </c>
      <c r="IE670">
        <v>1.87531</v>
      </c>
      <c r="IF670">
        <v>1.87813</v>
      </c>
      <c r="IG670">
        <v>1.87485</v>
      </c>
      <c r="IH670">
        <v>1.87849</v>
      </c>
      <c r="II670">
        <v>1.87556</v>
      </c>
      <c r="IJ670">
        <v>1.8767</v>
      </c>
      <c r="IK670">
        <v>0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1.59</v>
      </c>
      <c r="IY670">
        <v>0.2264</v>
      </c>
      <c r="IZ670">
        <v>0.000996156149449386</v>
      </c>
      <c r="JA670">
        <v>0.001508328056841608</v>
      </c>
      <c r="JB670">
        <v>-4.279944224615399E-07</v>
      </c>
      <c r="JC670">
        <v>2.026670128534865E-10</v>
      </c>
      <c r="JD670">
        <v>-0.04486732872085866</v>
      </c>
      <c r="JE670">
        <v>-0.001179386599836408</v>
      </c>
      <c r="JF670">
        <v>0.0006983580007418804</v>
      </c>
      <c r="JG670">
        <v>-5.900263066608664E-06</v>
      </c>
      <c r="JH670">
        <v>1</v>
      </c>
      <c r="JI670">
        <v>2117</v>
      </c>
      <c r="JJ670">
        <v>1</v>
      </c>
      <c r="JK670">
        <v>26</v>
      </c>
      <c r="JL670">
        <v>197607.3</v>
      </c>
      <c r="JM670">
        <v>197607.2</v>
      </c>
      <c r="JN670">
        <v>2.73193</v>
      </c>
      <c r="JO670">
        <v>2.54028</v>
      </c>
      <c r="JP670">
        <v>1.39893</v>
      </c>
      <c r="JQ670">
        <v>2.33398</v>
      </c>
      <c r="JR670">
        <v>1.44897</v>
      </c>
      <c r="JS670">
        <v>2.4707</v>
      </c>
      <c r="JT670">
        <v>36.718</v>
      </c>
      <c r="JU670">
        <v>23.9737</v>
      </c>
      <c r="JV670">
        <v>18</v>
      </c>
      <c r="JW670">
        <v>479.131</v>
      </c>
      <c r="JX670">
        <v>467.408</v>
      </c>
      <c r="JY670">
        <v>28.0284</v>
      </c>
      <c r="JZ670">
        <v>28.8034</v>
      </c>
      <c r="KA670">
        <v>30.0002</v>
      </c>
      <c r="KB670">
        <v>28.503</v>
      </c>
      <c r="KC670">
        <v>28.5718</v>
      </c>
      <c r="KD670">
        <v>54.7272</v>
      </c>
      <c r="KE670">
        <v>18.0123</v>
      </c>
      <c r="KF670">
        <v>74.2834</v>
      </c>
      <c r="KG670">
        <v>28.0214</v>
      </c>
      <c r="KH670">
        <v>1302.93</v>
      </c>
      <c r="KI670">
        <v>18.8586</v>
      </c>
      <c r="KJ670">
        <v>100.966</v>
      </c>
      <c r="KK670">
        <v>100.328</v>
      </c>
    </row>
    <row r="671" spans="1:297">
      <c r="A671">
        <v>655</v>
      </c>
      <c r="B671">
        <v>1759005023.1</v>
      </c>
      <c r="C671">
        <v>17639.5</v>
      </c>
      <c r="D671" t="s">
        <v>1758</v>
      </c>
      <c r="E671" t="s">
        <v>1759</v>
      </c>
      <c r="F671">
        <v>5</v>
      </c>
      <c r="G671" t="s">
        <v>1603</v>
      </c>
      <c r="H671" t="s">
        <v>436</v>
      </c>
      <c r="I671">
        <v>1759005015.562963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1316.772991534567</v>
      </c>
      <c r="AK671">
        <v>1275.425272727273</v>
      </c>
      <c r="AL671">
        <v>3.434865685666649</v>
      </c>
      <c r="AM671">
        <v>65.24473536700118</v>
      </c>
      <c r="AN671">
        <f>(AP671 - AO671 + DY671*1E3/(8.314*(EA671+273.15)) * AR671/DX671 * AQ671) * DX671/(100*DL671) * 1000/(1000 - AP671)</f>
        <v>0</v>
      </c>
      <c r="AO671">
        <v>18.86622146235277</v>
      </c>
      <c r="AP671">
        <v>23.22926181818181</v>
      </c>
      <c r="AQ671">
        <v>-0.008195157309410832</v>
      </c>
      <c r="AR671">
        <v>120.4354516089231</v>
      </c>
      <c r="AS671">
        <v>2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5.52</v>
      </c>
      <c r="DM671">
        <v>0.5</v>
      </c>
      <c r="DN671" t="s">
        <v>438</v>
      </c>
      <c r="DO671">
        <v>2</v>
      </c>
      <c r="DP671" t="b">
        <v>1</v>
      </c>
      <c r="DQ671">
        <v>1759005015.562963</v>
      </c>
      <c r="DR671">
        <v>1222.184074074074</v>
      </c>
      <c r="DS671">
        <v>1276.972222222222</v>
      </c>
      <c r="DT671">
        <v>23.2527925925926</v>
      </c>
      <c r="DU671">
        <v>18.90482592592593</v>
      </c>
      <c r="DV671">
        <v>1220.611111111111</v>
      </c>
      <c r="DW671">
        <v>23.02657037037037</v>
      </c>
      <c r="DX671">
        <v>500.0087407407407</v>
      </c>
      <c r="DY671">
        <v>90.37420370370371</v>
      </c>
      <c r="DZ671">
        <v>0.05151913703703704</v>
      </c>
      <c r="EA671">
        <v>29.79735185185185</v>
      </c>
      <c r="EB671">
        <v>30.01556296296296</v>
      </c>
      <c r="EC671">
        <v>999.9000000000001</v>
      </c>
      <c r="ED671">
        <v>0</v>
      </c>
      <c r="EE671">
        <v>0</v>
      </c>
      <c r="EF671">
        <v>9996.366666666667</v>
      </c>
      <c r="EG671">
        <v>0</v>
      </c>
      <c r="EH671">
        <v>12.0809</v>
      </c>
      <c r="EI671">
        <v>-54.78795185185186</v>
      </c>
      <c r="EJ671">
        <v>1251.28</v>
      </c>
      <c r="EK671">
        <v>1301.577407407407</v>
      </c>
      <c r="EL671">
        <v>4.347975925925926</v>
      </c>
      <c r="EM671">
        <v>1276.972222222222</v>
      </c>
      <c r="EN671">
        <v>18.90482592592593</v>
      </c>
      <c r="EO671">
        <v>2.101453333333333</v>
      </c>
      <c r="EP671">
        <v>1.708508148148148</v>
      </c>
      <c r="EQ671">
        <v>18.2302</v>
      </c>
      <c r="ER671">
        <v>14.97394074074074</v>
      </c>
      <c r="ES671">
        <v>1999.997777777778</v>
      </c>
      <c r="ET671">
        <v>0.9800048518518516</v>
      </c>
      <c r="EU671">
        <v>0.01999561111111111</v>
      </c>
      <c r="EV671">
        <v>0</v>
      </c>
      <c r="EW671">
        <v>1042.989259259259</v>
      </c>
      <c r="EX671">
        <v>5.000560000000001</v>
      </c>
      <c r="EY671">
        <v>21122.97407407407</v>
      </c>
      <c r="EZ671">
        <v>17294.88518518519</v>
      </c>
      <c r="FA671">
        <v>41.375</v>
      </c>
      <c r="FB671">
        <v>41.5</v>
      </c>
      <c r="FC671">
        <v>41.06199999999999</v>
      </c>
      <c r="FD671">
        <v>40.63648148148148</v>
      </c>
      <c r="FE671">
        <v>42.125</v>
      </c>
      <c r="FF671">
        <v>1955.107777777778</v>
      </c>
      <c r="FG671">
        <v>39.89000000000001</v>
      </c>
      <c r="FH671">
        <v>0</v>
      </c>
      <c r="FI671">
        <v>1759005032.4</v>
      </c>
      <c r="FJ671">
        <v>0</v>
      </c>
      <c r="FK671">
        <v>1043.010384615385</v>
      </c>
      <c r="FL671">
        <v>-2.048888883460475</v>
      </c>
      <c r="FM671">
        <v>-40.33162399299854</v>
      </c>
      <c r="FN671">
        <v>21122.95</v>
      </c>
      <c r="FO671">
        <v>15</v>
      </c>
      <c r="FP671">
        <v>0</v>
      </c>
      <c r="FQ671" t="s">
        <v>439</v>
      </c>
      <c r="FR671">
        <v>1747148579.5</v>
      </c>
      <c r="FS671">
        <v>1747148584.5</v>
      </c>
      <c r="FT671">
        <v>0</v>
      </c>
      <c r="FU671">
        <v>0.162</v>
      </c>
      <c r="FV671">
        <v>-0.001</v>
      </c>
      <c r="FW671">
        <v>0.139</v>
      </c>
      <c r="FX671">
        <v>0.058</v>
      </c>
      <c r="FY671">
        <v>420</v>
      </c>
      <c r="FZ671">
        <v>16</v>
      </c>
      <c r="GA671">
        <v>0.19</v>
      </c>
      <c r="GB671">
        <v>0.02</v>
      </c>
      <c r="GC671">
        <v>-54.8157325</v>
      </c>
      <c r="GD671">
        <v>0.2046923076924191</v>
      </c>
      <c r="GE671">
        <v>0.07483466906287452</v>
      </c>
      <c r="GF671">
        <v>1</v>
      </c>
      <c r="GG671">
        <v>1043.124117647059</v>
      </c>
      <c r="GH671">
        <v>-2.377692893413103</v>
      </c>
      <c r="GI671">
        <v>0.371840554436821</v>
      </c>
      <c r="GJ671">
        <v>0</v>
      </c>
      <c r="GK671">
        <v>4.35509175</v>
      </c>
      <c r="GL671">
        <v>-0.03129894934334709</v>
      </c>
      <c r="GM671">
        <v>0.02301454223827841</v>
      </c>
      <c r="GN671">
        <v>1</v>
      </c>
      <c r="GO671">
        <v>2</v>
      </c>
      <c r="GP671">
        <v>3</v>
      </c>
      <c r="GQ671" t="s">
        <v>446</v>
      </c>
      <c r="GR671">
        <v>3.12829</v>
      </c>
      <c r="GS671">
        <v>2.72941</v>
      </c>
      <c r="GT671">
        <v>0.17935</v>
      </c>
      <c r="GU671">
        <v>0.185353</v>
      </c>
      <c r="GV671">
        <v>0.104503</v>
      </c>
      <c r="GW671">
        <v>0.0908911</v>
      </c>
      <c r="GX671">
        <v>24619.1</v>
      </c>
      <c r="GY671">
        <v>23705.1</v>
      </c>
      <c r="GZ671">
        <v>30541.1</v>
      </c>
      <c r="HA671">
        <v>29353</v>
      </c>
      <c r="HB671">
        <v>37749.5</v>
      </c>
      <c r="HC671">
        <v>35119.2</v>
      </c>
      <c r="HD671">
        <v>46721</v>
      </c>
      <c r="HE671">
        <v>43617.7</v>
      </c>
      <c r="HF671">
        <v>1.82868</v>
      </c>
      <c r="HG671">
        <v>1.85775</v>
      </c>
      <c r="HH671">
        <v>0.13379</v>
      </c>
      <c r="HI671">
        <v>0</v>
      </c>
      <c r="HJ671">
        <v>27.8132</v>
      </c>
      <c r="HK671">
        <v>999.9</v>
      </c>
      <c r="HL671">
        <v>43</v>
      </c>
      <c r="HM671">
        <v>30.9</v>
      </c>
      <c r="HN671">
        <v>21.3427</v>
      </c>
      <c r="HO671">
        <v>63.0535</v>
      </c>
      <c r="HP671">
        <v>16.9351</v>
      </c>
      <c r="HQ671">
        <v>1</v>
      </c>
      <c r="HR671">
        <v>0.125523</v>
      </c>
      <c r="HS671">
        <v>-0.190169</v>
      </c>
      <c r="HT671">
        <v>20.2021</v>
      </c>
      <c r="HU671">
        <v>5.22657</v>
      </c>
      <c r="HV671">
        <v>11.974</v>
      </c>
      <c r="HW671">
        <v>4.9698</v>
      </c>
      <c r="HX671">
        <v>3.28945</v>
      </c>
      <c r="HY671">
        <v>9999</v>
      </c>
      <c r="HZ671">
        <v>9999</v>
      </c>
      <c r="IA671">
        <v>9999</v>
      </c>
      <c r="IB671">
        <v>27.1</v>
      </c>
      <c r="IC671">
        <v>4.97293</v>
      </c>
      <c r="ID671">
        <v>1.87728</v>
      </c>
      <c r="IE671">
        <v>1.87531</v>
      </c>
      <c r="IF671">
        <v>1.87814</v>
      </c>
      <c r="IG671">
        <v>1.87485</v>
      </c>
      <c r="IH671">
        <v>1.8785</v>
      </c>
      <c r="II671">
        <v>1.8756</v>
      </c>
      <c r="IJ671">
        <v>1.87668</v>
      </c>
      <c r="IK671">
        <v>0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1.61</v>
      </c>
      <c r="IY671">
        <v>0.2257</v>
      </c>
      <c r="IZ671">
        <v>0.000996156149449386</v>
      </c>
      <c r="JA671">
        <v>0.001508328056841608</v>
      </c>
      <c r="JB671">
        <v>-4.279944224615399E-07</v>
      </c>
      <c r="JC671">
        <v>2.026670128534865E-10</v>
      </c>
      <c r="JD671">
        <v>-0.04486732872085866</v>
      </c>
      <c r="JE671">
        <v>-0.001179386599836408</v>
      </c>
      <c r="JF671">
        <v>0.0006983580007418804</v>
      </c>
      <c r="JG671">
        <v>-5.900263066608664E-06</v>
      </c>
      <c r="JH671">
        <v>1</v>
      </c>
      <c r="JI671">
        <v>2117</v>
      </c>
      <c r="JJ671">
        <v>1</v>
      </c>
      <c r="JK671">
        <v>26</v>
      </c>
      <c r="JL671">
        <v>197607.4</v>
      </c>
      <c r="JM671">
        <v>197607.3</v>
      </c>
      <c r="JN671">
        <v>2.76123</v>
      </c>
      <c r="JO671">
        <v>2.53784</v>
      </c>
      <c r="JP671">
        <v>1.39893</v>
      </c>
      <c r="JQ671">
        <v>2.33398</v>
      </c>
      <c r="JR671">
        <v>1.44897</v>
      </c>
      <c r="JS671">
        <v>2.46094</v>
      </c>
      <c r="JT671">
        <v>36.718</v>
      </c>
      <c r="JU671">
        <v>23.9737</v>
      </c>
      <c r="JV671">
        <v>18</v>
      </c>
      <c r="JW671">
        <v>479.171</v>
      </c>
      <c r="JX671">
        <v>467.489</v>
      </c>
      <c r="JY671">
        <v>28.0113</v>
      </c>
      <c r="JZ671">
        <v>28.804</v>
      </c>
      <c r="KA671">
        <v>30.0002</v>
      </c>
      <c r="KB671">
        <v>28.503</v>
      </c>
      <c r="KC671">
        <v>28.5718</v>
      </c>
      <c r="KD671">
        <v>55.3313</v>
      </c>
      <c r="KE671">
        <v>18.0123</v>
      </c>
      <c r="KF671">
        <v>74.6588</v>
      </c>
      <c r="KG671">
        <v>28.0084</v>
      </c>
      <c r="KH671">
        <v>1322.97</v>
      </c>
      <c r="KI671">
        <v>18.9102</v>
      </c>
      <c r="KJ671">
        <v>100.967</v>
      </c>
      <c r="KK671">
        <v>100.327</v>
      </c>
    </row>
    <row r="672" spans="1:297">
      <c r="A672">
        <v>656</v>
      </c>
      <c r="B672">
        <v>1759005028.1</v>
      </c>
      <c r="C672">
        <v>17644.5</v>
      </c>
      <c r="D672" t="s">
        <v>1760</v>
      </c>
      <c r="E672" t="s">
        <v>1761</v>
      </c>
      <c r="F672">
        <v>5</v>
      </c>
      <c r="G672" t="s">
        <v>1603</v>
      </c>
      <c r="H672" t="s">
        <v>436</v>
      </c>
      <c r="I672">
        <v>1759005020.581481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1333.85781508945</v>
      </c>
      <c r="AK672">
        <v>1292.64309090909</v>
      </c>
      <c r="AL672">
        <v>3.460692884804262</v>
      </c>
      <c r="AM672">
        <v>65.24473536700118</v>
      </c>
      <c r="AN672">
        <f>(AP672 - AO672 + DY672*1E3/(8.314*(EA672+273.15)) * AR672/DX672 * AQ672) * DX672/(100*DL672) * 1000/(1000 - AP672)</f>
        <v>0</v>
      </c>
      <c r="AO672">
        <v>18.90757242950674</v>
      </c>
      <c r="AP672">
        <v>23.20742606060605</v>
      </c>
      <c r="AQ672">
        <v>-0.001325232462422852</v>
      </c>
      <c r="AR672">
        <v>120.4354516089231</v>
      </c>
      <c r="AS672">
        <v>2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5.52</v>
      </c>
      <c r="DM672">
        <v>0.5</v>
      </c>
      <c r="DN672" t="s">
        <v>438</v>
      </c>
      <c r="DO672">
        <v>2</v>
      </c>
      <c r="DP672" t="b">
        <v>1</v>
      </c>
      <c r="DQ672">
        <v>1759005020.581481</v>
      </c>
      <c r="DR672">
        <v>1239.013333333333</v>
      </c>
      <c r="DS672">
        <v>1293.813703703704</v>
      </c>
      <c r="DT672">
        <v>23.23963703703703</v>
      </c>
      <c r="DU672">
        <v>18.89837037037037</v>
      </c>
      <c r="DV672">
        <v>1237.417037037037</v>
      </c>
      <c r="DW672">
        <v>23.0136962962963</v>
      </c>
      <c r="DX672">
        <v>500.0410740740742</v>
      </c>
      <c r="DY672">
        <v>90.3747</v>
      </c>
      <c r="DZ672">
        <v>0.05147502962962962</v>
      </c>
      <c r="EA672">
        <v>29.78844814814815</v>
      </c>
      <c r="EB672">
        <v>30.00743703703703</v>
      </c>
      <c r="EC672">
        <v>999.9000000000001</v>
      </c>
      <c r="ED672">
        <v>0</v>
      </c>
      <c r="EE672">
        <v>0</v>
      </c>
      <c r="EF672">
        <v>10009.07962962963</v>
      </c>
      <c r="EG672">
        <v>0</v>
      </c>
      <c r="EH672">
        <v>12.07727407407407</v>
      </c>
      <c r="EI672">
        <v>-54.8005074074074</v>
      </c>
      <c r="EJ672">
        <v>1268.492592592592</v>
      </c>
      <c r="EK672">
        <v>1318.735185185185</v>
      </c>
      <c r="EL672">
        <v>4.341275555555556</v>
      </c>
      <c r="EM672">
        <v>1293.813703703704</v>
      </c>
      <c r="EN672">
        <v>18.89837037037037</v>
      </c>
      <c r="EO672">
        <v>2.100275555555556</v>
      </c>
      <c r="EP672">
        <v>1.707934444444444</v>
      </c>
      <c r="EQ672">
        <v>18.22125185185185</v>
      </c>
      <c r="ER672">
        <v>14.96872222222222</v>
      </c>
      <c r="ES672">
        <v>1999.996666666667</v>
      </c>
      <c r="ET672">
        <v>0.9800048518518516</v>
      </c>
      <c r="EU672">
        <v>0.01999561111111111</v>
      </c>
      <c r="EV672">
        <v>0</v>
      </c>
      <c r="EW672">
        <v>1042.863333333333</v>
      </c>
      <c r="EX672">
        <v>5.000560000000001</v>
      </c>
      <c r="EY672">
        <v>21119.54814814814</v>
      </c>
      <c r="EZ672">
        <v>17294.87407407408</v>
      </c>
      <c r="FA672">
        <v>41.375</v>
      </c>
      <c r="FB672">
        <v>41.5</v>
      </c>
      <c r="FC672">
        <v>41.06199999999999</v>
      </c>
      <c r="FD672">
        <v>40.63877777777777</v>
      </c>
      <c r="FE672">
        <v>42.125</v>
      </c>
      <c r="FF672">
        <v>1955.106666666667</v>
      </c>
      <c r="FG672">
        <v>39.89000000000001</v>
      </c>
      <c r="FH672">
        <v>0</v>
      </c>
      <c r="FI672">
        <v>1759005037.2</v>
      </c>
      <c r="FJ672">
        <v>0</v>
      </c>
      <c r="FK672">
        <v>1042.897307692308</v>
      </c>
      <c r="FL672">
        <v>-1.730940171321186</v>
      </c>
      <c r="FM672">
        <v>-42.67008554521147</v>
      </c>
      <c r="FN672">
        <v>21119.65</v>
      </c>
      <c r="FO672">
        <v>15</v>
      </c>
      <c r="FP672">
        <v>0</v>
      </c>
      <c r="FQ672" t="s">
        <v>439</v>
      </c>
      <c r="FR672">
        <v>1747148579.5</v>
      </c>
      <c r="FS672">
        <v>1747148584.5</v>
      </c>
      <c r="FT672">
        <v>0</v>
      </c>
      <c r="FU672">
        <v>0.162</v>
      </c>
      <c r="FV672">
        <v>-0.001</v>
      </c>
      <c r="FW672">
        <v>0.139</v>
      </c>
      <c r="FX672">
        <v>0.058</v>
      </c>
      <c r="FY672">
        <v>420</v>
      </c>
      <c r="FZ672">
        <v>16</v>
      </c>
      <c r="GA672">
        <v>0.19</v>
      </c>
      <c r="GB672">
        <v>0.02</v>
      </c>
      <c r="GC672">
        <v>-54.79389268292684</v>
      </c>
      <c r="GD672">
        <v>-0.1809094076653667</v>
      </c>
      <c r="GE672">
        <v>0.06209359336279625</v>
      </c>
      <c r="GF672">
        <v>1</v>
      </c>
      <c r="GG672">
        <v>1042.962941176471</v>
      </c>
      <c r="GH672">
        <v>-1.599694423742731</v>
      </c>
      <c r="GI672">
        <v>0.3300849214419376</v>
      </c>
      <c r="GJ672">
        <v>0</v>
      </c>
      <c r="GK672">
        <v>4.340701951219511</v>
      </c>
      <c r="GL672">
        <v>-0.0204190243902348</v>
      </c>
      <c r="GM672">
        <v>0.02313475036047555</v>
      </c>
      <c r="GN672">
        <v>1</v>
      </c>
      <c r="GO672">
        <v>2</v>
      </c>
      <c r="GP672">
        <v>3</v>
      </c>
      <c r="GQ672" t="s">
        <v>446</v>
      </c>
      <c r="GR672">
        <v>3.12845</v>
      </c>
      <c r="GS672">
        <v>2.72919</v>
      </c>
      <c r="GT672">
        <v>0.180836</v>
      </c>
      <c r="GU672">
        <v>0.186814</v>
      </c>
      <c r="GV672">
        <v>0.104444</v>
      </c>
      <c r="GW672">
        <v>0.0910359</v>
      </c>
      <c r="GX672">
        <v>24574.7</v>
      </c>
      <c r="GY672">
        <v>23662.8</v>
      </c>
      <c r="GZ672">
        <v>30541.3</v>
      </c>
      <c r="HA672">
        <v>29353.4</v>
      </c>
      <c r="HB672">
        <v>37752.4</v>
      </c>
      <c r="HC672">
        <v>35113.7</v>
      </c>
      <c r="HD672">
        <v>46721.3</v>
      </c>
      <c r="HE672">
        <v>43617.9</v>
      </c>
      <c r="HF672">
        <v>1.82917</v>
      </c>
      <c r="HG672">
        <v>1.85763</v>
      </c>
      <c r="HH672">
        <v>0.134535</v>
      </c>
      <c r="HI672">
        <v>0</v>
      </c>
      <c r="HJ672">
        <v>27.807</v>
      </c>
      <c r="HK672">
        <v>999.9</v>
      </c>
      <c r="HL672">
        <v>43</v>
      </c>
      <c r="HM672">
        <v>30.9</v>
      </c>
      <c r="HN672">
        <v>21.3424</v>
      </c>
      <c r="HO672">
        <v>63.0335</v>
      </c>
      <c r="HP672">
        <v>16.883</v>
      </c>
      <c r="HQ672">
        <v>1</v>
      </c>
      <c r="HR672">
        <v>0.125503</v>
      </c>
      <c r="HS672">
        <v>-0.514902</v>
      </c>
      <c r="HT672">
        <v>20.2012</v>
      </c>
      <c r="HU672">
        <v>5.22717</v>
      </c>
      <c r="HV672">
        <v>11.974</v>
      </c>
      <c r="HW672">
        <v>4.9702</v>
      </c>
      <c r="HX672">
        <v>3.2897</v>
      </c>
      <c r="HY672">
        <v>9999</v>
      </c>
      <c r="HZ672">
        <v>9999</v>
      </c>
      <c r="IA672">
        <v>9999</v>
      </c>
      <c r="IB672">
        <v>27.1</v>
      </c>
      <c r="IC672">
        <v>4.97293</v>
      </c>
      <c r="ID672">
        <v>1.87725</v>
      </c>
      <c r="IE672">
        <v>1.87531</v>
      </c>
      <c r="IF672">
        <v>1.87807</v>
      </c>
      <c r="IG672">
        <v>1.87485</v>
      </c>
      <c r="IH672">
        <v>1.87845</v>
      </c>
      <c r="II672">
        <v>1.87555</v>
      </c>
      <c r="IJ672">
        <v>1.87668</v>
      </c>
      <c r="IK672">
        <v>0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1.63</v>
      </c>
      <c r="IY672">
        <v>0.2252</v>
      </c>
      <c r="IZ672">
        <v>0.000996156149449386</v>
      </c>
      <c r="JA672">
        <v>0.001508328056841608</v>
      </c>
      <c r="JB672">
        <v>-4.279944224615399E-07</v>
      </c>
      <c r="JC672">
        <v>2.026670128534865E-10</v>
      </c>
      <c r="JD672">
        <v>-0.04486732872085866</v>
      </c>
      <c r="JE672">
        <v>-0.001179386599836408</v>
      </c>
      <c r="JF672">
        <v>0.0006983580007418804</v>
      </c>
      <c r="JG672">
        <v>-5.900263066608664E-06</v>
      </c>
      <c r="JH672">
        <v>1</v>
      </c>
      <c r="JI672">
        <v>2117</v>
      </c>
      <c r="JJ672">
        <v>1</v>
      </c>
      <c r="JK672">
        <v>26</v>
      </c>
      <c r="JL672">
        <v>197607.5</v>
      </c>
      <c r="JM672">
        <v>197607.4</v>
      </c>
      <c r="JN672">
        <v>2.78809</v>
      </c>
      <c r="JO672">
        <v>2.53174</v>
      </c>
      <c r="JP672">
        <v>1.39893</v>
      </c>
      <c r="JQ672">
        <v>2.33398</v>
      </c>
      <c r="JR672">
        <v>1.44897</v>
      </c>
      <c r="JS672">
        <v>2.50366</v>
      </c>
      <c r="JT672">
        <v>36.718</v>
      </c>
      <c r="JU672">
        <v>23.9824</v>
      </c>
      <c r="JV672">
        <v>18</v>
      </c>
      <c r="JW672">
        <v>479.43</v>
      </c>
      <c r="JX672">
        <v>467.408</v>
      </c>
      <c r="JY672">
        <v>28.0097</v>
      </c>
      <c r="JZ672">
        <v>28.8053</v>
      </c>
      <c r="KA672">
        <v>30</v>
      </c>
      <c r="KB672">
        <v>28.5005</v>
      </c>
      <c r="KC672">
        <v>28.5718</v>
      </c>
      <c r="KD672">
        <v>55.8482</v>
      </c>
      <c r="KE672">
        <v>18.0123</v>
      </c>
      <c r="KF672">
        <v>75.05880000000001</v>
      </c>
      <c r="KG672">
        <v>28.1291</v>
      </c>
      <c r="KH672">
        <v>1336.33</v>
      </c>
      <c r="KI672">
        <v>18.9584</v>
      </c>
      <c r="KJ672">
        <v>100.968</v>
      </c>
      <c r="KK672">
        <v>100.328</v>
      </c>
    </row>
    <row r="673" spans="1:297">
      <c r="A673">
        <v>657</v>
      </c>
      <c r="B673">
        <v>1759005033.1</v>
      </c>
      <c r="C673">
        <v>17649.5</v>
      </c>
      <c r="D673" t="s">
        <v>1762</v>
      </c>
      <c r="E673" t="s">
        <v>1763</v>
      </c>
      <c r="F673">
        <v>5</v>
      </c>
      <c r="G673" t="s">
        <v>1603</v>
      </c>
      <c r="H673" t="s">
        <v>436</v>
      </c>
      <c r="I673">
        <v>1759005025.6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1350.890195704716</v>
      </c>
      <c r="AK673">
        <v>1309.736303030303</v>
      </c>
      <c r="AL673">
        <v>3.410834945155496</v>
      </c>
      <c r="AM673">
        <v>65.24473536700118</v>
      </c>
      <c r="AN673">
        <f>(AP673 - AO673 + DY673*1E3/(8.314*(EA673+273.15)) * AR673/DX673 * AQ673) * DX673/(100*DL673) * 1000/(1000 - AP673)</f>
        <v>0</v>
      </c>
      <c r="AO673">
        <v>18.95657909872429</v>
      </c>
      <c r="AP673">
        <v>23.21153575757576</v>
      </c>
      <c r="AQ673">
        <v>0.000454544427354393</v>
      </c>
      <c r="AR673">
        <v>120.4354516089231</v>
      </c>
      <c r="AS673">
        <v>2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5.52</v>
      </c>
      <c r="DM673">
        <v>0.5</v>
      </c>
      <c r="DN673" t="s">
        <v>438</v>
      </c>
      <c r="DO673">
        <v>2</v>
      </c>
      <c r="DP673" t="b">
        <v>1</v>
      </c>
      <c r="DQ673">
        <v>1759005025.6</v>
      </c>
      <c r="DR673">
        <v>1255.882222222222</v>
      </c>
      <c r="DS673">
        <v>1310.628148148148</v>
      </c>
      <c r="DT673">
        <v>23.22211481481482</v>
      </c>
      <c r="DU673">
        <v>18.90429259259259</v>
      </c>
      <c r="DV673">
        <v>1254.262222222222</v>
      </c>
      <c r="DW673">
        <v>22.99654444444445</v>
      </c>
      <c r="DX673">
        <v>500.0242962962963</v>
      </c>
      <c r="DY673">
        <v>90.37434444444445</v>
      </c>
      <c r="DZ673">
        <v>0.05151471111111111</v>
      </c>
      <c r="EA673">
        <v>29.78174444444444</v>
      </c>
      <c r="EB673">
        <v>30.00042962962963</v>
      </c>
      <c r="EC673">
        <v>999.9000000000001</v>
      </c>
      <c r="ED673">
        <v>0</v>
      </c>
      <c r="EE673">
        <v>0</v>
      </c>
      <c r="EF673">
        <v>10003.2037037037</v>
      </c>
      <c r="EG673">
        <v>0</v>
      </c>
      <c r="EH673">
        <v>12.07712222222222</v>
      </c>
      <c r="EI673">
        <v>-54.74667407407407</v>
      </c>
      <c r="EJ673">
        <v>1285.738888888889</v>
      </c>
      <c r="EK673">
        <v>1335.882222222222</v>
      </c>
      <c r="EL673">
        <v>4.317830370370371</v>
      </c>
      <c r="EM673">
        <v>1310.628148148148</v>
      </c>
      <c r="EN673">
        <v>18.90429259259259</v>
      </c>
      <c r="EO673">
        <v>2.098683703703704</v>
      </c>
      <c r="EP673">
        <v>1.708462592592592</v>
      </c>
      <c r="EQ673">
        <v>18.20918148148148</v>
      </c>
      <c r="ER673">
        <v>14.9735037037037</v>
      </c>
      <c r="ES673">
        <v>1999.999259259259</v>
      </c>
      <c r="ET673">
        <v>0.9800048518518516</v>
      </c>
      <c r="EU673">
        <v>0.01999561111111111</v>
      </c>
      <c r="EV673">
        <v>0</v>
      </c>
      <c r="EW673">
        <v>1042.625925925926</v>
      </c>
      <c r="EX673">
        <v>5.000560000000001</v>
      </c>
      <c r="EY673">
        <v>21115.92962962962</v>
      </c>
      <c r="EZ673">
        <v>17294.88148148148</v>
      </c>
      <c r="FA673">
        <v>41.375</v>
      </c>
      <c r="FB673">
        <v>41.5</v>
      </c>
      <c r="FC673">
        <v>41.06199999999999</v>
      </c>
      <c r="FD673">
        <v>40.64107407407408</v>
      </c>
      <c r="FE673">
        <v>42.12033333333333</v>
      </c>
      <c r="FF673">
        <v>1955.109259259259</v>
      </c>
      <c r="FG673">
        <v>39.89000000000001</v>
      </c>
      <c r="FH673">
        <v>0</v>
      </c>
      <c r="FI673">
        <v>1759005042.6</v>
      </c>
      <c r="FJ673">
        <v>0</v>
      </c>
      <c r="FK673">
        <v>1042.6368</v>
      </c>
      <c r="FL673">
        <v>-2.263076932253795</v>
      </c>
      <c r="FM673">
        <v>-44.92307704082966</v>
      </c>
      <c r="FN673">
        <v>21115.504</v>
      </c>
      <c r="FO673">
        <v>15</v>
      </c>
      <c r="FP673">
        <v>0</v>
      </c>
      <c r="FQ673" t="s">
        <v>439</v>
      </c>
      <c r="FR673">
        <v>1747148579.5</v>
      </c>
      <c r="FS673">
        <v>1747148584.5</v>
      </c>
      <c r="FT673">
        <v>0</v>
      </c>
      <c r="FU673">
        <v>0.162</v>
      </c>
      <c r="FV673">
        <v>-0.001</v>
      </c>
      <c r="FW673">
        <v>0.139</v>
      </c>
      <c r="FX673">
        <v>0.058</v>
      </c>
      <c r="FY673">
        <v>420</v>
      </c>
      <c r="FZ673">
        <v>16</v>
      </c>
      <c r="GA673">
        <v>0.19</v>
      </c>
      <c r="GB673">
        <v>0.02</v>
      </c>
      <c r="GC673">
        <v>-54.75623414634146</v>
      </c>
      <c r="GD673">
        <v>0.4375463414633153</v>
      </c>
      <c r="GE673">
        <v>0.09925338013475209</v>
      </c>
      <c r="GF673">
        <v>1</v>
      </c>
      <c r="GG673">
        <v>1042.775882352941</v>
      </c>
      <c r="GH673">
        <v>-2.525897631877668</v>
      </c>
      <c r="GI673">
        <v>0.3774536796440388</v>
      </c>
      <c r="GJ673">
        <v>0</v>
      </c>
      <c r="GK673">
        <v>4.323279024390244</v>
      </c>
      <c r="GL673">
        <v>-0.283719721254349</v>
      </c>
      <c r="GM673">
        <v>0.0402924487148452</v>
      </c>
      <c r="GN673">
        <v>0</v>
      </c>
      <c r="GO673">
        <v>1</v>
      </c>
      <c r="GP673">
        <v>3</v>
      </c>
      <c r="GQ673" t="s">
        <v>451</v>
      </c>
      <c r="GR673">
        <v>3.12808</v>
      </c>
      <c r="GS673">
        <v>2.72934</v>
      </c>
      <c r="GT673">
        <v>0.182289</v>
      </c>
      <c r="GU673">
        <v>0.188231</v>
      </c>
      <c r="GV673">
        <v>0.104459</v>
      </c>
      <c r="GW673">
        <v>0.0911956</v>
      </c>
      <c r="GX673">
        <v>24531.4</v>
      </c>
      <c r="GY673">
        <v>23621.2</v>
      </c>
      <c r="GZ673">
        <v>30541.7</v>
      </c>
      <c r="HA673">
        <v>29353</v>
      </c>
      <c r="HB673">
        <v>37752.2</v>
      </c>
      <c r="HC673">
        <v>35107.5</v>
      </c>
      <c r="HD673">
        <v>46721.7</v>
      </c>
      <c r="HE673">
        <v>43617.7</v>
      </c>
      <c r="HF673">
        <v>1.82833</v>
      </c>
      <c r="HG673">
        <v>1.85833</v>
      </c>
      <c r="HH673">
        <v>0.134625</v>
      </c>
      <c r="HI673">
        <v>0</v>
      </c>
      <c r="HJ673">
        <v>27.8011</v>
      </c>
      <c r="HK673">
        <v>999.9</v>
      </c>
      <c r="HL673">
        <v>43.1</v>
      </c>
      <c r="HM673">
        <v>30.8</v>
      </c>
      <c r="HN673">
        <v>21.2714</v>
      </c>
      <c r="HO673">
        <v>63.2835</v>
      </c>
      <c r="HP673">
        <v>16.9712</v>
      </c>
      <c r="HQ673">
        <v>1</v>
      </c>
      <c r="HR673">
        <v>0.125584</v>
      </c>
      <c r="HS673">
        <v>-0.544205</v>
      </c>
      <c r="HT673">
        <v>20.2015</v>
      </c>
      <c r="HU673">
        <v>5.22583</v>
      </c>
      <c r="HV673">
        <v>11.974</v>
      </c>
      <c r="HW673">
        <v>4.9697</v>
      </c>
      <c r="HX673">
        <v>3.28945</v>
      </c>
      <c r="HY673">
        <v>9999</v>
      </c>
      <c r="HZ673">
        <v>9999</v>
      </c>
      <c r="IA673">
        <v>9999</v>
      </c>
      <c r="IB673">
        <v>27.1</v>
      </c>
      <c r="IC673">
        <v>4.97295</v>
      </c>
      <c r="ID673">
        <v>1.87727</v>
      </c>
      <c r="IE673">
        <v>1.87531</v>
      </c>
      <c r="IF673">
        <v>1.87811</v>
      </c>
      <c r="IG673">
        <v>1.87485</v>
      </c>
      <c r="IH673">
        <v>1.87849</v>
      </c>
      <c r="II673">
        <v>1.87556</v>
      </c>
      <c r="IJ673">
        <v>1.87669</v>
      </c>
      <c r="IK673">
        <v>0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1.65</v>
      </c>
      <c r="IY673">
        <v>0.2254</v>
      </c>
      <c r="IZ673">
        <v>0.000996156149449386</v>
      </c>
      <c r="JA673">
        <v>0.001508328056841608</v>
      </c>
      <c r="JB673">
        <v>-4.279944224615399E-07</v>
      </c>
      <c r="JC673">
        <v>2.026670128534865E-10</v>
      </c>
      <c r="JD673">
        <v>-0.04486732872085866</v>
      </c>
      <c r="JE673">
        <v>-0.001179386599836408</v>
      </c>
      <c r="JF673">
        <v>0.0006983580007418804</v>
      </c>
      <c r="JG673">
        <v>-5.900263066608664E-06</v>
      </c>
      <c r="JH673">
        <v>1</v>
      </c>
      <c r="JI673">
        <v>2117</v>
      </c>
      <c r="JJ673">
        <v>1</v>
      </c>
      <c r="JK673">
        <v>26</v>
      </c>
      <c r="JL673">
        <v>197607.6</v>
      </c>
      <c r="JM673">
        <v>197607.5</v>
      </c>
      <c r="JN673">
        <v>2.81738</v>
      </c>
      <c r="JO673">
        <v>2.52563</v>
      </c>
      <c r="JP673">
        <v>1.39893</v>
      </c>
      <c r="JQ673">
        <v>2.33521</v>
      </c>
      <c r="JR673">
        <v>1.44897</v>
      </c>
      <c r="JS673">
        <v>2.53296</v>
      </c>
      <c r="JT673">
        <v>36.718</v>
      </c>
      <c r="JU673">
        <v>23.9824</v>
      </c>
      <c r="JV673">
        <v>18</v>
      </c>
      <c r="JW673">
        <v>478.964</v>
      </c>
      <c r="JX673">
        <v>467.847</v>
      </c>
      <c r="JY673">
        <v>28.1166</v>
      </c>
      <c r="JZ673">
        <v>28.8059</v>
      </c>
      <c r="KA673">
        <v>30.0002</v>
      </c>
      <c r="KB673">
        <v>28.5005</v>
      </c>
      <c r="KC673">
        <v>28.5697</v>
      </c>
      <c r="KD673">
        <v>56.4523</v>
      </c>
      <c r="KE673">
        <v>18.0123</v>
      </c>
      <c r="KF673">
        <v>75.4444</v>
      </c>
      <c r="KG673">
        <v>28.1302</v>
      </c>
      <c r="KH673">
        <v>1356.39</v>
      </c>
      <c r="KI673">
        <v>18.9872</v>
      </c>
      <c r="KJ673">
        <v>100.969</v>
      </c>
      <c r="KK673">
        <v>100.327</v>
      </c>
    </row>
    <row r="674" spans="1:297">
      <c r="A674">
        <v>658</v>
      </c>
      <c r="B674">
        <v>1759005038.1</v>
      </c>
      <c r="C674">
        <v>17654.5</v>
      </c>
      <c r="D674" t="s">
        <v>1764</v>
      </c>
      <c r="E674" t="s">
        <v>1765</v>
      </c>
      <c r="F674">
        <v>5</v>
      </c>
      <c r="G674" t="s">
        <v>1603</v>
      </c>
      <c r="H674" t="s">
        <v>436</v>
      </c>
      <c r="I674">
        <v>1759005030.314285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1367.998717752969</v>
      </c>
      <c r="AK674">
        <v>1326.871515151515</v>
      </c>
      <c r="AL674">
        <v>3.44281651939079</v>
      </c>
      <c r="AM674">
        <v>65.24473536700118</v>
      </c>
      <c r="AN674">
        <f>(AP674 - AO674 + DY674*1E3/(8.314*(EA674+273.15)) * AR674/DX674 * AQ674) * DX674/(100*DL674) * 1000/(1000 - AP674)</f>
        <v>0</v>
      </c>
      <c r="AO674">
        <v>18.98049342439872</v>
      </c>
      <c r="AP674">
        <v>23.21596727272727</v>
      </c>
      <c r="AQ674">
        <v>0.0001219833249222594</v>
      </c>
      <c r="AR674">
        <v>120.4354516089231</v>
      </c>
      <c r="AS674">
        <v>2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5.52</v>
      </c>
      <c r="DM674">
        <v>0.5</v>
      </c>
      <c r="DN674" t="s">
        <v>438</v>
      </c>
      <c r="DO674">
        <v>2</v>
      </c>
      <c r="DP674" t="b">
        <v>1</v>
      </c>
      <c r="DQ674">
        <v>1759005030.314285</v>
      </c>
      <c r="DR674">
        <v>1271.665357142857</v>
      </c>
      <c r="DS674">
        <v>1326.401071428572</v>
      </c>
      <c r="DT674">
        <v>23.21240714285714</v>
      </c>
      <c r="DU674">
        <v>18.935875</v>
      </c>
      <c r="DV674">
        <v>1270.024285714286</v>
      </c>
      <c r="DW674">
        <v>22.98705357142856</v>
      </c>
      <c r="DX674">
        <v>500.0221785714286</v>
      </c>
      <c r="DY674">
        <v>90.37486428571428</v>
      </c>
      <c r="DZ674">
        <v>0.05150858928571429</v>
      </c>
      <c r="EA674">
        <v>29.777125</v>
      </c>
      <c r="EB674">
        <v>29.99931071428572</v>
      </c>
      <c r="EC674">
        <v>999.9000000000002</v>
      </c>
      <c r="ED674">
        <v>0</v>
      </c>
      <c r="EE674">
        <v>0</v>
      </c>
      <c r="EF674">
        <v>10009.48642857143</v>
      </c>
      <c r="EG674">
        <v>0</v>
      </c>
      <c r="EH674">
        <v>12.07725714285714</v>
      </c>
      <c r="EI674">
        <v>-54.73585714285714</v>
      </c>
      <c r="EJ674">
        <v>1301.885</v>
      </c>
      <c r="EK674">
        <v>1352.0025</v>
      </c>
      <c r="EL674">
        <v>4.276542857142857</v>
      </c>
      <c r="EM674">
        <v>1326.401071428572</v>
      </c>
      <c r="EN674">
        <v>18.935875</v>
      </c>
      <c r="EO674">
        <v>2.097818928571428</v>
      </c>
      <c r="EP674">
        <v>1.711327142857143</v>
      </c>
      <c r="EQ674">
        <v>18.20262142857143</v>
      </c>
      <c r="ER674">
        <v>14.99951785714286</v>
      </c>
      <c r="ES674">
        <v>2000.014285714286</v>
      </c>
      <c r="ET674">
        <v>0.9800049999999997</v>
      </c>
      <c r="EU674">
        <v>0.0199955</v>
      </c>
      <c r="EV674">
        <v>0</v>
      </c>
      <c r="EW674">
        <v>1042.537857142857</v>
      </c>
      <c r="EX674">
        <v>5.000560000000001</v>
      </c>
      <c r="EY674">
        <v>21111.90357142857</v>
      </c>
      <c r="EZ674">
        <v>17295.01071428571</v>
      </c>
      <c r="FA674">
        <v>41.375</v>
      </c>
      <c r="FB674">
        <v>41.5</v>
      </c>
      <c r="FC674">
        <v>41.06199999999999</v>
      </c>
      <c r="FD674">
        <v>40.64492857142857</v>
      </c>
      <c r="FE674">
        <v>42.11375</v>
      </c>
      <c r="FF674">
        <v>1955.124285714286</v>
      </c>
      <c r="FG674">
        <v>39.89000000000001</v>
      </c>
      <c r="FH674">
        <v>0</v>
      </c>
      <c r="FI674">
        <v>1759005047.4</v>
      </c>
      <c r="FJ674">
        <v>0</v>
      </c>
      <c r="FK674">
        <v>1042.5136</v>
      </c>
      <c r="FL674">
        <v>-2.747692305525314</v>
      </c>
      <c r="FM674">
        <v>-54.36153839557853</v>
      </c>
      <c r="FN674">
        <v>21111.448</v>
      </c>
      <c r="FO674">
        <v>15</v>
      </c>
      <c r="FP674">
        <v>0</v>
      </c>
      <c r="FQ674" t="s">
        <v>439</v>
      </c>
      <c r="FR674">
        <v>1747148579.5</v>
      </c>
      <c r="FS674">
        <v>1747148584.5</v>
      </c>
      <c r="FT674">
        <v>0</v>
      </c>
      <c r="FU674">
        <v>0.162</v>
      </c>
      <c r="FV674">
        <v>-0.001</v>
      </c>
      <c r="FW674">
        <v>0.139</v>
      </c>
      <c r="FX674">
        <v>0.058</v>
      </c>
      <c r="FY674">
        <v>420</v>
      </c>
      <c r="FZ674">
        <v>16</v>
      </c>
      <c r="GA674">
        <v>0.19</v>
      </c>
      <c r="GB674">
        <v>0.02</v>
      </c>
      <c r="GC674">
        <v>-54.76273414634147</v>
      </c>
      <c r="GD674">
        <v>0.6413540069686439</v>
      </c>
      <c r="GE674">
        <v>0.1012562135636464</v>
      </c>
      <c r="GF674">
        <v>0</v>
      </c>
      <c r="GG674">
        <v>1042.603529411765</v>
      </c>
      <c r="GH674">
        <v>-1.76042781044818</v>
      </c>
      <c r="GI674">
        <v>0.2895623711430799</v>
      </c>
      <c r="GJ674">
        <v>0</v>
      </c>
      <c r="GK674">
        <v>4.30759487804878</v>
      </c>
      <c r="GL674">
        <v>-0.4898625783972206</v>
      </c>
      <c r="GM674">
        <v>0.05058931098523426</v>
      </c>
      <c r="GN674">
        <v>0</v>
      </c>
      <c r="GO674">
        <v>0</v>
      </c>
      <c r="GP674">
        <v>3</v>
      </c>
      <c r="GQ674" t="s">
        <v>472</v>
      </c>
      <c r="GR674">
        <v>3.12839</v>
      </c>
      <c r="GS674">
        <v>2.72924</v>
      </c>
      <c r="GT674">
        <v>0.183741</v>
      </c>
      <c r="GU674">
        <v>0.189674</v>
      </c>
      <c r="GV674">
        <v>0.10447</v>
      </c>
      <c r="GW674">
        <v>0.0913146</v>
      </c>
      <c r="GX674">
        <v>24487.6</v>
      </c>
      <c r="GY674">
        <v>23579.4</v>
      </c>
      <c r="GZ674">
        <v>30541.4</v>
      </c>
      <c r="HA674">
        <v>29353.2</v>
      </c>
      <c r="HB674">
        <v>37751.4</v>
      </c>
      <c r="HC674">
        <v>35103</v>
      </c>
      <c r="HD674">
        <v>46721.2</v>
      </c>
      <c r="HE674">
        <v>43617.7</v>
      </c>
      <c r="HF674">
        <v>1.82897</v>
      </c>
      <c r="HG674">
        <v>1.8581</v>
      </c>
      <c r="HH674">
        <v>0.135608</v>
      </c>
      <c r="HI674">
        <v>0</v>
      </c>
      <c r="HJ674">
        <v>27.7952</v>
      </c>
      <c r="HK674">
        <v>999.9</v>
      </c>
      <c r="HL674">
        <v>43.2</v>
      </c>
      <c r="HM674">
        <v>30.8</v>
      </c>
      <c r="HN674">
        <v>21.3188</v>
      </c>
      <c r="HO674">
        <v>63.0235</v>
      </c>
      <c r="HP674">
        <v>16.895</v>
      </c>
      <c r="HQ674">
        <v>1</v>
      </c>
      <c r="HR674">
        <v>0.125198</v>
      </c>
      <c r="HS674">
        <v>-0.429774</v>
      </c>
      <c r="HT674">
        <v>20.2018</v>
      </c>
      <c r="HU674">
        <v>5.22598</v>
      </c>
      <c r="HV674">
        <v>11.974</v>
      </c>
      <c r="HW674">
        <v>4.9699</v>
      </c>
      <c r="HX674">
        <v>3.2896</v>
      </c>
      <c r="HY674">
        <v>9999</v>
      </c>
      <c r="HZ674">
        <v>9999</v>
      </c>
      <c r="IA674">
        <v>9999</v>
      </c>
      <c r="IB674">
        <v>27.1</v>
      </c>
      <c r="IC674">
        <v>4.97296</v>
      </c>
      <c r="ID674">
        <v>1.87728</v>
      </c>
      <c r="IE674">
        <v>1.87532</v>
      </c>
      <c r="IF674">
        <v>1.87814</v>
      </c>
      <c r="IG674">
        <v>1.87485</v>
      </c>
      <c r="IH674">
        <v>1.87849</v>
      </c>
      <c r="II674">
        <v>1.87561</v>
      </c>
      <c r="IJ674">
        <v>1.8767</v>
      </c>
      <c r="IK674">
        <v>0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1.68</v>
      </c>
      <c r="IY674">
        <v>0.2255</v>
      </c>
      <c r="IZ674">
        <v>0.000996156149449386</v>
      </c>
      <c r="JA674">
        <v>0.001508328056841608</v>
      </c>
      <c r="JB674">
        <v>-4.279944224615399E-07</v>
      </c>
      <c r="JC674">
        <v>2.026670128534865E-10</v>
      </c>
      <c r="JD674">
        <v>-0.04486732872085866</v>
      </c>
      <c r="JE674">
        <v>-0.001179386599836408</v>
      </c>
      <c r="JF674">
        <v>0.0006983580007418804</v>
      </c>
      <c r="JG674">
        <v>-5.900263066608664E-06</v>
      </c>
      <c r="JH674">
        <v>1</v>
      </c>
      <c r="JI674">
        <v>2117</v>
      </c>
      <c r="JJ674">
        <v>1</v>
      </c>
      <c r="JK674">
        <v>26</v>
      </c>
      <c r="JL674">
        <v>197607.6</v>
      </c>
      <c r="JM674">
        <v>197607.6</v>
      </c>
      <c r="JN674">
        <v>2.84302</v>
      </c>
      <c r="JO674">
        <v>2.52197</v>
      </c>
      <c r="JP674">
        <v>1.39893</v>
      </c>
      <c r="JQ674">
        <v>2.33398</v>
      </c>
      <c r="JR674">
        <v>1.44897</v>
      </c>
      <c r="JS674">
        <v>2.55249</v>
      </c>
      <c r="JT674">
        <v>36.718</v>
      </c>
      <c r="JU674">
        <v>23.9824</v>
      </c>
      <c r="JV674">
        <v>18</v>
      </c>
      <c r="JW674">
        <v>479.32</v>
      </c>
      <c r="JX674">
        <v>467.698</v>
      </c>
      <c r="JY674">
        <v>28.1407</v>
      </c>
      <c r="JZ674">
        <v>28.8059</v>
      </c>
      <c r="KA674">
        <v>30</v>
      </c>
      <c r="KB674">
        <v>28.5005</v>
      </c>
      <c r="KC674">
        <v>28.5693</v>
      </c>
      <c r="KD674">
        <v>56.9688</v>
      </c>
      <c r="KE674">
        <v>18.0123</v>
      </c>
      <c r="KF674">
        <v>75.4444</v>
      </c>
      <c r="KG674">
        <v>28.131</v>
      </c>
      <c r="KH674">
        <v>1369.74</v>
      </c>
      <c r="KI674">
        <v>19.0198</v>
      </c>
      <c r="KJ674">
        <v>100.968</v>
      </c>
      <c r="KK674">
        <v>100.328</v>
      </c>
    </row>
    <row r="675" spans="1:297">
      <c r="A675">
        <v>659</v>
      </c>
      <c r="B675">
        <v>1759005043.1</v>
      </c>
      <c r="C675">
        <v>17659.5</v>
      </c>
      <c r="D675" t="s">
        <v>1766</v>
      </c>
      <c r="E675" t="s">
        <v>1767</v>
      </c>
      <c r="F675">
        <v>5</v>
      </c>
      <c r="G675" t="s">
        <v>1603</v>
      </c>
      <c r="H675" t="s">
        <v>436</v>
      </c>
      <c r="I675">
        <v>1759005035.6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1385.116201019348</v>
      </c>
      <c r="AK675">
        <v>1344.058909090909</v>
      </c>
      <c r="AL675">
        <v>3.425933660333153</v>
      </c>
      <c r="AM675">
        <v>65.24473536700118</v>
      </c>
      <c r="AN675">
        <f>(AP675 - AO675 + DY675*1E3/(8.314*(EA675+273.15)) * AR675/DX675 * AQ675) * DX675/(100*DL675) * 1000/(1000 - AP675)</f>
        <v>0</v>
      </c>
      <c r="AO675">
        <v>19.01557217375017</v>
      </c>
      <c r="AP675">
        <v>23.22188121212121</v>
      </c>
      <c r="AQ675">
        <v>0.000164656557856937</v>
      </c>
      <c r="AR675">
        <v>120.4354516089231</v>
      </c>
      <c r="AS675">
        <v>2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5.52</v>
      </c>
      <c r="DM675">
        <v>0.5</v>
      </c>
      <c r="DN675" t="s">
        <v>438</v>
      </c>
      <c r="DO675">
        <v>2</v>
      </c>
      <c r="DP675" t="b">
        <v>1</v>
      </c>
      <c r="DQ675">
        <v>1759005035.6</v>
      </c>
      <c r="DR675">
        <v>1289.385185185185</v>
      </c>
      <c r="DS675">
        <v>1344.076666666667</v>
      </c>
      <c r="DT675">
        <v>23.21355555555555</v>
      </c>
      <c r="DU675">
        <v>18.97668518518519</v>
      </c>
      <c r="DV675">
        <v>1287.719259259259</v>
      </c>
      <c r="DW675">
        <v>22.98816666666667</v>
      </c>
      <c r="DX675">
        <v>500.0217037037037</v>
      </c>
      <c r="DY675">
        <v>90.37397037037036</v>
      </c>
      <c r="DZ675">
        <v>0.05149952222222222</v>
      </c>
      <c r="EA675">
        <v>29.77563333333334</v>
      </c>
      <c r="EB675">
        <v>30.00400740740741</v>
      </c>
      <c r="EC675">
        <v>999.9000000000001</v>
      </c>
      <c r="ED675">
        <v>0</v>
      </c>
      <c r="EE675">
        <v>0</v>
      </c>
      <c r="EF675">
        <v>10005.06814814815</v>
      </c>
      <c r="EG675">
        <v>0</v>
      </c>
      <c r="EH675">
        <v>12.08074814814815</v>
      </c>
      <c r="EI675">
        <v>-54.69125555555555</v>
      </c>
      <c r="EJ675">
        <v>1320.027777777778</v>
      </c>
      <c r="EK675">
        <v>1370.076296296297</v>
      </c>
      <c r="EL675">
        <v>4.236877777777778</v>
      </c>
      <c r="EM675">
        <v>1344.076666666667</v>
      </c>
      <c r="EN675">
        <v>18.97668518518519</v>
      </c>
      <c r="EO675">
        <v>2.097902222222222</v>
      </c>
      <c r="EP675">
        <v>1.714998518518519</v>
      </c>
      <c r="EQ675">
        <v>18.20325925925926</v>
      </c>
      <c r="ER675">
        <v>15.03282222222222</v>
      </c>
      <c r="ES675">
        <v>2000.012222222222</v>
      </c>
      <c r="ET675">
        <v>0.9800049999999998</v>
      </c>
      <c r="EU675">
        <v>0.0199955</v>
      </c>
      <c r="EV675">
        <v>0</v>
      </c>
      <c r="EW675">
        <v>1042.287037037037</v>
      </c>
      <c r="EX675">
        <v>5.000560000000001</v>
      </c>
      <c r="EY675">
        <v>21106.90740740741</v>
      </c>
      <c r="EZ675">
        <v>17294.99259259259</v>
      </c>
      <c r="FA675">
        <v>41.375</v>
      </c>
      <c r="FB675">
        <v>41.5</v>
      </c>
      <c r="FC675">
        <v>41.06199999999999</v>
      </c>
      <c r="FD675">
        <v>40.63877777777778</v>
      </c>
      <c r="FE675">
        <v>42.11333333333333</v>
      </c>
      <c r="FF675">
        <v>1955.122222222222</v>
      </c>
      <c r="FG675">
        <v>39.89000000000001</v>
      </c>
      <c r="FH675">
        <v>0</v>
      </c>
      <c r="FI675">
        <v>1759005052.2</v>
      </c>
      <c r="FJ675">
        <v>0</v>
      </c>
      <c r="FK675">
        <v>1042.28</v>
      </c>
      <c r="FL675">
        <v>-1.933076920266354</v>
      </c>
      <c r="FM675">
        <v>-62.33076924548656</v>
      </c>
      <c r="FN675">
        <v>21106.852</v>
      </c>
      <c r="FO675">
        <v>15</v>
      </c>
      <c r="FP675">
        <v>0</v>
      </c>
      <c r="FQ675" t="s">
        <v>439</v>
      </c>
      <c r="FR675">
        <v>1747148579.5</v>
      </c>
      <c r="FS675">
        <v>1747148584.5</v>
      </c>
      <c r="FT675">
        <v>0</v>
      </c>
      <c r="FU675">
        <v>0.162</v>
      </c>
      <c r="FV675">
        <v>-0.001</v>
      </c>
      <c r="FW675">
        <v>0.139</v>
      </c>
      <c r="FX675">
        <v>0.058</v>
      </c>
      <c r="FY675">
        <v>420</v>
      </c>
      <c r="FZ675">
        <v>16</v>
      </c>
      <c r="GA675">
        <v>0.19</v>
      </c>
      <c r="GB675">
        <v>0.02</v>
      </c>
      <c r="GC675">
        <v>-54.72275500000001</v>
      </c>
      <c r="GD675">
        <v>0.2522206378987525</v>
      </c>
      <c r="GE675">
        <v>0.08872988772110522</v>
      </c>
      <c r="GF675">
        <v>1</v>
      </c>
      <c r="GG675">
        <v>1042.44</v>
      </c>
      <c r="GH675">
        <v>-2.968678383816418</v>
      </c>
      <c r="GI675">
        <v>0.3503947353888641</v>
      </c>
      <c r="GJ675">
        <v>0</v>
      </c>
      <c r="GK675">
        <v>4.262613</v>
      </c>
      <c r="GL675">
        <v>-0.4546950844277771</v>
      </c>
      <c r="GM675">
        <v>0.0448183219342269</v>
      </c>
      <c r="GN675">
        <v>0</v>
      </c>
      <c r="GO675">
        <v>1</v>
      </c>
      <c r="GP675">
        <v>3</v>
      </c>
      <c r="GQ675" t="s">
        <v>451</v>
      </c>
      <c r="GR675">
        <v>3.12845</v>
      </c>
      <c r="GS675">
        <v>2.72919</v>
      </c>
      <c r="GT675">
        <v>0.185183</v>
      </c>
      <c r="GU675">
        <v>0.191094</v>
      </c>
      <c r="GV675">
        <v>0.104489</v>
      </c>
      <c r="GW675">
        <v>0.0913902</v>
      </c>
      <c r="GX675">
        <v>24444.2</v>
      </c>
      <c r="GY675">
        <v>23537.6</v>
      </c>
      <c r="GZ675">
        <v>30541.4</v>
      </c>
      <c r="HA675">
        <v>29352.7</v>
      </c>
      <c r="HB675">
        <v>37750.7</v>
      </c>
      <c r="HC675">
        <v>35099.4</v>
      </c>
      <c r="HD675">
        <v>46721.2</v>
      </c>
      <c r="HE675">
        <v>43616.8</v>
      </c>
      <c r="HF675">
        <v>1.8291</v>
      </c>
      <c r="HG675">
        <v>1.85812</v>
      </c>
      <c r="HH675">
        <v>0.136793</v>
      </c>
      <c r="HI675">
        <v>0</v>
      </c>
      <c r="HJ675">
        <v>27.7904</v>
      </c>
      <c r="HK675">
        <v>999.9</v>
      </c>
      <c r="HL675">
        <v>43.2</v>
      </c>
      <c r="HM675">
        <v>30.8</v>
      </c>
      <c r="HN675">
        <v>21.3226</v>
      </c>
      <c r="HO675">
        <v>63.0035</v>
      </c>
      <c r="HP675">
        <v>16.7508</v>
      </c>
      <c r="HQ675">
        <v>1</v>
      </c>
      <c r="HR675">
        <v>0.125399</v>
      </c>
      <c r="HS675">
        <v>-0.38119</v>
      </c>
      <c r="HT675">
        <v>20.2018</v>
      </c>
      <c r="HU675">
        <v>5.22598</v>
      </c>
      <c r="HV675">
        <v>11.974</v>
      </c>
      <c r="HW675">
        <v>4.96965</v>
      </c>
      <c r="HX675">
        <v>3.28953</v>
      </c>
      <c r="HY675">
        <v>9999</v>
      </c>
      <c r="HZ675">
        <v>9999</v>
      </c>
      <c r="IA675">
        <v>9999</v>
      </c>
      <c r="IB675">
        <v>27.1</v>
      </c>
      <c r="IC675">
        <v>4.97292</v>
      </c>
      <c r="ID675">
        <v>1.87728</v>
      </c>
      <c r="IE675">
        <v>1.87534</v>
      </c>
      <c r="IF675">
        <v>1.87818</v>
      </c>
      <c r="IG675">
        <v>1.87487</v>
      </c>
      <c r="IH675">
        <v>1.8785</v>
      </c>
      <c r="II675">
        <v>1.87559</v>
      </c>
      <c r="IJ675">
        <v>1.87671</v>
      </c>
      <c r="IK675">
        <v>0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1.7</v>
      </c>
      <c r="IY675">
        <v>0.2256</v>
      </c>
      <c r="IZ675">
        <v>0.000996156149449386</v>
      </c>
      <c r="JA675">
        <v>0.001508328056841608</v>
      </c>
      <c r="JB675">
        <v>-4.279944224615399E-07</v>
      </c>
      <c r="JC675">
        <v>2.026670128534865E-10</v>
      </c>
      <c r="JD675">
        <v>-0.04486732872085866</v>
      </c>
      <c r="JE675">
        <v>-0.001179386599836408</v>
      </c>
      <c r="JF675">
        <v>0.0006983580007418804</v>
      </c>
      <c r="JG675">
        <v>-5.900263066608664E-06</v>
      </c>
      <c r="JH675">
        <v>1</v>
      </c>
      <c r="JI675">
        <v>2117</v>
      </c>
      <c r="JJ675">
        <v>1</v>
      </c>
      <c r="JK675">
        <v>26</v>
      </c>
      <c r="JL675">
        <v>197607.7</v>
      </c>
      <c r="JM675">
        <v>197607.6</v>
      </c>
      <c r="JN675">
        <v>2.87231</v>
      </c>
      <c r="JO675">
        <v>2.52197</v>
      </c>
      <c r="JP675">
        <v>1.39893</v>
      </c>
      <c r="JQ675">
        <v>2.33521</v>
      </c>
      <c r="JR675">
        <v>1.44897</v>
      </c>
      <c r="JS675">
        <v>2.60132</v>
      </c>
      <c r="JT675">
        <v>36.718</v>
      </c>
      <c r="JU675">
        <v>23.9824</v>
      </c>
      <c r="JV675">
        <v>18</v>
      </c>
      <c r="JW675">
        <v>479.388</v>
      </c>
      <c r="JX675">
        <v>467.714</v>
      </c>
      <c r="JY675">
        <v>28.143</v>
      </c>
      <c r="JZ675">
        <v>28.8059</v>
      </c>
      <c r="KA675">
        <v>30.0002</v>
      </c>
      <c r="KB675">
        <v>28.5005</v>
      </c>
      <c r="KC675">
        <v>28.5693</v>
      </c>
      <c r="KD675">
        <v>57.5597</v>
      </c>
      <c r="KE675">
        <v>18.0123</v>
      </c>
      <c r="KF675">
        <v>75.8359</v>
      </c>
      <c r="KG675">
        <v>28.1361</v>
      </c>
      <c r="KH675">
        <v>1389.78</v>
      </c>
      <c r="KI675">
        <v>19.045</v>
      </c>
      <c r="KJ675">
        <v>100.968</v>
      </c>
      <c r="KK675">
        <v>100.326</v>
      </c>
    </row>
    <row r="676" spans="1:297">
      <c r="A676">
        <v>660</v>
      </c>
      <c r="B676">
        <v>1759005048.1</v>
      </c>
      <c r="C676">
        <v>17664.5</v>
      </c>
      <c r="D676" t="s">
        <v>1768</v>
      </c>
      <c r="E676" t="s">
        <v>1769</v>
      </c>
      <c r="F676">
        <v>5</v>
      </c>
      <c r="G676" t="s">
        <v>1603</v>
      </c>
      <c r="H676" t="s">
        <v>436</v>
      </c>
      <c r="I676">
        <v>1759005040.314285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1402.338533774165</v>
      </c>
      <c r="AK676">
        <v>1361.209272727273</v>
      </c>
      <c r="AL676">
        <v>3.425864723208839</v>
      </c>
      <c r="AM676">
        <v>65.24473536700118</v>
      </c>
      <c r="AN676">
        <f>(AP676 - AO676 + DY676*1E3/(8.314*(EA676+273.15)) * AR676/DX676 * AQ676) * DX676/(100*DL676) * 1000/(1000 - AP676)</f>
        <v>0</v>
      </c>
      <c r="AO676">
        <v>19.0604819615719</v>
      </c>
      <c r="AP676">
        <v>23.22548484848485</v>
      </c>
      <c r="AQ676">
        <v>9.20707210216699E-05</v>
      </c>
      <c r="AR676">
        <v>120.4354516089231</v>
      </c>
      <c r="AS676">
        <v>2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5.52</v>
      </c>
      <c r="DM676">
        <v>0.5</v>
      </c>
      <c r="DN676" t="s">
        <v>438</v>
      </c>
      <c r="DO676">
        <v>2</v>
      </c>
      <c r="DP676" t="b">
        <v>1</v>
      </c>
      <c r="DQ676">
        <v>1759005040.314285</v>
      </c>
      <c r="DR676">
        <v>1305.168571428572</v>
      </c>
      <c r="DS676">
        <v>1359.891428571429</v>
      </c>
      <c r="DT676">
        <v>23.21851071428571</v>
      </c>
      <c r="DU676">
        <v>19.00968214285714</v>
      </c>
      <c r="DV676">
        <v>1303.478928571428</v>
      </c>
      <c r="DW676">
        <v>22.99302142857143</v>
      </c>
      <c r="DX676">
        <v>500.0120714285714</v>
      </c>
      <c r="DY676">
        <v>90.37379642857142</v>
      </c>
      <c r="DZ676">
        <v>0.05154049285714285</v>
      </c>
      <c r="EA676">
        <v>29.77544642857143</v>
      </c>
      <c r="EB676">
        <v>30.00903928571429</v>
      </c>
      <c r="EC676">
        <v>999.9000000000002</v>
      </c>
      <c r="ED676">
        <v>0</v>
      </c>
      <c r="EE676">
        <v>0</v>
      </c>
      <c r="EF676">
        <v>10000.71035714286</v>
      </c>
      <c r="EG676">
        <v>0</v>
      </c>
      <c r="EH676">
        <v>12.0809</v>
      </c>
      <c r="EI676">
        <v>-54.72381428571429</v>
      </c>
      <c r="EJ676">
        <v>1336.1925</v>
      </c>
      <c r="EK676">
        <v>1386.245</v>
      </c>
      <c r="EL676">
        <v>4.208833571428571</v>
      </c>
      <c r="EM676">
        <v>1359.891428571429</v>
      </c>
      <c r="EN676">
        <v>19.00968214285714</v>
      </c>
      <c r="EO676">
        <v>2.098346071428572</v>
      </c>
      <c r="EP676">
        <v>1.7179775</v>
      </c>
      <c r="EQ676">
        <v>18.20662142857143</v>
      </c>
      <c r="ER676">
        <v>15.0598</v>
      </c>
      <c r="ES676">
        <v>2000.005</v>
      </c>
      <c r="ET676">
        <v>0.9800049999999997</v>
      </c>
      <c r="EU676">
        <v>0.0199955</v>
      </c>
      <c r="EV676">
        <v>0</v>
      </c>
      <c r="EW676">
        <v>1042.052857142857</v>
      </c>
      <c r="EX676">
        <v>5.000560000000001</v>
      </c>
      <c r="EY676">
        <v>21101.95</v>
      </c>
      <c r="EZ676">
        <v>17294.93928571429</v>
      </c>
      <c r="FA676">
        <v>41.375</v>
      </c>
      <c r="FB676">
        <v>41.5</v>
      </c>
      <c r="FC676">
        <v>41.06199999999999</v>
      </c>
      <c r="FD676">
        <v>40.63385714285715</v>
      </c>
      <c r="FE676">
        <v>42.11375</v>
      </c>
      <c r="FF676">
        <v>1955.115</v>
      </c>
      <c r="FG676">
        <v>39.89000000000001</v>
      </c>
      <c r="FH676">
        <v>0</v>
      </c>
      <c r="FI676">
        <v>1759005057.6</v>
      </c>
      <c r="FJ676">
        <v>0</v>
      </c>
      <c r="FK676">
        <v>1042.061923076923</v>
      </c>
      <c r="FL676">
        <v>-3.184615387858559</v>
      </c>
      <c r="FM676">
        <v>-66.97777778501339</v>
      </c>
      <c r="FN676">
        <v>21101.38846153847</v>
      </c>
      <c r="FO676">
        <v>15</v>
      </c>
      <c r="FP676">
        <v>0</v>
      </c>
      <c r="FQ676" t="s">
        <v>439</v>
      </c>
      <c r="FR676">
        <v>1747148579.5</v>
      </c>
      <c r="FS676">
        <v>1747148584.5</v>
      </c>
      <c r="FT676">
        <v>0</v>
      </c>
      <c r="FU676">
        <v>0.162</v>
      </c>
      <c r="FV676">
        <v>-0.001</v>
      </c>
      <c r="FW676">
        <v>0.139</v>
      </c>
      <c r="FX676">
        <v>0.058</v>
      </c>
      <c r="FY676">
        <v>420</v>
      </c>
      <c r="FZ676">
        <v>16</v>
      </c>
      <c r="GA676">
        <v>0.19</v>
      </c>
      <c r="GB676">
        <v>0.02</v>
      </c>
      <c r="GC676">
        <v>-54.70606585365854</v>
      </c>
      <c r="GD676">
        <v>-0.1883184668990164</v>
      </c>
      <c r="GE676">
        <v>0.07780859131746168</v>
      </c>
      <c r="GF676">
        <v>1</v>
      </c>
      <c r="GG676">
        <v>1042.157941176471</v>
      </c>
      <c r="GH676">
        <v>-2.890603513441748</v>
      </c>
      <c r="GI676">
        <v>0.3564430439756273</v>
      </c>
      <c r="GJ676">
        <v>0</v>
      </c>
      <c r="GK676">
        <v>4.224986097560976</v>
      </c>
      <c r="GL676">
        <v>-0.3679089198606222</v>
      </c>
      <c r="GM676">
        <v>0.03679225063409668</v>
      </c>
      <c r="GN676">
        <v>0</v>
      </c>
      <c r="GO676">
        <v>1</v>
      </c>
      <c r="GP676">
        <v>3</v>
      </c>
      <c r="GQ676" t="s">
        <v>451</v>
      </c>
      <c r="GR676">
        <v>3.12828</v>
      </c>
      <c r="GS676">
        <v>2.72945</v>
      </c>
      <c r="GT676">
        <v>0.186613</v>
      </c>
      <c r="GU676">
        <v>0.192502</v>
      </c>
      <c r="GV676">
        <v>0.1045</v>
      </c>
      <c r="GW676">
        <v>0.0915485</v>
      </c>
      <c r="GX676">
        <v>24400.7</v>
      </c>
      <c r="GY676">
        <v>23496.9</v>
      </c>
      <c r="GZ676">
        <v>30540.6</v>
      </c>
      <c r="HA676">
        <v>29353</v>
      </c>
      <c r="HB676">
        <v>37749.2</v>
      </c>
      <c r="HC676">
        <v>35093.8</v>
      </c>
      <c r="HD676">
        <v>46719.8</v>
      </c>
      <c r="HE676">
        <v>43617.4</v>
      </c>
      <c r="HF676">
        <v>1.82835</v>
      </c>
      <c r="HG676">
        <v>1.85872</v>
      </c>
      <c r="HH676">
        <v>0.136264</v>
      </c>
      <c r="HI676">
        <v>0</v>
      </c>
      <c r="HJ676">
        <v>27.7871</v>
      </c>
      <c r="HK676">
        <v>999.9</v>
      </c>
      <c r="HL676">
        <v>43.3</v>
      </c>
      <c r="HM676">
        <v>30.8</v>
      </c>
      <c r="HN676">
        <v>21.3716</v>
      </c>
      <c r="HO676">
        <v>62.6835</v>
      </c>
      <c r="HP676">
        <v>16.7107</v>
      </c>
      <c r="HQ676">
        <v>1</v>
      </c>
      <c r="HR676">
        <v>0.125442</v>
      </c>
      <c r="HS676">
        <v>-0.317277</v>
      </c>
      <c r="HT676">
        <v>20.2018</v>
      </c>
      <c r="HU676">
        <v>5.22747</v>
      </c>
      <c r="HV676">
        <v>11.974</v>
      </c>
      <c r="HW676">
        <v>4.9701</v>
      </c>
      <c r="HX676">
        <v>3.28965</v>
      </c>
      <c r="HY676">
        <v>9999</v>
      </c>
      <c r="HZ676">
        <v>9999</v>
      </c>
      <c r="IA676">
        <v>9999</v>
      </c>
      <c r="IB676">
        <v>27.1</v>
      </c>
      <c r="IC676">
        <v>4.97292</v>
      </c>
      <c r="ID676">
        <v>1.87726</v>
      </c>
      <c r="IE676">
        <v>1.87532</v>
      </c>
      <c r="IF676">
        <v>1.87812</v>
      </c>
      <c r="IG676">
        <v>1.87485</v>
      </c>
      <c r="IH676">
        <v>1.87847</v>
      </c>
      <c r="II676">
        <v>1.87553</v>
      </c>
      <c r="IJ676">
        <v>1.87668</v>
      </c>
      <c r="IK676">
        <v>0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1.72</v>
      </c>
      <c r="IY676">
        <v>0.2257</v>
      </c>
      <c r="IZ676">
        <v>0.000996156149449386</v>
      </c>
      <c r="JA676">
        <v>0.001508328056841608</v>
      </c>
      <c r="JB676">
        <v>-4.279944224615399E-07</v>
      </c>
      <c r="JC676">
        <v>2.026670128534865E-10</v>
      </c>
      <c r="JD676">
        <v>-0.04486732872085866</v>
      </c>
      <c r="JE676">
        <v>-0.001179386599836408</v>
      </c>
      <c r="JF676">
        <v>0.0006983580007418804</v>
      </c>
      <c r="JG676">
        <v>-5.900263066608664E-06</v>
      </c>
      <c r="JH676">
        <v>1</v>
      </c>
      <c r="JI676">
        <v>2117</v>
      </c>
      <c r="JJ676">
        <v>1</v>
      </c>
      <c r="JK676">
        <v>26</v>
      </c>
      <c r="JL676">
        <v>197607.8</v>
      </c>
      <c r="JM676">
        <v>197607.7</v>
      </c>
      <c r="JN676">
        <v>2.89917</v>
      </c>
      <c r="JO676">
        <v>2.52686</v>
      </c>
      <c r="JP676">
        <v>1.39893</v>
      </c>
      <c r="JQ676">
        <v>2.33521</v>
      </c>
      <c r="JR676">
        <v>1.44897</v>
      </c>
      <c r="JS676">
        <v>2.59521</v>
      </c>
      <c r="JT676">
        <v>36.718</v>
      </c>
      <c r="JU676">
        <v>23.9824</v>
      </c>
      <c r="JV676">
        <v>18</v>
      </c>
      <c r="JW676">
        <v>478.978</v>
      </c>
      <c r="JX676">
        <v>468.104</v>
      </c>
      <c r="JY676">
        <v>28.1421</v>
      </c>
      <c r="JZ676">
        <v>28.8059</v>
      </c>
      <c r="KA676">
        <v>30.0001</v>
      </c>
      <c r="KB676">
        <v>28.5005</v>
      </c>
      <c r="KC676">
        <v>28.5693</v>
      </c>
      <c r="KD676">
        <v>58.0688</v>
      </c>
      <c r="KE676">
        <v>18.0123</v>
      </c>
      <c r="KF676">
        <v>76.2287</v>
      </c>
      <c r="KG676">
        <v>28.1199</v>
      </c>
      <c r="KH676">
        <v>1403.14</v>
      </c>
      <c r="KI676">
        <v>19.076</v>
      </c>
      <c r="KJ676">
        <v>100.965</v>
      </c>
      <c r="KK676">
        <v>100.327</v>
      </c>
    </row>
    <row r="677" spans="1:297">
      <c r="A677">
        <v>661</v>
      </c>
      <c r="B677">
        <v>1759005053.1</v>
      </c>
      <c r="C677">
        <v>17669.5</v>
      </c>
      <c r="D677" t="s">
        <v>1770</v>
      </c>
      <c r="E677" t="s">
        <v>1771</v>
      </c>
      <c r="F677">
        <v>5</v>
      </c>
      <c r="G677" t="s">
        <v>1603</v>
      </c>
      <c r="H677" t="s">
        <v>436</v>
      </c>
      <c r="I677">
        <v>1759005045.6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1419.561840927998</v>
      </c>
      <c r="AK677">
        <v>1378.41006060606</v>
      </c>
      <c r="AL677">
        <v>3.437548853182347</v>
      </c>
      <c r="AM677">
        <v>65.24473536700118</v>
      </c>
      <c r="AN677">
        <f>(AP677 - AO677 + DY677*1E3/(8.314*(EA677+273.15)) * AR677/DX677 * AQ677) * DX677/(100*DL677) * 1000/(1000 - AP677)</f>
        <v>0</v>
      </c>
      <c r="AO677">
        <v>19.08853524078944</v>
      </c>
      <c r="AP677">
        <v>23.22854909090909</v>
      </c>
      <c r="AQ677">
        <v>5.359325978730698E-05</v>
      </c>
      <c r="AR677">
        <v>120.4354516089231</v>
      </c>
      <c r="AS677">
        <v>2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5.52</v>
      </c>
      <c r="DM677">
        <v>0.5</v>
      </c>
      <c r="DN677" t="s">
        <v>438</v>
      </c>
      <c r="DO677">
        <v>2</v>
      </c>
      <c r="DP677" t="b">
        <v>1</v>
      </c>
      <c r="DQ677">
        <v>1759005045.6</v>
      </c>
      <c r="DR677">
        <v>1322.923333333333</v>
      </c>
      <c r="DS677">
        <v>1377.634074074074</v>
      </c>
      <c r="DT677">
        <v>23.22306666666666</v>
      </c>
      <c r="DU677">
        <v>19.0473962962963</v>
      </c>
      <c r="DV677">
        <v>1321.208148148148</v>
      </c>
      <c r="DW677">
        <v>22.99747407407407</v>
      </c>
      <c r="DX677">
        <v>500.0118888888889</v>
      </c>
      <c r="DY677">
        <v>90.37349259259257</v>
      </c>
      <c r="DZ677">
        <v>0.05154734074074074</v>
      </c>
      <c r="EA677">
        <v>29.77507777777777</v>
      </c>
      <c r="EB677">
        <v>30.01121111111111</v>
      </c>
      <c r="EC677">
        <v>999.9000000000001</v>
      </c>
      <c r="ED677">
        <v>0</v>
      </c>
      <c r="EE677">
        <v>0</v>
      </c>
      <c r="EF677">
        <v>9998.52185185185</v>
      </c>
      <c r="EG677">
        <v>0</v>
      </c>
      <c r="EH677">
        <v>12.0809</v>
      </c>
      <c r="EI677">
        <v>-54.71165185185186</v>
      </c>
      <c r="EJ677">
        <v>1354.375185185185</v>
      </c>
      <c r="EK677">
        <v>1404.385185185185</v>
      </c>
      <c r="EL677">
        <v>4.175665555555556</v>
      </c>
      <c r="EM677">
        <v>1377.634074074074</v>
      </c>
      <c r="EN677">
        <v>19.0473962962963</v>
      </c>
      <c r="EO677">
        <v>2.09875</v>
      </c>
      <c r="EP677">
        <v>1.72138</v>
      </c>
      <c r="EQ677">
        <v>18.20969259259259</v>
      </c>
      <c r="ER677">
        <v>15.09057407407407</v>
      </c>
      <c r="ES677">
        <v>1999.993703703704</v>
      </c>
      <c r="ET677">
        <v>0.9800049999999998</v>
      </c>
      <c r="EU677">
        <v>0.0199955</v>
      </c>
      <c r="EV677">
        <v>0</v>
      </c>
      <c r="EW677">
        <v>1041.746666666667</v>
      </c>
      <c r="EX677">
        <v>5.000560000000001</v>
      </c>
      <c r="EY677">
        <v>21095.93333333333</v>
      </c>
      <c r="EZ677">
        <v>17294.83703703704</v>
      </c>
      <c r="FA677">
        <v>41.375</v>
      </c>
      <c r="FB677">
        <v>41.5</v>
      </c>
      <c r="FC677">
        <v>41.06199999999999</v>
      </c>
      <c r="FD677">
        <v>40.62959259259259</v>
      </c>
      <c r="FE677">
        <v>42.11566666666667</v>
      </c>
      <c r="FF677">
        <v>1955.103703703703</v>
      </c>
      <c r="FG677">
        <v>39.89000000000001</v>
      </c>
      <c r="FH677">
        <v>0</v>
      </c>
      <c r="FI677">
        <v>1759005062.4</v>
      </c>
      <c r="FJ677">
        <v>0</v>
      </c>
      <c r="FK677">
        <v>1041.765384615385</v>
      </c>
      <c r="FL677">
        <v>-3.720341890726208</v>
      </c>
      <c r="FM677">
        <v>-69.45982904721986</v>
      </c>
      <c r="FN677">
        <v>21095.84230769231</v>
      </c>
      <c r="FO677">
        <v>15</v>
      </c>
      <c r="FP677">
        <v>0</v>
      </c>
      <c r="FQ677" t="s">
        <v>439</v>
      </c>
      <c r="FR677">
        <v>1747148579.5</v>
      </c>
      <c r="FS677">
        <v>1747148584.5</v>
      </c>
      <c r="FT677">
        <v>0</v>
      </c>
      <c r="FU677">
        <v>0.162</v>
      </c>
      <c r="FV677">
        <v>-0.001</v>
      </c>
      <c r="FW677">
        <v>0.139</v>
      </c>
      <c r="FX677">
        <v>0.058</v>
      </c>
      <c r="FY677">
        <v>420</v>
      </c>
      <c r="FZ677">
        <v>16</v>
      </c>
      <c r="GA677">
        <v>0.19</v>
      </c>
      <c r="GB677">
        <v>0.02</v>
      </c>
      <c r="GC677">
        <v>-54.72727073170731</v>
      </c>
      <c r="GD677">
        <v>0.003959581881491134</v>
      </c>
      <c r="GE677">
        <v>0.06602206668764989</v>
      </c>
      <c r="GF677">
        <v>1</v>
      </c>
      <c r="GG677">
        <v>1041.930882352941</v>
      </c>
      <c r="GH677">
        <v>-3.327883884415893</v>
      </c>
      <c r="GI677">
        <v>0.3869668449626668</v>
      </c>
      <c r="GJ677">
        <v>0</v>
      </c>
      <c r="GK677">
        <v>4.194775609756097</v>
      </c>
      <c r="GL677">
        <v>-0.3711531010452904</v>
      </c>
      <c r="GM677">
        <v>0.03694915927283942</v>
      </c>
      <c r="GN677">
        <v>0</v>
      </c>
      <c r="GO677">
        <v>1</v>
      </c>
      <c r="GP677">
        <v>3</v>
      </c>
      <c r="GQ677" t="s">
        <v>451</v>
      </c>
      <c r="GR677">
        <v>3.12833</v>
      </c>
      <c r="GS677">
        <v>2.72954</v>
      </c>
      <c r="GT677">
        <v>0.188033</v>
      </c>
      <c r="GU677">
        <v>0.193889</v>
      </c>
      <c r="GV677">
        <v>0.10451</v>
      </c>
      <c r="GW677">
        <v>0.0916505</v>
      </c>
      <c r="GX677">
        <v>24358</v>
      </c>
      <c r="GY677">
        <v>23456.1</v>
      </c>
      <c r="GZ677">
        <v>30540.6</v>
      </c>
      <c r="HA677">
        <v>29352.6</v>
      </c>
      <c r="HB677">
        <v>37749.1</v>
      </c>
      <c r="HC677">
        <v>35089.4</v>
      </c>
      <c r="HD677">
        <v>46720.2</v>
      </c>
      <c r="HE677">
        <v>43616.7</v>
      </c>
      <c r="HF677">
        <v>1.8287</v>
      </c>
      <c r="HG677">
        <v>1.8588</v>
      </c>
      <c r="HH677">
        <v>0.136808</v>
      </c>
      <c r="HI677">
        <v>0</v>
      </c>
      <c r="HJ677">
        <v>27.7836</v>
      </c>
      <c r="HK677">
        <v>999.9</v>
      </c>
      <c r="HL677">
        <v>43.4</v>
      </c>
      <c r="HM677">
        <v>30.8</v>
      </c>
      <c r="HN677">
        <v>21.42</v>
      </c>
      <c r="HO677">
        <v>62.9635</v>
      </c>
      <c r="HP677">
        <v>16.6546</v>
      </c>
      <c r="HQ677">
        <v>1</v>
      </c>
      <c r="HR677">
        <v>0.12544</v>
      </c>
      <c r="HS677">
        <v>-0.291898</v>
      </c>
      <c r="HT677">
        <v>20.2022</v>
      </c>
      <c r="HU677">
        <v>5.22792</v>
      </c>
      <c r="HV677">
        <v>11.974</v>
      </c>
      <c r="HW677">
        <v>4.97</v>
      </c>
      <c r="HX677">
        <v>3.28978</v>
      </c>
      <c r="HY677">
        <v>9999</v>
      </c>
      <c r="HZ677">
        <v>9999</v>
      </c>
      <c r="IA677">
        <v>9999</v>
      </c>
      <c r="IB677">
        <v>27.1</v>
      </c>
      <c r="IC677">
        <v>4.97295</v>
      </c>
      <c r="ID677">
        <v>1.87728</v>
      </c>
      <c r="IE677">
        <v>1.87531</v>
      </c>
      <c r="IF677">
        <v>1.87811</v>
      </c>
      <c r="IG677">
        <v>1.87486</v>
      </c>
      <c r="IH677">
        <v>1.87845</v>
      </c>
      <c r="II677">
        <v>1.87554</v>
      </c>
      <c r="IJ677">
        <v>1.8767</v>
      </c>
      <c r="IK677">
        <v>0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1.75</v>
      </c>
      <c r="IY677">
        <v>0.2257</v>
      </c>
      <c r="IZ677">
        <v>0.000996156149449386</v>
      </c>
      <c r="JA677">
        <v>0.001508328056841608</v>
      </c>
      <c r="JB677">
        <v>-4.279944224615399E-07</v>
      </c>
      <c r="JC677">
        <v>2.026670128534865E-10</v>
      </c>
      <c r="JD677">
        <v>-0.04486732872085866</v>
      </c>
      <c r="JE677">
        <v>-0.001179386599836408</v>
      </c>
      <c r="JF677">
        <v>0.0006983580007418804</v>
      </c>
      <c r="JG677">
        <v>-5.900263066608664E-06</v>
      </c>
      <c r="JH677">
        <v>1</v>
      </c>
      <c r="JI677">
        <v>2117</v>
      </c>
      <c r="JJ677">
        <v>1</v>
      </c>
      <c r="JK677">
        <v>26</v>
      </c>
      <c r="JL677">
        <v>197607.9</v>
      </c>
      <c r="JM677">
        <v>197607.8</v>
      </c>
      <c r="JN677">
        <v>2.92847</v>
      </c>
      <c r="JO677">
        <v>2.53784</v>
      </c>
      <c r="JP677">
        <v>1.39893</v>
      </c>
      <c r="JQ677">
        <v>2.33521</v>
      </c>
      <c r="JR677">
        <v>1.44897</v>
      </c>
      <c r="JS677">
        <v>2.58789</v>
      </c>
      <c r="JT677">
        <v>36.718</v>
      </c>
      <c r="JU677">
        <v>23.9737</v>
      </c>
      <c r="JV677">
        <v>18</v>
      </c>
      <c r="JW677">
        <v>479.169</v>
      </c>
      <c r="JX677">
        <v>468.152</v>
      </c>
      <c r="JY677">
        <v>28.1235</v>
      </c>
      <c r="JZ677">
        <v>28.8059</v>
      </c>
      <c r="KA677">
        <v>30.0001</v>
      </c>
      <c r="KB677">
        <v>28.5005</v>
      </c>
      <c r="KC677">
        <v>28.5693</v>
      </c>
      <c r="KD677">
        <v>58.6618</v>
      </c>
      <c r="KE677">
        <v>18.0123</v>
      </c>
      <c r="KF677">
        <v>76.2287</v>
      </c>
      <c r="KG677">
        <v>28.112</v>
      </c>
      <c r="KH677">
        <v>1423.17</v>
      </c>
      <c r="KI677">
        <v>19.1022</v>
      </c>
      <c r="KJ677">
        <v>100.966</v>
      </c>
      <c r="KK677">
        <v>100.325</v>
      </c>
    </row>
    <row r="678" spans="1:297">
      <c r="A678">
        <v>662</v>
      </c>
      <c r="B678">
        <v>1759005058.1</v>
      </c>
      <c r="C678">
        <v>17674.5</v>
      </c>
      <c r="D678" t="s">
        <v>1772</v>
      </c>
      <c r="E678" t="s">
        <v>1773</v>
      </c>
      <c r="F678">
        <v>5</v>
      </c>
      <c r="G678" t="s">
        <v>1603</v>
      </c>
      <c r="H678" t="s">
        <v>436</v>
      </c>
      <c r="I678">
        <v>1759005050.314285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1436.455331807368</v>
      </c>
      <c r="AK678">
        <v>1395.529515151514</v>
      </c>
      <c r="AL678">
        <v>3.433639822341809</v>
      </c>
      <c r="AM678">
        <v>65.24473536700118</v>
      </c>
      <c r="AN678">
        <f>(AP678 - AO678 + DY678*1E3/(8.314*(EA678+273.15)) * AR678/DX678 * AQ678) * DX678/(100*DL678) * 1000/(1000 - AP678)</f>
        <v>0</v>
      </c>
      <c r="AO678">
        <v>19.10337496296014</v>
      </c>
      <c r="AP678">
        <v>23.22540303030302</v>
      </c>
      <c r="AQ678">
        <v>-5.595952009694686E-05</v>
      </c>
      <c r="AR678">
        <v>120.4354516089231</v>
      </c>
      <c r="AS678">
        <v>2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5.52</v>
      </c>
      <c r="DM678">
        <v>0.5</v>
      </c>
      <c r="DN678" t="s">
        <v>438</v>
      </c>
      <c r="DO678">
        <v>2</v>
      </c>
      <c r="DP678" t="b">
        <v>1</v>
      </c>
      <c r="DQ678">
        <v>1759005050.314285</v>
      </c>
      <c r="DR678">
        <v>1338.707142857143</v>
      </c>
      <c r="DS678">
        <v>1393.437142857143</v>
      </c>
      <c r="DT678">
        <v>23.22568928571428</v>
      </c>
      <c r="DU678">
        <v>19.07498571428571</v>
      </c>
      <c r="DV678">
        <v>1336.969285714286</v>
      </c>
      <c r="DW678">
        <v>23.00004642857143</v>
      </c>
      <c r="DX678">
        <v>500.0159642857143</v>
      </c>
      <c r="DY678">
        <v>90.37343928571428</v>
      </c>
      <c r="DZ678">
        <v>0.05166396785714285</v>
      </c>
      <c r="EA678">
        <v>29.77417142857142</v>
      </c>
      <c r="EB678">
        <v>30.01356428571429</v>
      </c>
      <c r="EC678">
        <v>999.9000000000002</v>
      </c>
      <c r="ED678">
        <v>0</v>
      </c>
      <c r="EE678">
        <v>0</v>
      </c>
      <c r="EF678">
        <v>9997.419642857143</v>
      </c>
      <c r="EG678">
        <v>0</v>
      </c>
      <c r="EH678">
        <v>12.0809</v>
      </c>
      <c r="EI678">
        <v>-54.73174999999999</v>
      </c>
      <c r="EJ678">
        <v>1370.5375</v>
      </c>
      <c r="EK678">
        <v>1420.535357142857</v>
      </c>
      <c r="EL678">
        <v>4.150695714285715</v>
      </c>
      <c r="EM678">
        <v>1393.437142857143</v>
      </c>
      <c r="EN678">
        <v>19.07498571428571</v>
      </c>
      <c r="EO678">
        <v>2.098985357142857</v>
      </c>
      <c r="EP678">
        <v>1.723872857142857</v>
      </c>
      <c r="EQ678">
        <v>18.211475</v>
      </c>
      <c r="ER678">
        <v>15.11308214285714</v>
      </c>
      <c r="ES678">
        <v>1999.9875</v>
      </c>
      <c r="ET678">
        <v>0.9800049999999997</v>
      </c>
      <c r="EU678">
        <v>0.0199955</v>
      </c>
      <c r="EV678">
        <v>0</v>
      </c>
      <c r="EW678">
        <v>1041.491428571429</v>
      </c>
      <c r="EX678">
        <v>5.000560000000001</v>
      </c>
      <c r="EY678">
        <v>21090.38571428572</v>
      </c>
      <c r="EZ678">
        <v>17294.775</v>
      </c>
      <c r="FA678">
        <v>41.375</v>
      </c>
      <c r="FB678">
        <v>41.5</v>
      </c>
      <c r="FC678">
        <v>41.06199999999999</v>
      </c>
      <c r="FD678">
        <v>40.62942857142857</v>
      </c>
      <c r="FE678">
        <v>42.116</v>
      </c>
      <c r="FF678">
        <v>1955.097499999999</v>
      </c>
      <c r="FG678">
        <v>39.89000000000001</v>
      </c>
      <c r="FH678">
        <v>0</v>
      </c>
      <c r="FI678">
        <v>1759005067.2</v>
      </c>
      <c r="FJ678">
        <v>0</v>
      </c>
      <c r="FK678">
        <v>1041.491153846154</v>
      </c>
      <c r="FL678">
        <v>-3.374017108553208</v>
      </c>
      <c r="FM678">
        <v>-71.19658123022975</v>
      </c>
      <c r="FN678">
        <v>21090.30384615385</v>
      </c>
      <c r="FO678">
        <v>15</v>
      </c>
      <c r="FP678">
        <v>0</v>
      </c>
      <c r="FQ678" t="s">
        <v>439</v>
      </c>
      <c r="FR678">
        <v>1747148579.5</v>
      </c>
      <c r="FS678">
        <v>1747148584.5</v>
      </c>
      <c r="FT678">
        <v>0</v>
      </c>
      <c r="FU678">
        <v>0.162</v>
      </c>
      <c r="FV678">
        <v>-0.001</v>
      </c>
      <c r="FW678">
        <v>0.139</v>
      </c>
      <c r="FX678">
        <v>0.058</v>
      </c>
      <c r="FY678">
        <v>420</v>
      </c>
      <c r="FZ678">
        <v>16</v>
      </c>
      <c r="GA678">
        <v>0.19</v>
      </c>
      <c r="GB678">
        <v>0.02</v>
      </c>
      <c r="GC678">
        <v>-54.72227073170732</v>
      </c>
      <c r="GD678">
        <v>0.1478738675957129</v>
      </c>
      <c r="GE678">
        <v>0.07002795345658942</v>
      </c>
      <c r="GF678">
        <v>1</v>
      </c>
      <c r="GG678">
        <v>1041.69294117647</v>
      </c>
      <c r="GH678">
        <v>-3.643391905483066</v>
      </c>
      <c r="GI678">
        <v>0.4123642693753244</v>
      </c>
      <c r="GJ678">
        <v>0</v>
      </c>
      <c r="GK678">
        <v>4.171448780487804</v>
      </c>
      <c r="GL678">
        <v>-0.3403354703832714</v>
      </c>
      <c r="GM678">
        <v>0.03401540742685921</v>
      </c>
      <c r="GN678">
        <v>0</v>
      </c>
      <c r="GO678">
        <v>1</v>
      </c>
      <c r="GP678">
        <v>3</v>
      </c>
      <c r="GQ678" t="s">
        <v>451</v>
      </c>
      <c r="GR678">
        <v>3.12844</v>
      </c>
      <c r="GS678">
        <v>2.72947</v>
      </c>
      <c r="GT678">
        <v>0.189447</v>
      </c>
      <c r="GU678">
        <v>0.195296</v>
      </c>
      <c r="GV678">
        <v>0.104497</v>
      </c>
      <c r="GW678">
        <v>0.0917176</v>
      </c>
      <c r="GX678">
        <v>24315.7</v>
      </c>
      <c r="GY678">
        <v>23415.3</v>
      </c>
      <c r="GZ678">
        <v>30540.7</v>
      </c>
      <c r="HA678">
        <v>29352.8</v>
      </c>
      <c r="HB678">
        <v>37749.7</v>
      </c>
      <c r="HC678">
        <v>35086.9</v>
      </c>
      <c r="HD678">
        <v>46720.1</v>
      </c>
      <c r="HE678">
        <v>43616.9</v>
      </c>
      <c r="HF678">
        <v>1.82885</v>
      </c>
      <c r="HG678">
        <v>1.8589</v>
      </c>
      <c r="HH678">
        <v>0.137314</v>
      </c>
      <c r="HI678">
        <v>0</v>
      </c>
      <c r="HJ678">
        <v>27.7806</v>
      </c>
      <c r="HK678">
        <v>999.9</v>
      </c>
      <c r="HL678">
        <v>43.4</v>
      </c>
      <c r="HM678">
        <v>30.8</v>
      </c>
      <c r="HN678">
        <v>21.4195</v>
      </c>
      <c r="HO678">
        <v>62.9435</v>
      </c>
      <c r="HP678">
        <v>16.6266</v>
      </c>
      <c r="HQ678">
        <v>1</v>
      </c>
      <c r="HR678">
        <v>0.125597</v>
      </c>
      <c r="HS678">
        <v>-0.272407</v>
      </c>
      <c r="HT678">
        <v>20.202</v>
      </c>
      <c r="HU678">
        <v>5.22792</v>
      </c>
      <c r="HV678">
        <v>11.974</v>
      </c>
      <c r="HW678">
        <v>4.97</v>
      </c>
      <c r="HX678">
        <v>3.28968</v>
      </c>
      <c r="HY678">
        <v>9999</v>
      </c>
      <c r="HZ678">
        <v>9999</v>
      </c>
      <c r="IA678">
        <v>9999</v>
      </c>
      <c r="IB678">
        <v>27.1</v>
      </c>
      <c r="IC678">
        <v>4.97293</v>
      </c>
      <c r="ID678">
        <v>1.87728</v>
      </c>
      <c r="IE678">
        <v>1.87533</v>
      </c>
      <c r="IF678">
        <v>1.87814</v>
      </c>
      <c r="IG678">
        <v>1.87487</v>
      </c>
      <c r="IH678">
        <v>1.87844</v>
      </c>
      <c r="II678">
        <v>1.87556</v>
      </c>
      <c r="IJ678">
        <v>1.87669</v>
      </c>
      <c r="IK678">
        <v>0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1.77</v>
      </c>
      <c r="IY678">
        <v>0.2256</v>
      </c>
      <c r="IZ678">
        <v>0.000996156149449386</v>
      </c>
      <c r="JA678">
        <v>0.001508328056841608</v>
      </c>
      <c r="JB678">
        <v>-4.279944224615399E-07</v>
      </c>
      <c r="JC678">
        <v>2.026670128534865E-10</v>
      </c>
      <c r="JD678">
        <v>-0.04486732872085866</v>
      </c>
      <c r="JE678">
        <v>-0.001179386599836408</v>
      </c>
      <c r="JF678">
        <v>0.0006983580007418804</v>
      </c>
      <c r="JG678">
        <v>-5.900263066608664E-06</v>
      </c>
      <c r="JH678">
        <v>1</v>
      </c>
      <c r="JI678">
        <v>2117</v>
      </c>
      <c r="JJ678">
        <v>1</v>
      </c>
      <c r="JK678">
        <v>26</v>
      </c>
      <c r="JL678">
        <v>197608</v>
      </c>
      <c r="JM678">
        <v>197607.9</v>
      </c>
      <c r="JN678">
        <v>2.9541</v>
      </c>
      <c r="JO678">
        <v>2.53418</v>
      </c>
      <c r="JP678">
        <v>1.39893</v>
      </c>
      <c r="JQ678">
        <v>2.33521</v>
      </c>
      <c r="JR678">
        <v>1.44897</v>
      </c>
      <c r="JS678">
        <v>2.54639</v>
      </c>
      <c r="JT678">
        <v>36.718</v>
      </c>
      <c r="JU678">
        <v>23.9737</v>
      </c>
      <c r="JV678">
        <v>18</v>
      </c>
      <c r="JW678">
        <v>479.246</v>
      </c>
      <c r="JX678">
        <v>468.211</v>
      </c>
      <c r="JY678">
        <v>28.1106</v>
      </c>
      <c r="JZ678">
        <v>28.8059</v>
      </c>
      <c r="KA678">
        <v>30</v>
      </c>
      <c r="KB678">
        <v>28.4996</v>
      </c>
      <c r="KC678">
        <v>28.5685</v>
      </c>
      <c r="KD678">
        <v>59.1665</v>
      </c>
      <c r="KE678">
        <v>18.0123</v>
      </c>
      <c r="KF678">
        <v>76.6138</v>
      </c>
      <c r="KG678">
        <v>28.0966</v>
      </c>
      <c r="KH678">
        <v>1436.53</v>
      </c>
      <c r="KI678">
        <v>19.1357</v>
      </c>
      <c r="KJ678">
        <v>100.966</v>
      </c>
      <c r="KK678">
        <v>100.326</v>
      </c>
    </row>
    <row r="679" spans="1:297">
      <c r="A679">
        <v>663</v>
      </c>
      <c r="B679">
        <v>1759005063.1</v>
      </c>
      <c r="C679">
        <v>17679.5</v>
      </c>
      <c r="D679" t="s">
        <v>1774</v>
      </c>
      <c r="E679" t="s">
        <v>1775</v>
      </c>
      <c r="F679">
        <v>5</v>
      </c>
      <c r="G679" t="s">
        <v>1603</v>
      </c>
      <c r="H679" t="s">
        <v>436</v>
      </c>
      <c r="I679">
        <v>1759005055.6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1453.690546345203</v>
      </c>
      <c r="AK679">
        <v>1412.814060606059</v>
      </c>
      <c r="AL679">
        <v>3.443195459084264</v>
      </c>
      <c r="AM679">
        <v>65.24473536700118</v>
      </c>
      <c r="AN679">
        <f>(AP679 - AO679 + DY679*1E3/(8.314*(EA679+273.15)) * AR679/DX679 * AQ679) * DX679/(100*DL679) * 1000/(1000 - AP679)</f>
        <v>0</v>
      </c>
      <c r="AO679">
        <v>19.17577854837234</v>
      </c>
      <c r="AP679">
        <v>23.22989696969697</v>
      </c>
      <c r="AQ679">
        <v>0.0001463590757603925</v>
      </c>
      <c r="AR679">
        <v>120.4354516089231</v>
      </c>
      <c r="AS679">
        <v>2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5.52</v>
      </c>
      <c r="DM679">
        <v>0.5</v>
      </c>
      <c r="DN679" t="s">
        <v>438</v>
      </c>
      <c r="DO679">
        <v>2</v>
      </c>
      <c r="DP679" t="b">
        <v>1</v>
      </c>
      <c r="DQ679">
        <v>1759005055.6</v>
      </c>
      <c r="DR679">
        <v>1356.459259259259</v>
      </c>
      <c r="DS679">
        <v>1411.124444444444</v>
      </c>
      <c r="DT679">
        <v>23.22641111111111</v>
      </c>
      <c r="DU679">
        <v>19.11408148148148</v>
      </c>
      <c r="DV679">
        <v>1354.696666666666</v>
      </c>
      <c r="DW679">
        <v>23.00074814814815</v>
      </c>
      <c r="DX679">
        <v>500.0194814814815</v>
      </c>
      <c r="DY679">
        <v>90.37249259259261</v>
      </c>
      <c r="DZ679">
        <v>0.05166305555555556</v>
      </c>
      <c r="EA679">
        <v>29.77278888888889</v>
      </c>
      <c r="EB679">
        <v>30.01392592592592</v>
      </c>
      <c r="EC679">
        <v>999.9000000000001</v>
      </c>
      <c r="ED679">
        <v>0</v>
      </c>
      <c r="EE679">
        <v>0</v>
      </c>
      <c r="EF679">
        <v>10002.13555555555</v>
      </c>
      <c r="EG679">
        <v>0</v>
      </c>
      <c r="EH679">
        <v>12.08034074074074</v>
      </c>
      <c r="EI679">
        <v>-54.66538518518519</v>
      </c>
      <c r="EJ679">
        <v>1388.713703703704</v>
      </c>
      <c r="EK679">
        <v>1438.622592592593</v>
      </c>
      <c r="EL679">
        <v>4.112325185185185</v>
      </c>
      <c r="EM679">
        <v>1411.124444444444</v>
      </c>
      <c r="EN679">
        <v>19.11408148148148</v>
      </c>
      <c r="EO679">
        <v>2.099028518518518</v>
      </c>
      <c r="EP679">
        <v>1.727387407407408</v>
      </c>
      <c r="EQ679">
        <v>18.21180740740741</v>
      </c>
      <c r="ER679">
        <v>15.14474814814815</v>
      </c>
      <c r="ES679">
        <v>1999.982962962963</v>
      </c>
      <c r="ET679">
        <v>0.9800049999999998</v>
      </c>
      <c r="EU679">
        <v>0.0199955</v>
      </c>
      <c r="EV679">
        <v>0</v>
      </c>
      <c r="EW679">
        <v>1041.167407407408</v>
      </c>
      <c r="EX679">
        <v>5.000560000000001</v>
      </c>
      <c r="EY679">
        <v>21083.9962962963</v>
      </c>
      <c r="EZ679">
        <v>17294.72962962963</v>
      </c>
      <c r="FA679">
        <v>41.375</v>
      </c>
      <c r="FB679">
        <v>41.5</v>
      </c>
      <c r="FC679">
        <v>41.06199999999999</v>
      </c>
      <c r="FD679">
        <v>40.62959259259259</v>
      </c>
      <c r="FE679">
        <v>42.11566666666667</v>
      </c>
      <c r="FF679">
        <v>1955.092962962962</v>
      </c>
      <c r="FG679">
        <v>39.89000000000001</v>
      </c>
      <c r="FH679">
        <v>0</v>
      </c>
      <c r="FI679">
        <v>1759005072.6</v>
      </c>
      <c r="FJ679">
        <v>0</v>
      </c>
      <c r="FK679">
        <v>1041.1428</v>
      </c>
      <c r="FL679">
        <v>-3.122307711509649</v>
      </c>
      <c r="FM679">
        <v>-69.90769238996866</v>
      </c>
      <c r="FN679">
        <v>21083.508</v>
      </c>
      <c r="FO679">
        <v>15</v>
      </c>
      <c r="FP679">
        <v>0</v>
      </c>
      <c r="FQ679" t="s">
        <v>439</v>
      </c>
      <c r="FR679">
        <v>1747148579.5</v>
      </c>
      <c r="FS679">
        <v>1747148584.5</v>
      </c>
      <c r="FT679">
        <v>0</v>
      </c>
      <c r="FU679">
        <v>0.162</v>
      </c>
      <c r="FV679">
        <v>-0.001</v>
      </c>
      <c r="FW679">
        <v>0.139</v>
      </c>
      <c r="FX679">
        <v>0.058</v>
      </c>
      <c r="FY679">
        <v>420</v>
      </c>
      <c r="FZ679">
        <v>16</v>
      </c>
      <c r="GA679">
        <v>0.19</v>
      </c>
      <c r="GB679">
        <v>0.02</v>
      </c>
      <c r="GC679">
        <v>-54.69826500000001</v>
      </c>
      <c r="GD679">
        <v>0.5741223264541299</v>
      </c>
      <c r="GE679">
        <v>0.1241696813839838</v>
      </c>
      <c r="GF679">
        <v>0</v>
      </c>
      <c r="GG679">
        <v>1041.384705882353</v>
      </c>
      <c r="GH679">
        <v>-3.464323915716587</v>
      </c>
      <c r="GI679">
        <v>0.4048836818738984</v>
      </c>
      <c r="GJ679">
        <v>0</v>
      </c>
      <c r="GK679">
        <v>4.13399875</v>
      </c>
      <c r="GL679">
        <v>-0.4124569981238377</v>
      </c>
      <c r="GM679">
        <v>0.0410451254223629</v>
      </c>
      <c r="GN679">
        <v>0</v>
      </c>
      <c r="GO679">
        <v>0</v>
      </c>
      <c r="GP679">
        <v>3</v>
      </c>
      <c r="GQ679" t="s">
        <v>472</v>
      </c>
      <c r="GR679">
        <v>3.12815</v>
      </c>
      <c r="GS679">
        <v>2.7291</v>
      </c>
      <c r="GT679">
        <v>0.190852</v>
      </c>
      <c r="GU679">
        <v>0.196649</v>
      </c>
      <c r="GV679">
        <v>0.104512</v>
      </c>
      <c r="GW679">
        <v>0.09193</v>
      </c>
      <c r="GX679">
        <v>24273.9</v>
      </c>
      <c r="GY679">
        <v>23375.6</v>
      </c>
      <c r="GZ679">
        <v>30541.1</v>
      </c>
      <c r="HA679">
        <v>29352.4</v>
      </c>
      <c r="HB679">
        <v>37749.8</v>
      </c>
      <c r="HC679">
        <v>35078.2</v>
      </c>
      <c r="HD679">
        <v>46720.8</v>
      </c>
      <c r="HE679">
        <v>43616.2</v>
      </c>
      <c r="HF679">
        <v>1.82822</v>
      </c>
      <c r="HG679">
        <v>1.85955</v>
      </c>
      <c r="HH679">
        <v>0.137769</v>
      </c>
      <c r="HI679">
        <v>0</v>
      </c>
      <c r="HJ679">
        <v>27.7782</v>
      </c>
      <c r="HK679">
        <v>999.9</v>
      </c>
      <c r="HL679">
        <v>43.5</v>
      </c>
      <c r="HM679">
        <v>30.8</v>
      </c>
      <c r="HN679">
        <v>21.469</v>
      </c>
      <c r="HO679">
        <v>63.3435</v>
      </c>
      <c r="HP679">
        <v>16.7949</v>
      </c>
      <c r="HQ679">
        <v>1</v>
      </c>
      <c r="HR679">
        <v>0.12579</v>
      </c>
      <c r="HS679">
        <v>-0.250828</v>
      </c>
      <c r="HT679">
        <v>20.2019</v>
      </c>
      <c r="HU679">
        <v>5.22762</v>
      </c>
      <c r="HV679">
        <v>11.974</v>
      </c>
      <c r="HW679">
        <v>4.9692</v>
      </c>
      <c r="HX679">
        <v>3.28978</v>
      </c>
      <c r="HY679">
        <v>9999</v>
      </c>
      <c r="HZ679">
        <v>9999</v>
      </c>
      <c r="IA679">
        <v>9999</v>
      </c>
      <c r="IB679">
        <v>27.1</v>
      </c>
      <c r="IC679">
        <v>4.97292</v>
      </c>
      <c r="ID679">
        <v>1.87727</v>
      </c>
      <c r="IE679">
        <v>1.87533</v>
      </c>
      <c r="IF679">
        <v>1.8781</v>
      </c>
      <c r="IG679">
        <v>1.87486</v>
      </c>
      <c r="IH679">
        <v>1.87847</v>
      </c>
      <c r="II679">
        <v>1.8756</v>
      </c>
      <c r="IJ679">
        <v>1.8767</v>
      </c>
      <c r="IK679">
        <v>0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1.8</v>
      </c>
      <c r="IY679">
        <v>0.2257</v>
      </c>
      <c r="IZ679">
        <v>0.000996156149449386</v>
      </c>
      <c r="JA679">
        <v>0.001508328056841608</v>
      </c>
      <c r="JB679">
        <v>-4.279944224615399E-07</v>
      </c>
      <c r="JC679">
        <v>2.026670128534865E-10</v>
      </c>
      <c r="JD679">
        <v>-0.04486732872085866</v>
      </c>
      <c r="JE679">
        <v>-0.001179386599836408</v>
      </c>
      <c r="JF679">
        <v>0.0006983580007418804</v>
      </c>
      <c r="JG679">
        <v>-5.900263066608664E-06</v>
      </c>
      <c r="JH679">
        <v>1</v>
      </c>
      <c r="JI679">
        <v>2117</v>
      </c>
      <c r="JJ679">
        <v>1</v>
      </c>
      <c r="JK679">
        <v>26</v>
      </c>
      <c r="JL679">
        <v>197608.1</v>
      </c>
      <c r="JM679">
        <v>197608</v>
      </c>
      <c r="JN679">
        <v>2.9834</v>
      </c>
      <c r="JO679">
        <v>2.53784</v>
      </c>
      <c r="JP679">
        <v>1.39893</v>
      </c>
      <c r="JQ679">
        <v>2.33521</v>
      </c>
      <c r="JR679">
        <v>1.44897</v>
      </c>
      <c r="JS679">
        <v>2.48169</v>
      </c>
      <c r="JT679">
        <v>36.718</v>
      </c>
      <c r="JU679">
        <v>23.9649</v>
      </c>
      <c r="JV679">
        <v>18</v>
      </c>
      <c r="JW679">
        <v>478.894</v>
      </c>
      <c r="JX679">
        <v>468.621</v>
      </c>
      <c r="JY679">
        <v>28.0943</v>
      </c>
      <c r="JZ679">
        <v>28.8059</v>
      </c>
      <c r="KA679">
        <v>30.0002</v>
      </c>
      <c r="KB679">
        <v>28.4981</v>
      </c>
      <c r="KC679">
        <v>28.5669</v>
      </c>
      <c r="KD679">
        <v>59.753</v>
      </c>
      <c r="KE679">
        <v>18.0123</v>
      </c>
      <c r="KF679">
        <v>77.0149</v>
      </c>
      <c r="KG679">
        <v>28.0813</v>
      </c>
      <c r="KH679">
        <v>1456.57</v>
      </c>
      <c r="KI679">
        <v>19.163</v>
      </c>
      <c r="KJ679">
        <v>100.967</v>
      </c>
      <c r="KK679">
        <v>100.324</v>
      </c>
    </row>
    <row r="680" spans="1:297">
      <c r="A680">
        <v>664</v>
      </c>
      <c r="B680">
        <v>1759005068.1</v>
      </c>
      <c r="C680">
        <v>17684.5</v>
      </c>
      <c r="D680" t="s">
        <v>1776</v>
      </c>
      <c r="E680" t="s">
        <v>1777</v>
      </c>
      <c r="F680">
        <v>5</v>
      </c>
      <c r="G680" t="s">
        <v>1603</v>
      </c>
      <c r="H680" t="s">
        <v>436</v>
      </c>
      <c r="I680">
        <v>1759005060.314285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1470.825601998624</v>
      </c>
      <c r="AK680">
        <v>1429.814787878787</v>
      </c>
      <c r="AL680">
        <v>3.403919084399885</v>
      </c>
      <c r="AM680">
        <v>65.24473536700118</v>
      </c>
      <c r="AN680">
        <f>(AP680 - AO680 + DY680*1E3/(8.314*(EA680+273.15)) * AR680/DX680 * AQ680) * DX680/(100*DL680) * 1000/(1000 - AP680)</f>
        <v>0</v>
      </c>
      <c r="AO680">
        <v>19.21427172460645</v>
      </c>
      <c r="AP680">
        <v>23.23296181818182</v>
      </c>
      <c r="AQ680">
        <v>2.621965169303332E-05</v>
      </c>
      <c r="AR680">
        <v>120.4354516089231</v>
      </c>
      <c r="AS680">
        <v>2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5.52</v>
      </c>
      <c r="DM680">
        <v>0.5</v>
      </c>
      <c r="DN680" t="s">
        <v>438</v>
      </c>
      <c r="DO680">
        <v>2</v>
      </c>
      <c r="DP680" t="b">
        <v>1</v>
      </c>
      <c r="DQ680">
        <v>1759005060.314285</v>
      </c>
      <c r="DR680">
        <v>1372.253214285714</v>
      </c>
      <c r="DS680">
        <v>1426.879285714286</v>
      </c>
      <c r="DT680">
        <v>23.22802857142857</v>
      </c>
      <c r="DU680">
        <v>19.15201785714286</v>
      </c>
      <c r="DV680">
        <v>1370.4675</v>
      </c>
      <c r="DW680">
        <v>23.00233571428571</v>
      </c>
      <c r="DX680">
        <v>499.9677499999999</v>
      </c>
      <c r="DY680">
        <v>90.37191785714286</v>
      </c>
      <c r="DZ680">
        <v>0.05174266071428572</v>
      </c>
      <c r="EA680">
        <v>29.7712</v>
      </c>
      <c r="EB680">
        <v>30.01762142857143</v>
      </c>
      <c r="EC680">
        <v>999.9000000000002</v>
      </c>
      <c r="ED680">
        <v>0</v>
      </c>
      <c r="EE680">
        <v>0</v>
      </c>
      <c r="EF680">
        <v>9993.150357142858</v>
      </c>
      <c r="EG680">
        <v>0</v>
      </c>
      <c r="EH680">
        <v>12.075925</v>
      </c>
      <c r="EI680">
        <v>-54.62628214285716</v>
      </c>
      <c r="EJ680">
        <v>1404.886071428571</v>
      </c>
      <c r="EK680">
        <v>1454.741071428571</v>
      </c>
      <c r="EL680">
        <v>4.076018928571429</v>
      </c>
      <c r="EM680">
        <v>1426.879285714286</v>
      </c>
      <c r="EN680">
        <v>19.15201785714286</v>
      </c>
      <c r="EO680">
        <v>2.099161428571429</v>
      </c>
      <c r="EP680">
        <v>1.730803928571429</v>
      </c>
      <c r="EQ680">
        <v>18.21281785714286</v>
      </c>
      <c r="ER680">
        <v>15.17545714285714</v>
      </c>
      <c r="ES680">
        <v>1999.978928571429</v>
      </c>
      <c r="ET680">
        <v>0.9800049999999997</v>
      </c>
      <c r="EU680">
        <v>0.0199955</v>
      </c>
      <c r="EV680">
        <v>0</v>
      </c>
      <c r="EW680">
        <v>1040.954642857143</v>
      </c>
      <c r="EX680">
        <v>5.000560000000001</v>
      </c>
      <c r="EY680">
        <v>21078.43571428571</v>
      </c>
      <c r="EZ680">
        <v>17294.71071428572</v>
      </c>
      <c r="FA680">
        <v>41.375</v>
      </c>
      <c r="FB680">
        <v>41.5</v>
      </c>
      <c r="FC680">
        <v>41.06199999999999</v>
      </c>
      <c r="FD680">
        <v>40.62942857142856</v>
      </c>
      <c r="FE680">
        <v>42.11599999999999</v>
      </c>
      <c r="FF680">
        <v>1955.088928571429</v>
      </c>
      <c r="FG680">
        <v>39.89000000000001</v>
      </c>
      <c r="FH680">
        <v>0</v>
      </c>
      <c r="FI680">
        <v>1759005077.4</v>
      </c>
      <c r="FJ680">
        <v>0</v>
      </c>
      <c r="FK680">
        <v>1040.9308</v>
      </c>
      <c r="FL680">
        <v>-2.646153845277432</v>
      </c>
      <c r="FM680">
        <v>-69.90769218751076</v>
      </c>
      <c r="FN680">
        <v>21077.924</v>
      </c>
      <c r="FO680">
        <v>15</v>
      </c>
      <c r="FP680">
        <v>0</v>
      </c>
      <c r="FQ680" t="s">
        <v>439</v>
      </c>
      <c r="FR680">
        <v>1747148579.5</v>
      </c>
      <c r="FS680">
        <v>1747148584.5</v>
      </c>
      <c r="FT680">
        <v>0</v>
      </c>
      <c r="FU680">
        <v>0.162</v>
      </c>
      <c r="FV680">
        <v>-0.001</v>
      </c>
      <c r="FW680">
        <v>0.139</v>
      </c>
      <c r="FX680">
        <v>0.058</v>
      </c>
      <c r="FY680">
        <v>420</v>
      </c>
      <c r="FZ680">
        <v>16</v>
      </c>
      <c r="GA680">
        <v>0.19</v>
      </c>
      <c r="GB680">
        <v>0.02</v>
      </c>
      <c r="GC680">
        <v>-54.6559487804878</v>
      </c>
      <c r="GD680">
        <v>0.6934118466897403</v>
      </c>
      <c r="GE680">
        <v>0.1367227051673167</v>
      </c>
      <c r="GF680">
        <v>0</v>
      </c>
      <c r="GG680">
        <v>1041.099411764706</v>
      </c>
      <c r="GH680">
        <v>-3.266310168105576</v>
      </c>
      <c r="GI680">
        <v>0.3841716924414873</v>
      </c>
      <c r="GJ680">
        <v>0</v>
      </c>
      <c r="GK680">
        <v>4.095450243902439</v>
      </c>
      <c r="GL680">
        <v>-0.4741793728222904</v>
      </c>
      <c r="GM680">
        <v>0.04791000147572458</v>
      </c>
      <c r="GN680">
        <v>0</v>
      </c>
      <c r="GO680">
        <v>0</v>
      </c>
      <c r="GP680">
        <v>3</v>
      </c>
      <c r="GQ680" t="s">
        <v>472</v>
      </c>
      <c r="GR680">
        <v>3.12808</v>
      </c>
      <c r="GS680">
        <v>2.72995</v>
      </c>
      <c r="GT680">
        <v>0.192241</v>
      </c>
      <c r="GU680">
        <v>0.198028</v>
      </c>
      <c r="GV680">
        <v>0.10453</v>
      </c>
      <c r="GW680">
        <v>0.09213010000000001</v>
      </c>
      <c r="GX680">
        <v>24231.7</v>
      </c>
      <c r="GY680">
        <v>23335.4</v>
      </c>
      <c r="GZ680">
        <v>30540.5</v>
      </c>
      <c r="HA680">
        <v>29352.3</v>
      </c>
      <c r="HB680">
        <v>37748.3</v>
      </c>
      <c r="HC680">
        <v>35070.7</v>
      </c>
      <c r="HD680">
        <v>46719.8</v>
      </c>
      <c r="HE680">
        <v>43616.4</v>
      </c>
      <c r="HF680">
        <v>1.8282</v>
      </c>
      <c r="HG680">
        <v>1.8598</v>
      </c>
      <c r="HH680">
        <v>0.137292</v>
      </c>
      <c r="HI680">
        <v>0</v>
      </c>
      <c r="HJ680">
        <v>27.7759</v>
      </c>
      <c r="HK680">
        <v>999.9</v>
      </c>
      <c r="HL680">
        <v>43.6</v>
      </c>
      <c r="HM680">
        <v>30.8</v>
      </c>
      <c r="HN680">
        <v>21.5172</v>
      </c>
      <c r="HO680">
        <v>63.3235</v>
      </c>
      <c r="HP680">
        <v>16.9511</v>
      </c>
      <c r="HQ680">
        <v>1</v>
      </c>
      <c r="HR680">
        <v>0.125417</v>
      </c>
      <c r="HS680">
        <v>-0.232451</v>
      </c>
      <c r="HT680">
        <v>20.2018</v>
      </c>
      <c r="HU680">
        <v>5.22777</v>
      </c>
      <c r="HV680">
        <v>11.974</v>
      </c>
      <c r="HW680">
        <v>4.9697</v>
      </c>
      <c r="HX680">
        <v>3.2896</v>
      </c>
      <c r="HY680">
        <v>9999</v>
      </c>
      <c r="HZ680">
        <v>9999</v>
      </c>
      <c r="IA680">
        <v>9999</v>
      </c>
      <c r="IB680">
        <v>27.1</v>
      </c>
      <c r="IC680">
        <v>4.97293</v>
      </c>
      <c r="ID680">
        <v>1.87728</v>
      </c>
      <c r="IE680">
        <v>1.87531</v>
      </c>
      <c r="IF680">
        <v>1.87812</v>
      </c>
      <c r="IG680">
        <v>1.87486</v>
      </c>
      <c r="IH680">
        <v>1.87848</v>
      </c>
      <c r="II680">
        <v>1.8756</v>
      </c>
      <c r="IJ680">
        <v>1.87668</v>
      </c>
      <c r="IK680">
        <v>0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1.83</v>
      </c>
      <c r="IY680">
        <v>0.2258</v>
      </c>
      <c r="IZ680">
        <v>0.000996156149449386</v>
      </c>
      <c r="JA680">
        <v>0.001508328056841608</v>
      </c>
      <c r="JB680">
        <v>-4.279944224615399E-07</v>
      </c>
      <c r="JC680">
        <v>2.026670128534865E-10</v>
      </c>
      <c r="JD680">
        <v>-0.04486732872085866</v>
      </c>
      <c r="JE680">
        <v>-0.001179386599836408</v>
      </c>
      <c r="JF680">
        <v>0.0006983580007418804</v>
      </c>
      <c r="JG680">
        <v>-5.900263066608664E-06</v>
      </c>
      <c r="JH680">
        <v>1</v>
      </c>
      <c r="JI680">
        <v>2117</v>
      </c>
      <c r="JJ680">
        <v>1</v>
      </c>
      <c r="JK680">
        <v>26</v>
      </c>
      <c r="JL680">
        <v>197608.1</v>
      </c>
      <c r="JM680">
        <v>197608.1</v>
      </c>
      <c r="JN680">
        <v>3.00903</v>
      </c>
      <c r="JO680">
        <v>2.53296</v>
      </c>
      <c r="JP680">
        <v>1.39893</v>
      </c>
      <c r="JQ680">
        <v>2.33521</v>
      </c>
      <c r="JR680">
        <v>1.44897</v>
      </c>
      <c r="JS680">
        <v>2.50366</v>
      </c>
      <c r="JT680">
        <v>36.6943</v>
      </c>
      <c r="JU680">
        <v>23.9824</v>
      </c>
      <c r="JV680">
        <v>18</v>
      </c>
      <c r="JW680">
        <v>478.88</v>
      </c>
      <c r="JX680">
        <v>468.784</v>
      </c>
      <c r="JY680">
        <v>28.0758</v>
      </c>
      <c r="JZ680">
        <v>28.8059</v>
      </c>
      <c r="KA680">
        <v>30.0001</v>
      </c>
      <c r="KB680">
        <v>28.4981</v>
      </c>
      <c r="KC680">
        <v>28.5669</v>
      </c>
      <c r="KD680">
        <v>60.2642</v>
      </c>
      <c r="KE680">
        <v>18.0123</v>
      </c>
      <c r="KF680">
        <v>77.0149</v>
      </c>
      <c r="KG680">
        <v>28.0595</v>
      </c>
      <c r="KH680">
        <v>1469.92</v>
      </c>
      <c r="KI680">
        <v>19.1817</v>
      </c>
      <c r="KJ680">
        <v>100.965</v>
      </c>
      <c r="KK680">
        <v>100.325</v>
      </c>
    </row>
    <row r="681" spans="1:297">
      <c r="A681">
        <v>665</v>
      </c>
      <c r="B681">
        <v>1759005073.1</v>
      </c>
      <c r="C681">
        <v>17689.5</v>
      </c>
      <c r="D681" t="s">
        <v>1778</v>
      </c>
      <c r="E681" t="s">
        <v>1779</v>
      </c>
      <c r="F681">
        <v>5</v>
      </c>
      <c r="G681" t="s">
        <v>1603</v>
      </c>
      <c r="H681" t="s">
        <v>436</v>
      </c>
      <c r="I681">
        <v>1759005065.6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1487.896104293578</v>
      </c>
      <c r="AK681">
        <v>1447.037878787878</v>
      </c>
      <c r="AL681">
        <v>3.442688362430799</v>
      </c>
      <c r="AM681">
        <v>65.24473536700118</v>
      </c>
      <c r="AN681">
        <f>(AP681 - AO681 + DY681*1E3/(8.314*(EA681+273.15)) * AR681/DX681 * AQ681) * DX681/(100*DL681) * 1000/(1000 - AP681)</f>
        <v>0</v>
      </c>
      <c r="AO681">
        <v>19.25671009542356</v>
      </c>
      <c r="AP681">
        <v>23.2442806060606</v>
      </c>
      <c r="AQ681">
        <v>5.964626958720965E-05</v>
      </c>
      <c r="AR681">
        <v>120.4354516089231</v>
      </c>
      <c r="AS681">
        <v>2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5.52</v>
      </c>
      <c r="DM681">
        <v>0.5</v>
      </c>
      <c r="DN681" t="s">
        <v>438</v>
      </c>
      <c r="DO681">
        <v>2</v>
      </c>
      <c r="DP681" t="b">
        <v>1</v>
      </c>
      <c r="DQ681">
        <v>1759005065.6</v>
      </c>
      <c r="DR681">
        <v>1389.972222222222</v>
      </c>
      <c r="DS681">
        <v>1444.577407407407</v>
      </c>
      <c r="DT681">
        <v>23.23262962962962</v>
      </c>
      <c r="DU681">
        <v>19.20457407407407</v>
      </c>
      <c r="DV681">
        <v>1388.16</v>
      </c>
      <c r="DW681">
        <v>23.00683333333333</v>
      </c>
      <c r="DX681">
        <v>499.9887777777778</v>
      </c>
      <c r="DY681">
        <v>90.372</v>
      </c>
      <c r="DZ681">
        <v>0.05171977037037037</v>
      </c>
      <c r="EA681">
        <v>29.76708888888889</v>
      </c>
      <c r="EB681">
        <v>30.0152962962963</v>
      </c>
      <c r="EC681">
        <v>999.9000000000001</v>
      </c>
      <c r="ED681">
        <v>0</v>
      </c>
      <c r="EE681">
        <v>0</v>
      </c>
      <c r="EF681">
        <v>10005.16148148148</v>
      </c>
      <c r="EG681">
        <v>0</v>
      </c>
      <c r="EH681">
        <v>12.06354814814815</v>
      </c>
      <c r="EI681">
        <v>-54.60514814814815</v>
      </c>
      <c r="EJ681">
        <v>1423.033703703704</v>
      </c>
      <c r="EK681">
        <v>1472.864444444445</v>
      </c>
      <c r="EL681">
        <v>4.028074814814816</v>
      </c>
      <c r="EM681">
        <v>1444.577407407407</v>
      </c>
      <c r="EN681">
        <v>19.20457407407407</v>
      </c>
      <c r="EO681">
        <v>2.099579259259259</v>
      </c>
      <c r="EP681">
        <v>1.735554074074074</v>
      </c>
      <c r="EQ681">
        <v>18.2159925925926</v>
      </c>
      <c r="ER681">
        <v>15.21809629629629</v>
      </c>
      <c r="ES681">
        <v>1999.999259259259</v>
      </c>
      <c r="ET681">
        <v>0.9800052222222222</v>
      </c>
      <c r="EU681">
        <v>0.01999527037037037</v>
      </c>
      <c r="EV681">
        <v>0</v>
      </c>
      <c r="EW681">
        <v>1040.642962962963</v>
      </c>
      <c r="EX681">
        <v>5.000560000000001</v>
      </c>
      <c r="EY681">
        <v>21072.88518518518</v>
      </c>
      <c r="EZ681">
        <v>17294.9</v>
      </c>
      <c r="FA681">
        <v>41.375</v>
      </c>
      <c r="FB681">
        <v>41.5</v>
      </c>
      <c r="FC681">
        <v>41.06199999999999</v>
      </c>
      <c r="FD681">
        <v>40.63418518518519</v>
      </c>
      <c r="FE681">
        <v>42.11333333333333</v>
      </c>
      <c r="FF681">
        <v>1955.109259259259</v>
      </c>
      <c r="FG681">
        <v>39.89000000000001</v>
      </c>
      <c r="FH681">
        <v>0</v>
      </c>
      <c r="FI681">
        <v>1759005082.2</v>
      </c>
      <c r="FJ681">
        <v>0</v>
      </c>
      <c r="FK681">
        <v>1040.632</v>
      </c>
      <c r="FL681">
        <v>-3.52538461134923</v>
      </c>
      <c r="FM681">
        <v>-58.84615385529963</v>
      </c>
      <c r="FN681">
        <v>21072.912</v>
      </c>
      <c r="FO681">
        <v>15</v>
      </c>
      <c r="FP681">
        <v>0</v>
      </c>
      <c r="FQ681" t="s">
        <v>439</v>
      </c>
      <c r="FR681">
        <v>1747148579.5</v>
      </c>
      <c r="FS681">
        <v>1747148584.5</v>
      </c>
      <c r="FT681">
        <v>0</v>
      </c>
      <c r="FU681">
        <v>0.162</v>
      </c>
      <c r="FV681">
        <v>-0.001</v>
      </c>
      <c r="FW681">
        <v>0.139</v>
      </c>
      <c r="FX681">
        <v>0.058</v>
      </c>
      <c r="FY681">
        <v>420</v>
      </c>
      <c r="FZ681">
        <v>16</v>
      </c>
      <c r="GA681">
        <v>0.19</v>
      </c>
      <c r="GB681">
        <v>0.02</v>
      </c>
      <c r="GC681">
        <v>-54.63759268292682</v>
      </c>
      <c r="GD681">
        <v>0.1219881533101636</v>
      </c>
      <c r="GE681">
        <v>0.1359511612276386</v>
      </c>
      <c r="GF681">
        <v>1</v>
      </c>
      <c r="GG681">
        <v>1040.781764705882</v>
      </c>
      <c r="GH681">
        <v>-3.361038962273433</v>
      </c>
      <c r="GI681">
        <v>0.3880302488833098</v>
      </c>
      <c r="GJ681">
        <v>0</v>
      </c>
      <c r="GK681">
        <v>4.056145609756098</v>
      </c>
      <c r="GL681">
        <v>-0.527747247386766</v>
      </c>
      <c r="GM681">
        <v>0.05295106636798029</v>
      </c>
      <c r="GN681">
        <v>0</v>
      </c>
      <c r="GO681">
        <v>1</v>
      </c>
      <c r="GP681">
        <v>3</v>
      </c>
      <c r="GQ681" t="s">
        <v>451</v>
      </c>
      <c r="GR681">
        <v>3.12852</v>
      </c>
      <c r="GS681">
        <v>2.72949</v>
      </c>
      <c r="GT681">
        <v>0.193616</v>
      </c>
      <c r="GU681">
        <v>0.199405</v>
      </c>
      <c r="GV681">
        <v>0.104556</v>
      </c>
      <c r="GW681">
        <v>0.09222</v>
      </c>
      <c r="GX681">
        <v>24190.6</v>
      </c>
      <c r="GY681">
        <v>23295.2</v>
      </c>
      <c r="GZ681">
        <v>30540.8</v>
      </c>
      <c r="HA681">
        <v>29352.2</v>
      </c>
      <c r="HB681">
        <v>37747.8</v>
      </c>
      <c r="HC681">
        <v>35066.9</v>
      </c>
      <c r="HD681">
        <v>46720.4</v>
      </c>
      <c r="HE681">
        <v>43616</v>
      </c>
      <c r="HF681">
        <v>1.82885</v>
      </c>
      <c r="HG681">
        <v>1.85933</v>
      </c>
      <c r="HH681">
        <v>0.137039</v>
      </c>
      <c r="HI681">
        <v>0</v>
      </c>
      <c r="HJ681">
        <v>27.7723</v>
      </c>
      <c r="HK681">
        <v>999.9</v>
      </c>
      <c r="HL681">
        <v>43.7</v>
      </c>
      <c r="HM681">
        <v>30.8</v>
      </c>
      <c r="HN681">
        <v>21.5668</v>
      </c>
      <c r="HO681">
        <v>63.1535</v>
      </c>
      <c r="HP681">
        <v>16.8109</v>
      </c>
      <c r="HQ681">
        <v>1</v>
      </c>
      <c r="HR681">
        <v>0.125772</v>
      </c>
      <c r="HS681">
        <v>-0.231095</v>
      </c>
      <c r="HT681">
        <v>20.2021</v>
      </c>
      <c r="HU681">
        <v>5.22777</v>
      </c>
      <c r="HV681">
        <v>11.974</v>
      </c>
      <c r="HW681">
        <v>4.96975</v>
      </c>
      <c r="HX681">
        <v>3.28968</v>
      </c>
      <c r="HY681">
        <v>9999</v>
      </c>
      <c r="HZ681">
        <v>9999</v>
      </c>
      <c r="IA681">
        <v>9999</v>
      </c>
      <c r="IB681">
        <v>27.1</v>
      </c>
      <c r="IC681">
        <v>4.97293</v>
      </c>
      <c r="ID681">
        <v>1.87723</v>
      </c>
      <c r="IE681">
        <v>1.87531</v>
      </c>
      <c r="IF681">
        <v>1.8781</v>
      </c>
      <c r="IG681">
        <v>1.87485</v>
      </c>
      <c r="IH681">
        <v>1.87846</v>
      </c>
      <c r="II681">
        <v>1.87555</v>
      </c>
      <c r="IJ681">
        <v>1.87668</v>
      </c>
      <c r="IK681">
        <v>0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1.85</v>
      </c>
      <c r="IY681">
        <v>0.226</v>
      </c>
      <c r="IZ681">
        <v>0.000996156149449386</v>
      </c>
      <c r="JA681">
        <v>0.001508328056841608</v>
      </c>
      <c r="JB681">
        <v>-4.279944224615399E-07</v>
      </c>
      <c r="JC681">
        <v>2.026670128534865E-10</v>
      </c>
      <c r="JD681">
        <v>-0.04486732872085866</v>
      </c>
      <c r="JE681">
        <v>-0.001179386599836408</v>
      </c>
      <c r="JF681">
        <v>0.0006983580007418804</v>
      </c>
      <c r="JG681">
        <v>-5.900263066608664E-06</v>
      </c>
      <c r="JH681">
        <v>1</v>
      </c>
      <c r="JI681">
        <v>2117</v>
      </c>
      <c r="JJ681">
        <v>1</v>
      </c>
      <c r="JK681">
        <v>26</v>
      </c>
      <c r="JL681">
        <v>197608.2</v>
      </c>
      <c r="JM681">
        <v>197608.1</v>
      </c>
      <c r="JN681">
        <v>3.03711</v>
      </c>
      <c r="JO681">
        <v>2.52197</v>
      </c>
      <c r="JP681">
        <v>1.39893</v>
      </c>
      <c r="JQ681">
        <v>2.33521</v>
      </c>
      <c r="JR681">
        <v>1.44897</v>
      </c>
      <c r="JS681">
        <v>2.54883</v>
      </c>
      <c r="JT681">
        <v>36.718</v>
      </c>
      <c r="JU681">
        <v>23.9824</v>
      </c>
      <c r="JV681">
        <v>18</v>
      </c>
      <c r="JW681">
        <v>479.236</v>
      </c>
      <c r="JX681">
        <v>468.474</v>
      </c>
      <c r="JY681">
        <v>28.0544</v>
      </c>
      <c r="JZ681">
        <v>28.8059</v>
      </c>
      <c r="KA681">
        <v>30.0001</v>
      </c>
      <c r="KB681">
        <v>28.4981</v>
      </c>
      <c r="KC681">
        <v>28.5669</v>
      </c>
      <c r="KD681">
        <v>60.8417</v>
      </c>
      <c r="KE681">
        <v>18.29</v>
      </c>
      <c r="KF681">
        <v>77.4027</v>
      </c>
      <c r="KG681">
        <v>28.046</v>
      </c>
      <c r="KH681">
        <v>1489.96</v>
      </c>
      <c r="KI681">
        <v>19.2058</v>
      </c>
      <c r="KJ681">
        <v>100.966</v>
      </c>
      <c r="KK681">
        <v>100.324</v>
      </c>
    </row>
    <row r="682" spans="1:297">
      <c r="A682">
        <v>666</v>
      </c>
      <c r="B682">
        <v>1759005078.1</v>
      </c>
      <c r="C682">
        <v>17694.5</v>
      </c>
      <c r="D682" t="s">
        <v>1780</v>
      </c>
      <c r="E682" t="s">
        <v>1781</v>
      </c>
      <c r="F682">
        <v>5</v>
      </c>
      <c r="G682" t="s">
        <v>1603</v>
      </c>
      <c r="H682" t="s">
        <v>436</v>
      </c>
      <c r="I682">
        <v>1759005070.314285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1505.145019179505</v>
      </c>
      <c r="AK682">
        <v>1464.158121212121</v>
      </c>
      <c r="AL682">
        <v>3.41091619702657</v>
      </c>
      <c r="AM682">
        <v>65.24473536700118</v>
      </c>
      <c r="AN682">
        <f>(AP682 - AO682 + DY682*1E3/(8.314*(EA682+273.15)) * AR682/DX682 * AQ682) * DX682/(100*DL682) * 1000/(1000 - AP682)</f>
        <v>0</v>
      </c>
      <c r="AO682">
        <v>19.30056822987674</v>
      </c>
      <c r="AP682">
        <v>23.24845212121212</v>
      </c>
      <c r="AQ682">
        <v>7.028815081188779E-05</v>
      </c>
      <c r="AR682">
        <v>120.4354516089231</v>
      </c>
      <c r="AS682">
        <v>2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5.52</v>
      </c>
      <c r="DM682">
        <v>0.5</v>
      </c>
      <c r="DN682" t="s">
        <v>438</v>
      </c>
      <c r="DO682">
        <v>2</v>
      </c>
      <c r="DP682" t="b">
        <v>1</v>
      </c>
      <c r="DQ682">
        <v>1759005070.314285</v>
      </c>
      <c r="DR682">
        <v>1405.729642857143</v>
      </c>
      <c r="DS682">
        <v>1460.388928571429</v>
      </c>
      <c r="DT682">
        <v>23.23892857142857</v>
      </c>
      <c r="DU682">
        <v>19.24624285714286</v>
      </c>
      <c r="DV682">
        <v>1403.894285714285</v>
      </c>
      <c r="DW682">
        <v>23.01300714285714</v>
      </c>
      <c r="DX682">
        <v>500.0372857142857</v>
      </c>
      <c r="DY682">
        <v>90.37218571428569</v>
      </c>
      <c r="DZ682">
        <v>0.0516570642857143</v>
      </c>
      <c r="EA682">
        <v>29.76335357142857</v>
      </c>
      <c r="EB682">
        <v>30.01210357142857</v>
      </c>
      <c r="EC682">
        <v>999.9000000000002</v>
      </c>
      <c r="ED682">
        <v>0</v>
      </c>
      <c r="EE682">
        <v>0</v>
      </c>
      <c r="EF682">
        <v>10009.935</v>
      </c>
      <c r="EG682">
        <v>0</v>
      </c>
      <c r="EH682">
        <v>12.06131785714286</v>
      </c>
      <c r="EI682">
        <v>-54.65921428571429</v>
      </c>
      <c r="EJ682">
        <v>1439.175714285715</v>
      </c>
      <c r="EK682">
        <v>1489.05</v>
      </c>
      <c r="EL682">
        <v>3.992704642857143</v>
      </c>
      <c r="EM682">
        <v>1460.388928571429</v>
      </c>
      <c r="EN682">
        <v>19.24624285714286</v>
      </c>
      <c r="EO682">
        <v>2.100152857142857</v>
      </c>
      <c r="EP682">
        <v>1.739323928571428</v>
      </c>
      <c r="EQ682">
        <v>18.22035</v>
      </c>
      <c r="ER682">
        <v>15.25186785714286</v>
      </c>
      <c r="ES682">
        <v>1999.996428571429</v>
      </c>
      <c r="ET682">
        <v>0.980005214285714</v>
      </c>
      <c r="EU682">
        <v>0.01999527857142858</v>
      </c>
      <c r="EV682">
        <v>0</v>
      </c>
      <c r="EW682">
        <v>1040.383928571429</v>
      </c>
      <c r="EX682">
        <v>5.000560000000001</v>
      </c>
      <c r="EY682">
        <v>21067.53928571429</v>
      </c>
      <c r="EZ682">
        <v>17294.875</v>
      </c>
      <c r="FA682">
        <v>41.375</v>
      </c>
      <c r="FB682">
        <v>41.5</v>
      </c>
      <c r="FC682">
        <v>41.06199999999999</v>
      </c>
      <c r="FD682">
        <v>40.63828571428571</v>
      </c>
      <c r="FE682">
        <v>42.11375</v>
      </c>
      <c r="FF682">
        <v>1955.106428571429</v>
      </c>
      <c r="FG682">
        <v>39.89000000000001</v>
      </c>
      <c r="FH682">
        <v>0</v>
      </c>
      <c r="FI682">
        <v>1759005087.6</v>
      </c>
      <c r="FJ682">
        <v>0</v>
      </c>
      <c r="FK682">
        <v>1040.349230769231</v>
      </c>
      <c r="FL682">
        <v>-4.002051278256615</v>
      </c>
      <c r="FM682">
        <v>-65.64102565087626</v>
      </c>
      <c r="FN682">
        <v>21067.14615384616</v>
      </c>
      <c r="FO682">
        <v>15</v>
      </c>
      <c r="FP682">
        <v>0</v>
      </c>
      <c r="FQ682" t="s">
        <v>439</v>
      </c>
      <c r="FR682">
        <v>1747148579.5</v>
      </c>
      <c r="FS682">
        <v>1747148584.5</v>
      </c>
      <c r="FT682">
        <v>0</v>
      </c>
      <c r="FU682">
        <v>0.162</v>
      </c>
      <c r="FV682">
        <v>-0.001</v>
      </c>
      <c r="FW682">
        <v>0.139</v>
      </c>
      <c r="FX682">
        <v>0.058</v>
      </c>
      <c r="FY682">
        <v>420</v>
      </c>
      <c r="FZ682">
        <v>16</v>
      </c>
      <c r="GA682">
        <v>0.19</v>
      </c>
      <c r="GB682">
        <v>0.02</v>
      </c>
      <c r="GC682">
        <v>-54.64913658536585</v>
      </c>
      <c r="GD682">
        <v>-0.2158243902439313</v>
      </c>
      <c r="GE682">
        <v>0.1391950110475784</v>
      </c>
      <c r="GF682">
        <v>1</v>
      </c>
      <c r="GG682">
        <v>1040.543823529412</v>
      </c>
      <c r="GH682">
        <v>-3.758135982150232</v>
      </c>
      <c r="GI682">
        <v>0.4229519142873117</v>
      </c>
      <c r="GJ682">
        <v>0</v>
      </c>
      <c r="GK682">
        <v>4.022695609756098</v>
      </c>
      <c r="GL682">
        <v>-0.5069247386759564</v>
      </c>
      <c r="GM682">
        <v>0.05090252737262545</v>
      </c>
      <c r="GN682">
        <v>0</v>
      </c>
      <c r="GO682">
        <v>1</v>
      </c>
      <c r="GP682">
        <v>3</v>
      </c>
      <c r="GQ682" t="s">
        <v>451</v>
      </c>
      <c r="GR682">
        <v>3.12828</v>
      </c>
      <c r="GS682">
        <v>2.72918</v>
      </c>
      <c r="GT682">
        <v>0.194985</v>
      </c>
      <c r="GU682">
        <v>0.200753</v>
      </c>
      <c r="GV682">
        <v>0.10457</v>
      </c>
      <c r="GW682">
        <v>0.0923049</v>
      </c>
      <c r="GX682">
        <v>24149.7</v>
      </c>
      <c r="GY682">
        <v>23255.8</v>
      </c>
      <c r="GZ682">
        <v>30541</v>
      </c>
      <c r="HA682">
        <v>29351.9</v>
      </c>
      <c r="HB682">
        <v>37747.2</v>
      </c>
      <c r="HC682">
        <v>35063.2</v>
      </c>
      <c r="HD682">
        <v>46720.3</v>
      </c>
      <c r="HE682">
        <v>43615.3</v>
      </c>
      <c r="HF682">
        <v>1.8285</v>
      </c>
      <c r="HG682">
        <v>1.85995</v>
      </c>
      <c r="HH682">
        <v>0.137098</v>
      </c>
      <c r="HI682">
        <v>0</v>
      </c>
      <c r="HJ682">
        <v>27.7699</v>
      </c>
      <c r="HK682">
        <v>999.9</v>
      </c>
      <c r="HL682">
        <v>43.7</v>
      </c>
      <c r="HM682">
        <v>30.8</v>
      </c>
      <c r="HN682">
        <v>21.5645</v>
      </c>
      <c r="HO682">
        <v>63.1935</v>
      </c>
      <c r="HP682">
        <v>16.6587</v>
      </c>
      <c r="HQ682">
        <v>1</v>
      </c>
      <c r="HR682">
        <v>0.125689</v>
      </c>
      <c r="HS682">
        <v>-0.255425</v>
      </c>
      <c r="HT682">
        <v>20.2022</v>
      </c>
      <c r="HU682">
        <v>5.22762</v>
      </c>
      <c r="HV682">
        <v>11.974</v>
      </c>
      <c r="HW682">
        <v>4.96955</v>
      </c>
      <c r="HX682">
        <v>3.2896</v>
      </c>
      <c r="HY682">
        <v>9999</v>
      </c>
      <c r="HZ682">
        <v>9999</v>
      </c>
      <c r="IA682">
        <v>9999</v>
      </c>
      <c r="IB682">
        <v>27.1</v>
      </c>
      <c r="IC682">
        <v>4.97293</v>
      </c>
      <c r="ID682">
        <v>1.87724</v>
      </c>
      <c r="IE682">
        <v>1.87531</v>
      </c>
      <c r="IF682">
        <v>1.8781</v>
      </c>
      <c r="IG682">
        <v>1.87485</v>
      </c>
      <c r="IH682">
        <v>1.87846</v>
      </c>
      <c r="II682">
        <v>1.87554</v>
      </c>
      <c r="IJ682">
        <v>1.87668</v>
      </c>
      <c r="IK682">
        <v>0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1.88</v>
      </c>
      <c r="IY682">
        <v>0.2262</v>
      </c>
      <c r="IZ682">
        <v>0.000996156149449386</v>
      </c>
      <c r="JA682">
        <v>0.001508328056841608</v>
      </c>
      <c r="JB682">
        <v>-4.279944224615399E-07</v>
      </c>
      <c r="JC682">
        <v>2.026670128534865E-10</v>
      </c>
      <c r="JD682">
        <v>-0.04486732872085866</v>
      </c>
      <c r="JE682">
        <v>-0.001179386599836408</v>
      </c>
      <c r="JF682">
        <v>0.0006983580007418804</v>
      </c>
      <c r="JG682">
        <v>-5.900263066608664E-06</v>
      </c>
      <c r="JH682">
        <v>1</v>
      </c>
      <c r="JI682">
        <v>2117</v>
      </c>
      <c r="JJ682">
        <v>1</v>
      </c>
      <c r="JK682">
        <v>26</v>
      </c>
      <c r="JL682">
        <v>197608.3</v>
      </c>
      <c r="JM682">
        <v>197608.2</v>
      </c>
      <c r="JN682">
        <v>3.06274</v>
      </c>
      <c r="JO682">
        <v>2.52075</v>
      </c>
      <c r="JP682">
        <v>1.39893</v>
      </c>
      <c r="JQ682">
        <v>2.33521</v>
      </c>
      <c r="JR682">
        <v>1.44897</v>
      </c>
      <c r="JS682">
        <v>2.6001</v>
      </c>
      <c r="JT682">
        <v>36.718</v>
      </c>
      <c r="JU682">
        <v>23.9824</v>
      </c>
      <c r="JV682">
        <v>18</v>
      </c>
      <c r="JW682">
        <v>479.044</v>
      </c>
      <c r="JX682">
        <v>468.882</v>
      </c>
      <c r="JY682">
        <v>28.0397</v>
      </c>
      <c r="JZ682">
        <v>28.8059</v>
      </c>
      <c r="KA682">
        <v>30</v>
      </c>
      <c r="KB682">
        <v>28.4981</v>
      </c>
      <c r="KC682">
        <v>28.5669</v>
      </c>
      <c r="KD682">
        <v>61.3374</v>
      </c>
      <c r="KE682">
        <v>18.29</v>
      </c>
      <c r="KF682">
        <v>77.7766</v>
      </c>
      <c r="KG682">
        <v>28.0404</v>
      </c>
      <c r="KH682">
        <v>1503.31</v>
      </c>
      <c r="KI682">
        <v>19.2252</v>
      </c>
      <c r="KJ682">
        <v>100.966</v>
      </c>
      <c r="KK682">
        <v>100.323</v>
      </c>
    </row>
    <row r="683" spans="1:297">
      <c r="A683">
        <v>667</v>
      </c>
      <c r="B683">
        <v>1759005083.1</v>
      </c>
      <c r="C683">
        <v>17699.5</v>
      </c>
      <c r="D683" t="s">
        <v>1782</v>
      </c>
      <c r="E683" t="s">
        <v>1783</v>
      </c>
      <c r="F683">
        <v>5</v>
      </c>
      <c r="G683" t="s">
        <v>1603</v>
      </c>
      <c r="H683" t="s">
        <v>436</v>
      </c>
      <c r="I683">
        <v>1759005075.6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1522.32643611322</v>
      </c>
      <c r="AK683">
        <v>1481.346666666667</v>
      </c>
      <c r="AL683">
        <v>3.427197720271485</v>
      </c>
      <c r="AM683">
        <v>65.24473536700118</v>
      </c>
      <c r="AN683">
        <f>(AP683 - AO683 + DY683*1E3/(8.314*(EA683+273.15)) * AR683/DX683 * AQ683) * DX683/(100*DL683) * 1000/(1000 - AP683)</f>
        <v>0</v>
      </c>
      <c r="AO683">
        <v>19.28823888386951</v>
      </c>
      <c r="AP683">
        <v>23.23794727272726</v>
      </c>
      <c r="AQ683">
        <v>-8.910066299646828E-05</v>
      </c>
      <c r="AR683">
        <v>120.4354516089231</v>
      </c>
      <c r="AS683">
        <v>2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5.52</v>
      </c>
      <c r="DM683">
        <v>0.5</v>
      </c>
      <c r="DN683" t="s">
        <v>438</v>
      </c>
      <c r="DO683">
        <v>2</v>
      </c>
      <c r="DP683" t="b">
        <v>1</v>
      </c>
      <c r="DQ683">
        <v>1759005075.6</v>
      </c>
      <c r="DR683">
        <v>1423.443703703703</v>
      </c>
      <c r="DS683">
        <v>1478.135185185185</v>
      </c>
      <c r="DT683">
        <v>23.24304444444444</v>
      </c>
      <c r="DU683">
        <v>19.2769962962963</v>
      </c>
      <c r="DV683">
        <v>1421.581111111112</v>
      </c>
      <c r="DW683">
        <v>23.01703333333333</v>
      </c>
      <c r="DX683">
        <v>500.0666666666667</v>
      </c>
      <c r="DY683">
        <v>90.3723111111111</v>
      </c>
      <c r="DZ683">
        <v>0.05157582222222223</v>
      </c>
      <c r="EA683">
        <v>29.75834444444445</v>
      </c>
      <c r="EB683">
        <v>30.00952222222222</v>
      </c>
      <c r="EC683">
        <v>999.9000000000001</v>
      </c>
      <c r="ED683">
        <v>0</v>
      </c>
      <c r="EE683">
        <v>0</v>
      </c>
      <c r="EF683">
        <v>10014.31185185185</v>
      </c>
      <c r="EG683">
        <v>0</v>
      </c>
      <c r="EH683">
        <v>12.13497037037037</v>
      </c>
      <c r="EI683">
        <v>-54.69172222222222</v>
      </c>
      <c r="EJ683">
        <v>1457.317037037037</v>
      </c>
      <c r="EK683">
        <v>1507.192222222222</v>
      </c>
      <c r="EL683">
        <v>3.966055555555556</v>
      </c>
      <c r="EM683">
        <v>1478.135185185185</v>
      </c>
      <c r="EN683">
        <v>19.2769962962963</v>
      </c>
      <c r="EO683">
        <v>2.100527777777778</v>
      </c>
      <c r="EP683">
        <v>1.742106296296296</v>
      </c>
      <c r="EQ683">
        <v>18.22318888888889</v>
      </c>
      <c r="ER683">
        <v>15.27678518518518</v>
      </c>
      <c r="ES683">
        <v>2000.03</v>
      </c>
      <c r="ET683">
        <v>0.9800055555555555</v>
      </c>
      <c r="EU683">
        <v>0.01999492592592593</v>
      </c>
      <c r="EV683">
        <v>0</v>
      </c>
      <c r="EW683">
        <v>1040.034074074074</v>
      </c>
      <c r="EX683">
        <v>5.000560000000001</v>
      </c>
      <c r="EY683">
        <v>21062.71481481481</v>
      </c>
      <c r="EZ683">
        <v>17295.16666666667</v>
      </c>
      <c r="FA683">
        <v>41.375</v>
      </c>
      <c r="FB683">
        <v>41.5</v>
      </c>
      <c r="FC683">
        <v>41.06199999999999</v>
      </c>
      <c r="FD683">
        <v>40.63418518518519</v>
      </c>
      <c r="FE683">
        <v>42.11333333333333</v>
      </c>
      <c r="FF683">
        <v>1955.14</v>
      </c>
      <c r="FG683">
        <v>39.89000000000001</v>
      </c>
      <c r="FH683">
        <v>0</v>
      </c>
      <c r="FI683">
        <v>1759005092.4</v>
      </c>
      <c r="FJ683">
        <v>0</v>
      </c>
      <c r="FK683">
        <v>1040.046538461538</v>
      </c>
      <c r="FL683">
        <v>-3.551794869529251</v>
      </c>
      <c r="FM683">
        <v>-57.44273504975125</v>
      </c>
      <c r="FN683">
        <v>21062.7</v>
      </c>
      <c r="FO683">
        <v>15</v>
      </c>
      <c r="FP683">
        <v>0</v>
      </c>
      <c r="FQ683" t="s">
        <v>439</v>
      </c>
      <c r="FR683">
        <v>1747148579.5</v>
      </c>
      <c r="FS683">
        <v>1747148584.5</v>
      </c>
      <c r="FT683">
        <v>0</v>
      </c>
      <c r="FU683">
        <v>0.162</v>
      </c>
      <c r="FV683">
        <v>-0.001</v>
      </c>
      <c r="FW683">
        <v>0.139</v>
      </c>
      <c r="FX683">
        <v>0.058</v>
      </c>
      <c r="FY683">
        <v>420</v>
      </c>
      <c r="FZ683">
        <v>16</v>
      </c>
      <c r="GA683">
        <v>0.19</v>
      </c>
      <c r="GB683">
        <v>0.02</v>
      </c>
      <c r="GC683">
        <v>-54.66807249999999</v>
      </c>
      <c r="GD683">
        <v>-0.6374060037522333</v>
      </c>
      <c r="GE683">
        <v>0.1037806749532397</v>
      </c>
      <c r="GF683">
        <v>0</v>
      </c>
      <c r="GG683">
        <v>1040.262352941176</v>
      </c>
      <c r="GH683">
        <v>-3.493659283218733</v>
      </c>
      <c r="GI683">
        <v>0.4100075955073315</v>
      </c>
      <c r="GJ683">
        <v>0</v>
      </c>
      <c r="GK683">
        <v>3.9861885</v>
      </c>
      <c r="GL683">
        <v>-0.3223852908067573</v>
      </c>
      <c r="GM683">
        <v>0.03384240384118715</v>
      </c>
      <c r="GN683">
        <v>0</v>
      </c>
      <c r="GO683">
        <v>0</v>
      </c>
      <c r="GP683">
        <v>3</v>
      </c>
      <c r="GQ683" t="s">
        <v>472</v>
      </c>
      <c r="GR683">
        <v>3.12837</v>
      </c>
      <c r="GS683">
        <v>2.72899</v>
      </c>
      <c r="GT683">
        <v>0.196352</v>
      </c>
      <c r="GU683">
        <v>0.202076</v>
      </c>
      <c r="GV683">
        <v>0.104534</v>
      </c>
      <c r="GW683">
        <v>0.0923462</v>
      </c>
      <c r="GX683">
        <v>24108.3</v>
      </c>
      <c r="GY683">
        <v>23216.9</v>
      </c>
      <c r="GZ683">
        <v>30540.6</v>
      </c>
      <c r="HA683">
        <v>29351.6</v>
      </c>
      <c r="HB683">
        <v>37748.4</v>
      </c>
      <c r="HC683">
        <v>35061.6</v>
      </c>
      <c r="HD683">
        <v>46719.7</v>
      </c>
      <c r="HE683">
        <v>43615.3</v>
      </c>
      <c r="HF683">
        <v>1.82845</v>
      </c>
      <c r="HG683">
        <v>1.8598</v>
      </c>
      <c r="HH683">
        <v>0.138231</v>
      </c>
      <c r="HI683">
        <v>0</v>
      </c>
      <c r="HJ683">
        <v>27.7664</v>
      </c>
      <c r="HK683">
        <v>999.9</v>
      </c>
      <c r="HL683">
        <v>43.8</v>
      </c>
      <c r="HM683">
        <v>30.8</v>
      </c>
      <c r="HN683">
        <v>21.6165</v>
      </c>
      <c r="HO683">
        <v>63.3535</v>
      </c>
      <c r="HP683">
        <v>16.5905</v>
      </c>
      <c r="HQ683">
        <v>1</v>
      </c>
      <c r="HR683">
        <v>0.125447</v>
      </c>
      <c r="HS683">
        <v>-0.267895</v>
      </c>
      <c r="HT683">
        <v>20.2015</v>
      </c>
      <c r="HU683">
        <v>5.22508</v>
      </c>
      <c r="HV683">
        <v>11.974</v>
      </c>
      <c r="HW683">
        <v>4.9688</v>
      </c>
      <c r="HX683">
        <v>3.289</v>
      </c>
      <c r="HY683">
        <v>9999</v>
      </c>
      <c r="HZ683">
        <v>9999</v>
      </c>
      <c r="IA683">
        <v>9999</v>
      </c>
      <c r="IB683">
        <v>27.1</v>
      </c>
      <c r="IC683">
        <v>4.97295</v>
      </c>
      <c r="ID683">
        <v>1.87729</v>
      </c>
      <c r="IE683">
        <v>1.87535</v>
      </c>
      <c r="IF683">
        <v>1.87817</v>
      </c>
      <c r="IG683">
        <v>1.87489</v>
      </c>
      <c r="IH683">
        <v>1.87849</v>
      </c>
      <c r="II683">
        <v>1.8756</v>
      </c>
      <c r="IJ683">
        <v>1.87672</v>
      </c>
      <c r="IK683">
        <v>0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1.9</v>
      </c>
      <c r="IY683">
        <v>0.2259</v>
      </c>
      <c r="IZ683">
        <v>0.000996156149449386</v>
      </c>
      <c r="JA683">
        <v>0.001508328056841608</v>
      </c>
      <c r="JB683">
        <v>-4.279944224615399E-07</v>
      </c>
      <c r="JC683">
        <v>2.026670128534865E-10</v>
      </c>
      <c r="JD683">
        <v>-0.04486732872085866</v>
      </c>
      <c r="JE683">
        <v>-0.001179386599836408</v>
      </c>
      <c r="JF683">
        <v>0.0006983580007418804</v>
      </c>
      <c r="JG683">
        <v>-5.900263066608664E-06</v>
      </c>
      <c r="JH683">
        <v>1</v>
      </c>
      <c r="JI683">
        <v>2117</v>
      </c>
      <c r="JJ683">
        <v>1</v>
      </c>
      <c r="JK683">
        <v>26</v>
      </c>
      <c r="JL683">
        <v>197608.4</v>
      </c>
      <c r="JM683">
        <v>197608.3</v>
      </c>
      <c r="JN683">
        <v>3.09204</v>
      </c>
      <c r="JO683">
        <v>2.52808</v>
      </c>
      <c r="JP683">
        <v>1.39893</v>
      </c>
      <c r="JQ683">
        <v>2.33643</v>
      </c>
      <c r="JR683">
        <v>1.44897</v>
      </c>
      <c r="JS683">
        <v>2.58423</v>
      </c>
      <c r="JT683">
        <v>36.6943</v>
      </c>
      <c r="JU683">
        <v>23.9737</v>
      </c>
      <c r="JV683">
        <v>18</v>
      </c>
      <c r="JW683">
        <v>479.017</v>
      </c>
      <c r="JX683">
        <v>468.777</v>
      </c>
      <c r="JY683">
        <v>28.0337</v>
      </c>
      <c r="JZ683">
        <v>28.8059</v>
      </c>
      <c r="KA683">
        <v>30.0002</v>
      </c>
      <c r="KB683">
        <v>28.4981</v>
      </c>
      <c r="KC683">
        <v>28.566</v>
      </c>
      <c r="KD683">
        <v>61.9185</v>
      </c>
      <c r="KE683">
        <v>18.5998</v>
      </c>
      <c r="KF683">
        <v>77.7766</v>
      </c>
      <c r="KG683">
        <v>28.0319</v>
      </c>
      <c r="KH683">
        <v>1523.35</v>
      </c>
      <c r="KI683">
        <v>19.191</v>
      </c>
      <c r="KJ683">
        <v>100.965</v>
      </c>
      <c r="KK683">
        <v>100.322</v>
      </c>
    </row>
    <row r="684" spans="1:297">
      <c r="A684">
        <v>668</v>
      </c>
      <c r="B684">
        <v>1759005088.1</v>
      </c>
      <c r="C684">
        <v>17704.5</v>
      </c>
      <c r="D684" t="s">
        <v>1784</v>
      </c>
      <c r="E684" t="s">
        <v>1785</v>
      </c>
      <c r="F684">
        <v>5</v>
      </c>
      <c r="G684" t="s">
        <v>1603</v>
      </c>
      <c r="H684" t="s">
        <v>436</v>
      </c>
      <c r="I684">
        <v>1759005080.314285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1539.243732503625</v>
      </c>
      <c r="AK684">
        <v>1498.382787878788</v>
      </c>
      <c r="AL684">
        <v>3.405586713524679</v>
      </c>
      <c r="AM684">
        <v>65.24473536700118</v>
      </c>
      <c r="AN684">
        <f>(AP684 - AO684 + DY684*1E3/(8.314*(EA684+273.15)) * AR684/DX684 * AQ684) * DX684/(100*DL684) * 1000/(1000 - AP684)</f>
        <v>0</v>
      </c>
      <c r="AO684">
        <v>19.2968731346124</v>
      </c>
      <c r="AP684">
        <v>23.22690060606061</v>
      </c>
      <c r="AQ684">
        <v>-5.758259144043695E-05</v>
      </c>
      <c r="AR684">
        <v>120.4354516089231</v>
      </c>
      <c r="AS684">
        <v>2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5.52</v>
      </c>
      <c r="DM684">
        <v>0.5</v>
      </c>
      <c r="DN684" t="s">
        <v>438</v>
      </c>
      <c r="DO684">
        <v>2</v>
      </c>
      <c r="DP684" t="b">
        <v>1</v>
      </c>
      <c r="DQ684">
        <v>1759005080.314285</v>
      </c>
      <c r="DR684">
        <v>1439.253214285714</v>
      </c>
      <c r="DS684">
        <v>1493.939642857143</v>
      </c>
      <c r="DT684">
        <v>23.23983214285715</v>
      </c>
      <c r="DU684">
        <v>19.29238928571428</v>
      </c>
      <c r="DV684">
        <v>1437.366071428572</v>
      </c>
      <c r="DW684">
        <v>23.01388928571429</v>
      </c>
      <c r="DX684">
        <v>500.0177857142858</v>
      </c>
      <c r="DY684">
        <v>90.37178571428571</v>
      </c>
      <c r="DZ684">
        <v>0.05144352857142857</v>
      </c>
      <c r="EA684">
        <v>29.75447857142857</v>
      </c>
      <c r="EB684">
        <v>30.01085714285714</v>
      </c>
      <c r="EC684">
        <v>999.9000000000002</v>
      </c>
      <c r="ED684">
        <v>0</v>
      </c>
      <c r="EE684">
        <v>0</v>
      </c>
      <c r="EF684">
        <v>10008.87035714285</v>
      </c>
      <c r="EG684">
        <v>0</v>
      </c>
      <c r="EH684">
        <v>12.59384642857143</v>
      </c>
      <c r="EI684">
        <v>-54.68702500000001</v>
      </c>
      <c r="EJ684">
        <v>1473.497857142857</v>
      </c>
      <c r="EK684">
        <v>1523.330357142857</v>
      </c>
      <c r="EL684">
        <v>3.947443928571429</v>
      </c>
      <c r="EM684">
        <v>1493.939642857143</v>
      </c>
      <c r="EN684">
        <v>19.29238928571428</v>
      </c>
      <c r="EO684">
        <v>2.100225357142857</v>
      </c>
      <c r="EP684">
        <v>1.743488214285714</v>
      </c>
      <c r="EQ684">
        <v>18.22089285714286</v>
      </c>
      <c r="ER684">
        <v>15.28912857142857</v>
      </c>
      <c r="ES684">
        <v>2000.005</v>
      </c>
      <c r="ET684">
        <v>0.9800053214285711</v>
      </c>
      <c r="EU684">
        <v>0.01999516785714286</v>
      </c>
      <c r="EV684">
        <v>0</v>
      </c>
      <c r="EW684">
        <v>1039.778571428571</v>
      </c>
      <c r="EX684">
        <v>5.000560000000001</v>
      </c>
      <c r="EY684">
        <v>21057.87857142857</v>
      </c>
      <c r="EZ684">
        <v>17294.93571428571</v>
      </c>
      <c r="FA684">
        <v>41.375</v>
      </c>
      <c r="FB684">
        <v>41.5</v>
      </c>
      <c r="FC684">
        <v>41.06199999999999</v>
      </c>
      <c r="FD684">
        <v>40.62942857142857</v>
      </c>
      <c r="FE684">
        <v>42.10699999999999</v>
      </c>
      <c r="FF684">
        <v>1955.115</v>
      </c>
      <c r="FG684">
        <v>39.89000000000001</v>
      </c>
      <c r="FH684">
        <v>0</v>
      </c>
      <c r="FI684">
        <v>1759005097.2</v>
      </c>
      <c r="FJ684">
        <v>0</v>
      </c>
      <c r="FK684">
        <v>1039.782692307692</v>
      </c>
      <c r="FL684">
        <v>-3.338461546165605</v>
      </c>
      <c r="FM684">
        <v>-52.31452992936379</v>
      </c>
      <c r="FN684">
        <v>21057.74615384615</v>
      </c>
      <c r="FO684">
        <v>15</v>
      </c>
      <c r="FP684">
        <v>0</v>
      </c>
      <c r="FQ684" t="s">
        <v>439</v>
      </c>
      <c r="FR684">
        <v>1747148579.5</v>
      </c>
      <c r="FS684">
        <v>1747148584.5</v>
      </c>
      <c r="FT684">
        <v>0</v>
      </c>
      <c r="FU684">
        <v>0.162</v>
      </c>
      <c r="FV684">
        <v>-0.001</v>
      </c>
      <c r="FW684">
        <v>0.139</v>
      </c>
      <c r="FX684">
        <v>0.058</v>
      </c>
      <c r="FY684">
        <v>420</v>
      </c>
      <c r="FZ684">
        <v>16</v>
      </c>
      <c r="GA684">
        <v>0.19</v>
      </c>
      <c r="GB684">
        <v>0.02</v>
      </c>
      <c r="GC684">
        <v>-54.6790756097561</v>
      </c>
      <c r="GD684">
        <v>0.03726898954712474</v>
      </c>
      <c r="GE684">
        <v>0.1088014812948117</v>
      </c>
      <c r="GF684">
        <v>1</v>
      </c>
      <c r="GG684">
        <v>1039.916470588235</v>
      </c>
      <c r="GH684">
        <v>-3.379679144649844</v>
      </c>
      <c r="GI684">
        <v>0.3883288657291631</v>
      </c>
      <c r="GJ684">
        <v>0</v>
      </c>
      <c r="GK684">
        <v>3.958555609756099</v>
      </c>
      <c r="GL684">
        <v>-0.2140766550522612</v>
      </c>
      <c r="GM684">
        <v>0.02365340712308977</v>
      </c>
      <c r="GN684">
        <v>0</v>
      </c>
      <c r="GO684">
        <v>1</v>
      </c>
      <c r="GP684">
        <v>3</v>
      </c>
      <c r="GQ684" t="s">
        <v>451</v>
      </c>
      <c r="GR684">
        <v>3.12824</v>
      </c>
      <c r="GS684">
        <v>2.72965</v>
      </c>
      <c r="GT684">
        <v>0.197696</v>
      </c>
      <c r="GU684">
        <v>0.203433</v>
      </c>
      <c r="GV684">
        <v>0.104502</v>
      </c>
      <c r="GW684">
        <v>0.0922308</v>
      </c>
      <c r="GX684">
        <v>24067.9</v>
      </c>
      <c r="GY684">
        <v>23177.7</v>
      </c>
      <c r="GZ684">
        <v>30540.5</v>
      </c>
      <c r="HA684">
        <v>29351.9</v>
      </c>
      <c r="HB684">
        <v>37750</v>
      </c>
      <c r="HC684">
        <v>35066.5</v>
      </c>
      <c r="HD684">
        <v>46719.9</v>
      </c>
      <c r="HE684">
        <v>43615.6</v>
      </c>
      <c r="HF684">
        <v>1.82812</v>
      </c>
      <c r="HG684">
        <v>1.85982</v>
      </c>
      <c r="HH684">
        <v>0.137471</v>
      </c>
      <c r="HI684">
        <v>0</v>
      </c>
      <c r="HJ684">
        <v>27.764</v>
      </c>
      <c r="HK684">
        <v>999.9</v>
      </c>
      <c r="HL684">
        <v>43.9</v>
      </c>
      <c r="HM684">
        <v>30.8</v>
      </c>
      <c r="HN684">
        <v>21.6664</v>
      </c>
      <c r="HO684">
        <v>63.1535</v>
      </c>
      <c r="HP684">
        <v>16.6627</v>
      </c>
      <c r="HQ684">
        <v>1</v>
      </c>
      <c r="HR684">
        <v>0.125701</v>
      </c>
      <c r="HS684">
        <v>-0.246231</v>
      </c>
      <c r="HT684">
        <v>20.202</v>
      </c>
      <c r="HU684">
        <v>5.22777</v>
      </c>
      <c r="HV684">
        <v>11.974</v>
      </c>
      <c r="HW684">
        <v>4.96935</v>
      </c>
      <c r="HX684">
        <v>3.28945</v>
      </c>
      <c r="HY684">
        <v>9999</v>
      </c>
      <c r="HZ684">
        <v>9999</v>
      </c>
      <c r="IA684">
        <v>9999</v>
      </c>
      <c r="IB684">
        <v>27.1</v>
      </c>
      <c r="IC684">
        <v>4.97294</v>
      </c>
      <c r="ID684">
        <v>1.87728</v>
      </c>
      <c r="IE684">
        <v>1.87532</v>
      </c>
      <c r="IF684">
        <v>1.87815</v>
      </c>
      <c r="IG684">
        <v>1.87486</v>
      </c>
      <c r="IH684">
        <v>1.87849</v>
      </c>
      <c r="II684">
        <v>1.87559</v>
      </c>
      <c r="IJ684">
        <v>1.8767</v>
      </c>
      <c r="IK684">
        <v>0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1.92</v>
      </c>
      <c r="IY684">
        <v>0.2257</v>
      </c>
      <c r="IZ684">
        <v>0.000996156149449386</v>
      </c>
      <c r="JA684">
        <v>0.001508328056841608</v>
      </c>
      <c r="JB684">
        <v>-4.279944224615399E-07</v>
      </c>
      <c r="JC684">
        <v>2.026670128534865E-10</v>
      </c>
      <c r="JD684">
        <v>-0.04486732872085866</v>
      </c>
      <c r="JE684">
        <v>-0.001179386599836408</v>
      </c>
      <c r="JF684">
        <v>0.0006983580007418804</v>
      </c>
      <c r="JG684">
        <v>-5.900263066608664E-06</v>
      </c>
      <c r="JH684">
        <v>1</v>
      </c>
      <c r="JI684">
        <v>2117</v>
      </c>
      <c r="JJ684">
        <v>1</v>
      </c>
      <c r="JK684">
        <v>26</v>
      </c>
      <c r="JL684">
        <v>197608.5</v>
      </c>
      <c r="JM684">
        <v>197608.4</v>
      </c>
      <c r="JN684">
        <v>3.11646</v>
      </c>
      <c r="JO684">
        <v>2.53418</v>
      </c>
      <c r="JP684">
        <v>1.39893</v>
      </c>
      <c r="JQ684">
        <v>2.33521</v>
      </c>
      <c r="JR684">
        <v>1.44897</v>
      </c>
      <c r="JS684">
        <v>2.55005</v>
      </c>
      <c r="JT684">
        <v>36.718</v>
      </c>
      <c r="JU684">
        <v>23.9649</v>
      </c>
      <c r="JV684">
        <v>18</v>
      </c>
      <c r="JW684">
        <v>478.829</v>
      </c>
      <c r="JX684">
        <v>468.78</v>
      </c>
      <c r="JY684">
        <v>28.0259</v>
      </c>
      <c r="JZ684">
        <v>28.8059</v>
      </c>
      <c r="KA684">
        <v>30</v>
      </c>
      <c r="KB684">
        <v>28.4965</v>
      </c>
      <c r="KC684">
        <v>28.5644</v>
      </c>
      <c r="KD684">
        <v>62.4084</v>
      </c>
      <c r="KE684">
        <v>18.5998</v>
      </c>
      <c r="KF684">
        <v>78.1544</v>
      </c>
      <c r="KG684">
        <v>28.0137</v>
      </c>
      <c r="KH684">
        <v>1536.71</v>
      </c>
      <c r="KI684">
        <v>19.191</v>
      </c>
      <c r="KJ684">
        <v>100.965</v>
      </c>
      <c r="KK684">
        <v>100.323</v>
      </c>
    </row>
    <row r="685" spans="1:297">
      <c r="A685">
        <v>669</v>
      </c>
      <c r="B685">
        <v>1759005093.1</v>
      </c>
      <c r="C685">
        <v>17709.5</v>
      </c>
      <c r="D685" t="s">
        <v>1786</v>
      </c>
      <c r="E685" t="s">
        <v>1787</v>
      </c>
      <c r="F685">
        <v>5</v>
      </c>
      <c r="G685" t="s">
        <v>1603</v>
      </c>
      <c r="H685" t="s">
        <v>436</v>
      </c>
      <c r="I685">
        <v>1759005085.6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1556.429505942436</v>
      </c>
      <c r="AK685">
        <v>1515.572545454545</v>
      </c>
      <c r="AL685">
        <v>3.454121037128786</v>
      </c>
      <c r="AM685">
        <v>65.24473536700118</v>
      </c>
      <c r="AN685">
        <f>(AP685 - AO685 + DY685*1E3/(8.314*(EA685+273.15)) * AR685/DX685 * AQ685) * DX685/(100*DL685) * 1000/(1000 - AP685)</f>
        <v>0</v>
      </c>
      <c r="AO685">
        <v>19.25819860008595</v>
      </c>
      <c r="AP685">
        <v>23.18675393939393</v>
      </c>
      <c r="AQ685">
        <v>-0.01010281203789715</v>
      </c>
      <c r="AR685">
        <v>120.4354516089231</v>
      </c>
      <c r="AS685">
        <v>2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5.52</v>
      </c>
      <c r="DM685">
        <v>0.5</v>
      </c>
      <c r="DN685" t="s">
        <v>438</v>
      </c>
      <c r="DO685">
        <v>2</v>
      </c>
      <c r="DP685" t="b">
        <v>1</v>
      </c>
      <c r="DQ685">
        <v>1759005085.6</v>
      </c>
      <c r="DR685">
        <v>1456.952592592593</v>
      </c>
      <c r="DS685">
        <v>1511.647407407407</v>
      </c>
      <c r="DT685">
        <v>23.22683333333333</v>
      </c>
      <c r="DU685">
        <v>19.28195925925926</v>
      </c>
      <c r="DV685">
        <v>1455.037407407407</v>
      </c>
      <c r="DW685">
        <v>23.00116296296296</v>
      </c>
      <c r="DX685">
        <v>499.9922592592592</v>
      </c>
      <c r="DY685">
        <v>90.37254814814814</v>
      </c>
      <c r="DZ685">
        <v>0.05157405555555555</v>
      </c>
      <c r="EA685">
        <v>29.7511962962963</v>
      </c>
      <c r="EB685">
        <v>30.01092962962963</v>
      </c>
      <c r="EC685">
        <v>999.9000000000001</v>
      </c>
      <c r="ED685">
        <v>0</v>
      </c>
      <c r="EE685">
        <v>0</v>
      </c>
      <c r="EF685">
        <v>9998.921851851852</v>
      </c>
      <c r="EG685">
        <v>0</v>
      </c>
      <c r="EH685">
        <v>12.76387777777778</v>
      </c>
      <c r="EI685">
        <v>-54.69484444444444</v>
      </c>
      <c r="EJ685">
        <v>1491.597407407408</v>
      </c>
      <c r="EK685">
        <v>1541.368148148148</v>
      </c>
      <c r="EL685">
        <v>3.944875185185185</v>
      </c>
      <c r="EM685">
        <v>1511.647407407407</v>
      </c>
      <c r="EN685">
        <v>19.28195925925926</v>
      </c>
      <c r="EO685">
        <v>2.099068888888889</v>
      </c>
      <c r="EP685">
        <v>1.74255962962963</v>
      </c>
      <c r="EQ685">
        <v>18.21211111111111</v>
      </c>
      <c r="ER685">
        <v>15.28083703703704</v>
      </c>
      <c r="ES685">
        <v>2000.024444444444</v>
      </c>
      <c r="ET685">
        <v>0.9800055555555555</v>
      </c>
      <c r="EU685">
        <v>0.01999492592592593</v>
      </c>
      <c r="EV685">
        <v>0</v>
      </c>
      <c r="EW685">
        <v>1039.492962962963</v>
      </c>
      <c r="EX685">
        <v>5.000560000000001</v>
      </c>
      <c r="EY685">
        <v>21052.73703703704</v>
      </c>
      <c r="EZ685">
        <v>17295.10740740741</v>
      </c>
      <c r="FA685">
        <v>41.375</v>
      </c>
      <c r="FB685">
        <v>41.5</v>
      </c>
      <c r="FC685">
        <v>41.06199999999999</v>
      </c>
      <c r="FD685">
        <v>40.625</v>
      </c>
      <c r="FE685">
        <v>42.10633333333333</v>
      </c>
      <c r="FF685">
        <v>1955.134444444444</v>
      </c>
      <c r="FG685">
        <v>39.89000000000001</v>
      </c>
      <c r="FH685">
        <v>0</v>
      </c>
      <c r="FI685">
        <v>1759005102.6</v>
      </c>
      <c r="FJ685">
        <v>0</v>
      </c>
      <c r="FK685">
        <v>1039.4936</v>
      </c>
      <c r="FL685">
        <v>-2.757692313799103</v>
      </c>
      <c r="FM685">
        <v>-71.15384627297637</v>
      </c>
      <c r="FN685">
        <v>21052.272</v>
      </c>
      <c r="FO685">
        <v>15</v>
      </c>
      <c r="FP685">
        <v>0</v>
      </c>
      <c r="FQ685" t="s">
        <v>439</v>
      </c>
      <c r="FR685">
        <v>1747148579.5</v>
      </c>
      <c r="FS685">
        <v>1747148584.5</v>
      </c>
      <c r="FT685">
        <v>0</v>
      </c>
      <c r="FU685">
        <v>0.162</v>
      </c>
      <c r="FV685">
        <v>-0.001</v>
      </c>
      <c r="FW685">
        <v>0.139</v>
      </c>
      <c r="FX685">
        <v>0.058</v>
      </c>
      <c r="FY685">
        <v>420</v>
      </c>
      <c r="FZ685">
        <v>16</v>
      </c>
      <c r="GA685">
        <v>0.19</v>
      </c>
      <c r="GB685">
        <v>0.02</v>
      </c>
      <c r="GC685">
        <v>-54.71219512195122</v>
      </c>
      <c r="GD685">
        <v>0.05699372822302639</v>
      </c>
      <c r="GE685">
        <v>0.1326922240286448</v>
      </c>
      <c r="GF685">
        <v>1</v>
      </c>
      <c r="GG685">
        <v>1039.659117647059</v>
      </c>
      <c r="GH685">
        <v>-3.166539344674606</v>
      </c>
      <c r="GI685">
        <v>0.3706938458292108</v>
      </c>
      <c r="GJ685">
        <v>0</v>
      </c>
      <c r="GK685">
        <v>3.948742439024391</v>
      </c>
      <c r="GL685">
        <v>-0.07615149825784311</v>
      </c>
      <c r="GM685">
        <v>0.01685152678622235</v>
      </c>
      <c r="GN685">
        <v>1</v>
      </c>
      <c r="GO685">
        <v>2</v>
      </c>
      <c r="GP685">
        <v>3</v>
      </c>
      <c r="GQ685" t="s">
        <v>446</v>
      </c>
      <c r="GR685">
        <v>3.12835</v>
      </c>
      <c r="GS685">
        <v>2.72947</v>
      </c>
      <c r="GT685">
        <v>0.19905</v>
      </c>
      <c r="GU685">
        <v>0.204732</v>
      </c>
      <c r="GV685">
        <v>0.104372</v>
      </c>
      <c r="GW685">
        <v>0.0922297</v>
      </c>
      <c r="GX685">
        <v>24027.5</v>
      </c>
      <c r="GY685">
        <v>23139.9</v>
      </c>
      <c r="GZ685">
        <v>30540.8</v>
      </c>
      <c r="HA685">
        <v>29352</v>
      </c>
      <c r="HB685">
        <v>37755.7</v>
      </c>
      <c r="HC685">
        <v>35066.4</v>
      </c>
      <c r="HD685">
        <v>46720</v>
      </c>
      <c r="HE685">
        <v>43615.3</v>
      </c>
      <c r="HF685">
        <v>1.8285</v>
      </c>
      <c r="HG685">
        <v>1.85998</v>
      </c>
      <c r="HH685">
        <v>0.137061</v>
      </c>
      <c r="HI685">
        <v>0</v>
      </c>
      <c r="HJ685">
        <v>27.7617</v>
      </c>
      <c r="HK685">
        <v>999.9</v>
      </c>
      <c r="HL685">
        <v>43.9</v>
      </c>
      <c r="HM685">
        <v>30.8</v>
      </c>
      <c r="HN685">
        <v>21.6667</v>
      </c>
      <c r="HO685">
        <v>62.5935</v>
      </c>
      <c r="HP685">
        <v>16.7668</v>
      </c>
      <c r="HQ685">
        <v>1</v>
      </c>
      <c r="HR685">
        <v>0.125661</v>
      </c>
      <c r="HS685">
        <v>-0.247492</v>
      </c>
      <c r="HT685">
        <v>20.2021</v>
      </c>
      <c r="HU685">
        <v>5.22807</v>
      </c>
      <c r="HV685">
        <v>11.974</v>
      </c>
      <c r="HW685">
        <v>4.96955</v>
      </c>
      <c r="HX685">
        <v>3.28955</v>
      </c>
      <c r="HY685">
        <v>9999</v>
      </c>
      <c r="HZ685">
        <v>9999</v>
      </c>
      <c r="IA685">
        <v>9999</v>
      </c>
      <c r="IB685">
        <v>27.1</v>
      </c>
      <c r="IC685">
        <v>4.97292</v>
      </c>
      <c r="ID685">
        <v>1.87729</v>
      </c>
      <c r="IE685">
        <v>1.87531</v>
      </c>
      <c r="IF685">
        <v>1.87813</v>
      </c>
      <c r="IG685">
        <v>1.87485</v>
      </c>
      <c r="IH685">
        <v>1.87846</v>
      </c>
      <c r="II685">
        <v>1.87557</v>
      </c>
      <c r="IJ685">
        <v>1.87669</v>
      </c>
      <c r="IK685">
        <v>0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1.95</v>
      </c>
      <c r="IY685">
        <v>0.2248</v>
      </c>
      <c r="IZ685">
        <v>0.000996156149449386</v>
      </c>
      <c r="JA685">
        <v>0.001508328056841608</v>
      </c>
      <c r="JB685">
        <v>-4.279944224615399E-07</v>
      </c>
      <c r="JC685">
        <v>2.026670128534865E-10</v>
      </c>
      <c r="JD685">
        <v>-0.04486732872085866</v>
      </c>
      <c r="JE685">
        <v>-0.001179386599836408</v>
      </c>
      <c r="JF685">
        <v>0.0006983580007418804</v>
      </c>
      <c r="JG685">
        <v>-5.900263066608664E-06</v>
      </c>
      <c r="JH685">
        <v>1</v>
      </c>
      <c r="JI685">
        <v>2117</v>
      </c>
      <c r="JJ685">
        <v>1</v>
      </c>
      <c r="JK685">
        <v>26</v>
      </c>
      <c r="JL685">
        <v>197608.6</v>
      </c>
      <c r="JM685">
        <v>197608.5</v>
      </c>
      <c r="JN685">
        <v>3.14453</v>
      </c>
      <c r="JO685">
        <v>2.53784</v>
      </c>
      <c r="JP685">
        <v>1.39893</v>
      </c>
      <c r="JQ685">
        <v>2.33521</v>
      </c>
      <c r="JR685">
        <v>1.44897</v>
      </c>
      <c r="JS685">
        <v>2.47192</v>
      </c>
      <c r="JT685">
        <v>36.6943</v>
      </c>
      <c r="JU685">
        <v>23.9649</v>
      </c>
      <c r="JV685">
        <v>18</v>
      </c>
      <c r="JW685">
        <v>479.028</v>
      </c>
      <c r="JX685">
        <v>468.878</v>
      </c>
      <c r="JY685">
        <v>28.0103</v>
      </c>
      <c r="JZ685">
        <v>28.8059</v>
      </c>
      <c r="KA685">
        <v>30.0002</v>
      </c>
      <c r="KB685">
        <v>28.4957</v>
      </c>
      <c r="KC685">
        <v>28.5644</v>
      </c>
      <c r="KD685">
        <v>62.9875</v>
      </c>
      <c r="KE685">
        <v>18.5998</v>
      </c>
      <c r="KF685">
        <v>78.1544</v>
      </c>
      <c r="KG685">
        <v>28.0069</v>
      </c>
      <c r="KH685">
        <v>1556.75</v>
      </c>
      <c r="KI685">
        <v>19.2101</v>
      </c>
      <c r="KJ685">
        <v>100.966</v>
      </c>
      <c r="KK685">
        <v>100.323</v>
      </c>
    </row>
    <row r="686" spans="1:297">
      <c r="A686">
        <v>670</v>
      </c>
      <c r="B686">
        <v>1759005098.1</v>
      </c>
      <c r="C686">
        <v>17714.5</v>
      </c>
      <c r="D686" t="s">
        <v>1788</v>
      </c>
      <c r="E686" t="s">
        <v>1789</v>
      </c>
      <c r="F686">
        <v>5</v>
      </c>
      <c r="G686" t="s">
        <v>1603</v>
      </c>
      <c r="H686" t="s">
        <v>436</v>
      </c>
      <c r="I686">
        <v>1759005090.314285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1573.285800897593</v>
      </c>
      <c r="AK686">
        <v>1532.504727272727</v>
      </c>
      <c r="AL686">
        <v>3.385760859471017</v>
      </c>
      <c r="AM686">
        <v>65.24473536700118</v>
      </c>
      <c r="AN686">
        <f>(AP686 - AO686 + DY686*1E3/(8.314*(EA686+273.15)) * AR686/DX686 * AQ686) * DX686/(100*DL686) * 1000/(1000 - AP686)</f>
        <v>0</v>
      </c>
      <c r="AO686">
        <v>19.26973328358201</v>
      </c>
      <c r="AP686">
        <v>23.15910787878788</v>
      </c>
      <c r="AQ686">
        <v>-0.005377107307814916</v>
      </c>
      <c r="AR686">
        <v>120.4354516089231</v>
      </c>
      <c r="AS686">
        <v>2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5.52</v>
      </c>
      <c r="DM686">
        <v>0.5</v>
      </c>
      <c r="DN686" t="s">
        <v>438</v>
      </c>
      <c r="DO686">
        <v>2</v>
      </c>
      <c r="DP686" t="b">
        <v>1</v>
      </c>
      <c r="DQ686">
        <v>1759005090.314285</v>
      </c>
      <c r="DR686">
        <v>1472.6975</v>
      </c>
      <c r="DS686">
        <v>1527.383571428572</v>
      </c>
      <c r="DT686">
        <v>23.20364285714286</v>
      </c>
      <c r="DU686">
        <v>19.2772</v>
      </c>
      <c r="DV686">
        <v>1470.757857142857</v>
      </c>
      <c r="DW686">
        <v>22.97846071428572</v>
      </c>
      <c r="DX686">
        <v>500.0007857142858</v>
      </c>
      <c r="DY686">
        <v>90.37317857142855</v>
      </c>
      <c r="DZ686">
        <v>0.05162704285714287</v>
      </c>
      <c r="EA686">
        <v>29.74883928571428</v>
      </c>
      <c r="EB686">
        <v>30.00784285714286</v>
      </c>
      <c r="EC686">
        <v>999.9000000000002</v>
      </c>
      <c r="ED686">
        <v>0</v>
      </c>
      <c r="EE686">
        <v>0</v>
      </c>
      <c r="EF686">
        <v>10003.12928571428</v>
      </c>
      <c r="EG686">
        <v>0</v>
      </c>
      <c r="EH686">
        <v>12.69471071428571</v>
      </c>
      <c r="EI686">
        <v>-54.68578571428571</v>
      </c>
      <c r="EJ686">
        <v>1507.680714285714</v>
      </c>
      <c r="EK686">
        <v>1557.404642857143</v>
      </c>
      <c r="EL686">
        <v>3.926448571428571</v>
      </c>
      <c r="EM686">
        <v>1527.383571428572</v>
      </c>
      <c r="EN686">
        <v>19.2772</v>
      </c>
      <c r="EO686">
        <v>2.096987142857143</v>
      </c>
      <c r="EP686">
        <v>1.742141428571429</v>
      </c>
      <c r="EQ686">
        <v>18.19630714285714</v>
      </c>
      <c r="ER686">
        <v>15.27709642857143</v>
      </c>
      <c r="ES686">
        <v>2000.003571428572</v>
      </c>
      <c r="ET686">
        <v>0.9800054285714284</v>
      </c>
      <c r="EU686">
        <v>0.01999505357142857</v>
      </c>
      <c r="EV686">
        <v>0</v>
      </c>
      <c r="EW686">
        <v>1039.310714285715</v>
      </c>
      <c r="EX686">
        <v>5.000560000000001</v>
      </c>
      <c r="EY686">
        <v>21047.35357142857</v>
      </c>
      <c r="EZ686">
        <v>17294.925</v>
      </c>
      <c r="FA686">
        <v>41.375</v>
      </c>
      <c r="FB686">
        <v>41.5</v>
      </c>
      <c r="FC686">
        <v>41.06199999999999</v>
      </c>
      <c r="FD686">
        <v>40.625</v>
      </c>
      <c r="FE686">
        <v>42.09124999999999</v>
      </c>
      <c r="FF686">
        <v>1955.113571428572</v>
      </c>
      <c r="FG686">
        <v>39.89000000000001</v>
      </c>
      <c r="FH686">
        <v>0</v>
      </c>
      <c r="FI686">
        <v>1759005107.4</v>
      </c>
      <c r="FJ686">
        <v>0</v>
      </c>
      <c r="FK686">
        <v>1039.2924</v>
      </c>
      <c r="FL686">
        <v>-2.150769232261149</v>
      </c>
      <c r="FM686">
        <v>-73.61538445571097</v>
      </c>
      <c r="FN686">
        <v>21046.712</v>
      </c>
      <c r="FO686">
        <v>15</v>
      </c>
      <c r="FP686">
        <v>0</v>
      </c>
      <c r="FQ686" t="s">
        <v>439</v>
      </c>
      <c r="FR686">
        <v>1747148579.5</v>
      </c>
      <c r="FS686">
        <v>1747148584.5</v>
      </c>
      <c r="FT686">
        <v>0</v>
      </c>
      <c r="FU686">
        <v>0.162</v>
      </c>
      <c r="FV686">
        <v>-0.001</v>
      </c>
      <c r="FW686">
        <v>0.139</v>
      </c>
      <c r="FX686">
        <v>0.058</v>
      </c>
      <c r="FY686">
        <v>420</v>
      </c>
      <c r="FZ686">
        <v>16</v>
      </c>
      <c r="GA686">
        <v>0.19</v>
      </c>
      <c r="GB686">
        <v>0.02</v>
      </c>
      <c r="GC686">
        <v>-54.68718292682927</v>
      </c>
      <c r="GD686">
        <v>0.1393839721254954</v>
      </c>
      <c r="GE686">
        <v>0.1414270904163299</v>
      </c>
      <c r="GF686">
        <v>1</v>
      </c>
      <c r="GG686">
        <v>1039.470882352941</v>
      </c>
      <c r="GH686">
        <v>-2.685867074420722</v>
      </c>
      <c r="GI686">
        <v>0.3252181860107266</v>
      </c>
      <c r="GJ686">
        <v>0</v>
      </c>
      <c r="GK686">
        <v>3.937592926829268</v>
      </c>
      <c r="GL686">
        <v>-0.1394142857142891</v>
      </c>
      <c r="GM686">
        <v>0.0216890568387752</v>
      </c>
      <c r="GN686">
        <v>0</v>
      </c>
      <c r="GO686">
        <v>1</v>
      </c>
      <c r="GP686">
        <v>3</v>
      </c>
      <c r="GQ686" t="s">
        <v>451</v>
      </c>
      <c r="GR686">
        <v>3.1284</v>
      </c>
      <c r="GS686">
        <v>2.72933</v>
      </c>
      <c r="GT686">
        <v>0.20037</v>
      </c>
      <c r="GU686">
        <v>0.206058</v>
      </c>
      <c r="GV686">
        <v>0.104285</v>
      </c>
      <c r="GW686">
        <v>0.0922574</v>
      </c>
      <c r="GX686">
        <v>23987.7</v>
      </c>
      <c r="GY686">
        <v>23101.3</v>
      </c>
      <c r="GZ686">
        <v>30540.7</v>
      </c>
      <c r="HA686">
        <v>29352.1</v>
      </c>
      <c r="HB686">
        <v>37759.4</v>
      </c>
      <c r="HC686">
        <v>35065.7</v>
      </c>
      <c r="HD686">
        <v>46719.8</v>
      </c>
      <c r="HE686">
        <v>43615.7</v>
      </c>
      <c r="HF686">
        <v>1.829</v>
      </c>
      <c r="HG686">
        <v>1.8601</v>
      </c>
      <c r="HH686">
        <v>0.138134</v>
      </c>
      <c r="HI686">
        <v>0</v>
      </c>
      <c r="HJ686">
        <v>27.7593</v>
      </c>
      <c r="HK686">
        <v>999.9</v>
      </c>
      <c r="HL686">
        <v>44</v>
      </c>
      <c r="HM686">
        <v>30.8</v>
      </c>
      <c r="HN686">
        <v>21.718</v>
      </c>
      <c r="HO686">
        <v>62.3935</v>
      </c>
      <c r="HP686">
        <v>16.6907</v>
      </c>
      <c r="HQ686">
        <v>1</v>
      </c>
      <c r="HR686">
        <v>0.125539</v>
      </c>
      <c r="HS686">
        <v>-0.423987</v>
      </c>
      <c r="HT686">
        <v>20.2017</v>
      </c>
      <c r="HU686">
        <v>5.22852</v>
      </c>
      <c r="HV686">
        <v>11.974</v>
      </c>
      <c r="HW686">
        <v>4.96975</v>
      </c>
      <c r="HX686">
        <v>3.2896</v>
      </c>
      <c r="HY686">
        <v>9999</v>
      </c>
      <c r="HZ686">
        <v>9999</v>
      </c>
      <c r="IA686">
        <v>9999</v>
      </c>
      <c r="IB686">
        <v>27.1</v>
      </c>
      <c r="IC686">
        <v>4.97293</v>
      </c>
      <c r="ID686">
        <v>1.87726</v>
      </c>
      <c r="IE686">
        <v>1.87532</v>
      </c>
      <c r="IF686">
        <v>1.87808</v>
      </c>
      <c r="IG686">
        <v>1.87486</v>
      </c>
      <c r="IH686">
        <v>1.87847</v>
      </c>
      <c r="II686">
        <v>1.87554</v>
      </c>
      <c r="IJ686">
        <v>1.87669</v>
      </c>
      <c r="IK686">
        <v>0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1.98</v>
      </c>
      <c r="IY686">
        <v>0.2241</v>
      </c>
      <c r="IZ686">
        <v>0.000996156149449386</v>
      </c>
      <c r="JA686">
        <v>0.001508328056841608</v>
      </c>
      <c r="JB686">
        <v>-4.279944224615399E-07</v>
      </c>
      <c r="JC686">
        <v>2.026670128534865E-10</v>
      </c>
      <c r="JD686">
        <v>-0.04486732872085866</v>
      </c>
      <c r="JE686">
        <v>-0.001179386599836408</v>
      </c>
      <c r="JF686">
        <v>0.0006983580007418804</v>
      </c>
      <c r="JG686">
        <v>-5.900263066608664E-06</v>
      </c>
      <c r="JH686">
        <v>1</v>
      </c>
      <c r="JI686">
        <v>2117</v>
      </c>
      <c r="JJ686">
        <v>1</v>
      </c>
      <c r="JK686">
        <v>26</v>
      </c>
      <c r="JL686">
        <v>197608.6</v>
      </c>
      <c r="JM686">
        <v>197608.6</v>
      </c>
      <c r="JN686">
        <v>3.16895</v>
      </c>
      <c r="JO686">
        <v>2.53296</v>
      </c>
      <c r="JP686">
        <v>1.39893</v>
      </c>
      <c r="JQ686">
        <v>2.33643</v>
      </c>
      <c r="JR686">
        <v>1.44897</v>
      </c>
      <c r="JS686">
        <v>2.51465</v>
      </c>
      <c r="JT686">
        <v>36.6943</v>
      </c>
      <c r="JU686">
        <v>23.9737</v>
      </c>
      <c r="JV686">
        <v>18</v>
      </c>
      <c r="JW686">
        <v>479.302</v>
      </c>
      <c r="JX686">
        <v>468.96</v>
      </c>
      <c r="JY686">
        <v>28.0075</v>
      </c>
      <c r="JZ686">
        <v>28.8059</v>
      </c>
      <c r="KA686">
        <v>30</v>
      </c>
      <c r="KB686">
        <v>28.4957</v>
      </c>
      <c r="KC686">
        <v>28.5644</v>
      </c>
      <c r="KD686">
        <v>63.4739</v>
      </c>
      <c r="KE686">
        <v>18.5998</v>
      </c>
      <c r="KF686">
        <v>78.539</v>
      </c>
      <c r="KG686">
        <v>28.0709</v>
      </c>
      <c r="KH686">
        <v>1570.11</v>
      </c>
      <c r="KI686">
        <v>19.2445</v>
      </c>
      <c r="KJ686">
        <v>100.965</v>
      </c>
      <c r="KK686">
        <v>100.323</v>
      </c>
    </row>
    <row r="687" spans="1:297">
      <c r="A687">
        <v>671</v>
      </c>
      <c r="B687">
        <v>1759005103.1</v>
      </c>
      <c r="C687">
        <v>17719.5</v>
      </c>
      <c r="D687" t="s">
        <v>1790</v>
      </c>
      <c r="E687" t="s">
        <v>1791</v>
      </c>
      <c r="F687">
        <v>5</v>
      </c>
      <c r="G687" t="s">
        <v>1603</v>
      </c>
      <c r="H687" t="s">
        <v>436</v>
      </c>
      <c r="I687">
        <v>1759005095.6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1590.507503447531</v>
      </c>
      <c r="AK687">
        <v>1549.704848484848</v>
      </c>
      <c r="AL687">
        <v>3.424583489879847</v>
      </c>
      <c r="AM687">
        <v>65.24473536700118</v>
      </c>
      <c r="AN687">
        <f>(AP687 - AO687 + DY687*1E3/(8.314*(EA687+273.15)) * AR687/DX687 * AQ687) * DX687/(100*DL687) * 1000/(1000 - AP687)</f>
        <v>0</v>
      </c>
      <c r="AO687">
        <v>19.30838238585891</v>
      </c>
      <c r="AP687">
        <v>23.13944363636364</v>
      </c>
      <c r="AQ687">
        <v>-0.001108548381522103</v>
      </c>
      <c r="AR687">
        <v>120.4354516089231</v>
      </c>
      <c r="AS687">
        <v>2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5.52</v>
      </c>
      <c r="DM687">
        <v>0.5</v>
      </c>
      <c r="DN687" t="s">
        <v>438</v>
      </c>
      <c r="DO687">
        <v>2</v>
      </c>
      <c r="DP687" t="b">
        <v>1</v>
      </c>
      <c r="DQ687">
        <v>1759005095.6</v>
      </c>
      <c r="DR687">
        <v>1490.384444444444</v>
      </c>
      <c r="DS687">
        <v>1545.08</v>
      </c>
      <c r="DT687">
        <v>23.17377037037037</v>
      </c>
      <c r="DU687">
        <v>19.27527407407408</v>
      </c>
      <c r="DV687">
        <v>1488.418888888888</v>
      </c>
      <c r="DW687">
        <v>22.94921851851852</v>
      </c>
      <c r="DX687">
        <v>500.0768518518519</v>
      </c>
      <c r="DY687">
        <v>90.37297777777779</v>
      </c>
      <c r="DZ687">
        <v>0.05157929629629629</v>
      </c>
      <c r="EA687">
        <v>29.74584074074074</v>
      </c>
      <c r="EB687">
        <v>30.00532222222223</v>
      </c>
      <c r="EC687">
        <v>999.9000000000001</v>
      </c>
      <c r="ED687">
        <v>0</v>
      </c>
      <c r="EE687">
        <v>0</v>
      </c>
      <c r="EF687">
        <v>9988.958518518519</v>
      </c>
      <c r="EG687">
        <v>0</v>
      </c>
      <c r="EH687">
        <v>12.22198518518518</v>
      </c>
      <c r="EI687">
        <v>-54.69472592592592</v>
      </c>
      <c r="EJ687">
        <v>1525.741111111111</v>
      </c>
      <c r="EK687">
        <v>1575.446666666667</v>
      </c>
      <c r="EL687">
        <v>3.898503333333334</v>
      </c>
      <c r="EM687">
        <v>1545.08</v>
      </c>
      <c r="EN687">
        <v>19.27527407407408</v>
      </c>
      <c r="EO687">
        <v>2.094282592592593</v>
      </c>
      <c r="EP687">
        <v>1.741963333333333</v>
      </c>
      <c r="EQ687">
        <v>18.17575925925926</v>
      </c>
      <c r="ER687">
        <v>15.27551111111111</v>
      </c>
      <c r="ES687">
        <v>2000.019629629629</v>
      </c>
      <c r="ET687">
        <v>0.9800056666666666</v>
      </c>
      <c r="EU687">
        <v>0.01999480740740741</v>
      </c>
      <c r="EV687">
        <v>0</v>
      </c>
      <c r="EW687">
        <v>1039.078518518519</v>
      </c>
      <c r="EX687">
        <v>5.000560000000001</v>
      </c>
      <c r="EY687">
        <v>21041.36296296296</v>
      </c>
      <c r="EZ687">
        <v>17295.07407407408</v>
      </c>
      <c r="FA687">
        <v>41.375</v>
      </c>
      <c r="FB687">
        <v>41.5</v>
      </c>
      <c r="FC687">
        <v>41.06199999999999</v>
      </c>
      <c r="FD687">
        <v>40.625</v>
      </c>
      <c r="FE687">
        <v>42.08533333333333</v>
      </c>
      <c r="FF687">
        <v>1955.129629629629</v>
      </c>
      <c r="FG687">
        <v>39.89000000000001</v>
      </c>
      <c r="FH687">
        <v>0</v>
      </c>
      <c r="FI687">
        <v>1759005112.2</v>
      </c>
      <c r="FJ687">
        <v>0</v>
      </c>
      <c r="FK687">
        <v>1039.0776</v>
      </c>
      <c r="FL687">
        <v>-2.486923084503343</v>
      </c>
      <c r="FM687">
        <v>-68.92307684350531</v>
      </c>
      <c r="FN687">
        <v>21041.208</v>
      </c>
      <c r="FO687">
        <v>15</v>
      </c>
      <c r="FP687">
        <v>0</v>
      </c>
      <c r="FQ687" t="s">
        <v>439</v>
      </c>
      <c r="FR687">
        <v>1747148579.5</v>
      </c>
      <c r="FS687">
        <v>1747148584.5</v>
      </c>
      <c r="FT687">
        <v>0</v>
      </c>
      <c r="FU687">
        <v>0.162</v>
      </c>
      <c r="FV687">
        <v>-0.001</v>
      </c>
      <c r="FW687">
        <v>0.139</v>
      </c>
      <c r="FX687">
        <v>0.058</v>
      </c>
      <c r="FY687">
        <v>420</v>
      </c>
      <c r="FZ687">
        <v>16</v>
      </c>
      <c r="GA687">
        <v>0.19</v>
      </c>
      <c r="GB687">
        <v>0.02</v>
      </c>
      <c r="GC687">
        <v>-54.6794975</v>
      </c>
      <c r="GD687">
        <v>-0.08656097560938447</v>
      </c>
      <c r="GE687">
        <v>0.1415534395334497</v>
      </c>
      <c r="GF687">
        <v>1</v>
      </c>
      <c r="GG687">
        <v>1039.225</v>
      </c>
      <c r="GH687">
        <v>-2.376928957131947</v>
      </c>
      <c r="GI687">
        <v>0.2939512764747996</v>
      </c>
      <c r="GJ687">
        <v>0</v>
      </c>
      <c r="GK687">
        <v>3.910147</v>
      </c>
      <c r="GL687">
        <v>-0.322868893058167</v>
      </c>
      <c r="GM687">
        <v>0.03830468210284483</v>
      </c>
      <c r="GN687">
        <v>0</v>
      </c>
      <c r="GO687">
        <v>1</v>
      </c>
      <c r="GP687">
        <v>3</v>
      </c>
      <c r="GQ687" t="s">
        <v>451</v>
      </c>
      <c r="GR687">
        <v>3.12791</v>
      </c>
      <c r="GS687">
        <v>2.72915</v>
      </c>
      <c r="GT687">
        <v>0.201697</v>
      </c>
      <c r="GU687">
        <v>0.20736</v>
      </c>
      <c r="GV687">
        <v>0.104229</v>
      </c>
      <c r="GW687">
        <v>0.092374</v>
      </c>
      <c r="GX687">
        <v>23948.3</v>
      </c>
      <c r="GY687">
        <v>23063.1</v>
      </c>
      <c r="GZ687">
        <v>30541.2</v>
      </c>
      <c r="HA687">
        <v>29351.6</v>
      </c>
      <c r="HB687">
        <v>37762.4</v>
      </c>
      <c r="HC687">
        <v>35060.3</v>
      </c>
      <c r="HD687">
        <v>46720.6</v>
      </c>
      <c r="HE687">
        <v>43614.5</v>
      </c>
      <c r="HF687">
        <v>1.82795</v>
      </c>
      <c r="HG687">
        <v>1.86073</v>
      </c>
      <c r="HH687">
        <v>0.13826</v>
      </c>
      <c r="HI687">
        <v>0</v>
      </c>
      <c r="HJ687">
        <v>27.7564</v>
      </c>
      <c r="HK687">
        <v>999.9</v>
      </c>
      <c r="HL687">
        <v>44</v>
      </c>
      <c r="HM687">
        <v>30.8</v>
      </c>
      <c r="HN687">
        <v>21.7181</v>
      </c>
      <c r="HO687">
        <v>63.0935</v>
      </c>
      <c r="HP687">
        <v>16.7027</v>
      </c>
      <c r="HQ687">
        <v>1</v>
      </c>
      <c r="HR687">
        <v>0.12578</v>
      </c>
      <c r="HS687">
        <v>-0.412397</v>
      </c>
      <c r="HT687">
        <v>20.2015</v>
      </c>
      <c r="HU687">
        <v>5.22897</v>
      </c>
      <c r="HV687">
        <v>11.974</v>
      </c>
      <c r="HW687">
        <v>4.96975</v>
      </c>
      <c r="HX687">
        <v>3.28975</v>
      </c>
      <c r="HY687">
        <v>9999</v>
      </c>
      <c r="HZ687">
        <v>9999</v>
      </c>
      <c r="IA687">
        <v>9999</v>
      </c>
      <c r="IB687">
        <v>27.1</v>
      </c>
      <c r="IC687">
        <v>4.97291</v>
      </c>
      <c r="ID687">
        <v>1.87727</v>
      </c>
      <c r="IE687">
        <v>1.87533</v>
      </c>
      <c r="IF687">
        <v>1.87812</v>
      </c>
      <c r="IG687">
        <v>1.87487</v>
      </c>
      <c r="IH687">
        <v>1.87849</v>
      </c>
      <c r="II687">
        <v>1.87559</v>
      </c>
      <c r="IJ687">
        <v>1.8767</v>
      </c>
      <c r="IK687">
        <v>0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2.01</v>
      </c>
      <c r="IY687">
        <v>0.2238</v>
      </c>
      <c r="IZ687">
        <v>0.000996156149449386</v>
      </c>
      <c r="JA687">
        <v>0.001508328056841608</v>
      </c>
      <c r="JB687">
        <v>-4.279944224615399E-07</v>
      </c>
      <c r="JC687">
        <v>2.026670128534865E-10</v>
      </c>
      <c r="JD687">
        <v>-0.04486732872085866</v>
      </c>
      <c r="JE687">
        <v>-0.001179386599836408</v>
      </c>
      <c r="JF687">
        <v>0.0006983580007418804</v>
      </c>
      <c r="JG687">
        <v>-5.900263066608664E-06</v>
      </c>
      <c r="JH687">
        <v>1</v>
      </c>
      <c r="JI687">
        <v>2117</v>
      </c>
      <c r="JJ687">
        <v>1</v>
      </c>
      <c r="JK687">
        <v>26</v>
      </c>
      <c r="JL687">
        <v>197608.7</v>
      </c>
      <c r="JM687">
        <v>197608.6</v>
      </c>
      <c r="JN687">
        <v>3.19702</v>
      </c>
      <c r="JO687">
        <v>2.51953</v>
      </c>
      <c r="JP687">
        <v>1.39893</v>
      </c>
      <c r="JQ687">
        <v>2.33643</v>
      </c>
      <c r="JR687">
        <v>1.44897</v>
      </c>
      <c r="JS687">
        <v>2.58789</v>
      </c>
      <c r="JT687">
        <v>36.6943</v>
      </c>
      <c r="JU687">
        <v>23.9737</v>
      </c>
      <c r="JV687">
        <v>18</v>
      </c>
      <c r="JW687">
        <v>478.727</v>
      </c>
      <c r="JX687">
        <v>469.367</v>
      </c>
      <c r="JY687">
        <v>28.0624</v>
      </c>
      <c r="JZ687">
        <v>28.8059</v>
      </c>
      <c r="KA687">
        <v>30.0002</v>
      </c>
      <c r="KB687">
        <v>28.4957</v>
      </c>
      <c r="KC687">
        <v>28.5644</v>
      </c>
      <c r="KD687">
        <v>64.0458</v>
      </c>
      <c r="KE687">
        <v>18.5998</v>
      </c>
      <c r="KF687">
        <v>78.9209</v>
      </c>
      <c r="KG687">
        <v>28.0572</v>
      </c>
      <c r="KH687">
        <v>1590.15</v>
      </c>
      <c r="KI687">
        <v>19.269</v>
      </c>
      <c r="KJ687">
        <v>100.967</v>
      </c>
      <c r="KK687">
        <v>100.321</v>
      </c>
    </row>
    <row r="688" spans="1:297">
      <c r="A688">
        <v>672</v>
      </c>
      <c r="B688">
        <v>1759005108.1</v>
      </c>
      <c r="C688">
        <v>17724.5</v>
      </c>
      <c r="D688" t="s">
        <v>1792</v>
      </c>
      <c r="E688" t="s">
        <v>1793</v>
      </c>
      <c r="F688">
        <v>5</v>
      </c>
      <c r="G688" t="s">
        <v>1603</v>
      </c>
      <c r="H688" t="s">
        <v>436</v>
      </c>
      <c r="I688">
        <v>1759005100.314285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1607.693595362683</v>
      </c>
      <c r="AK688">
        <v>1566.742969696969</v>
      </c>
      <c r="AL688">
        <v>3.407971520675813</v>
      </c>
      <c r="AM688">
        <v>65.24473536700118</v>
      </c>
      <c r="AN688">
        <f>(AP688 - AO688 + DY688*1E3/(8.314*(EA688+273.15)) * AR688/DX688 * AQ688) * DX688/(100*DL688) * 1000/(1000 - AP688)</f>
        <v>0</v>
      </c>
      <c r="AO688">
        <v>19.32227436442601</v>
      </c>
      <c r="AP688">
        <v>23.13023090909092</v>
      </c>
      <c r="AQ688">
        <v>-0.0004022913268920274</v>
      </c>
      <c r="AR688">
        <v>120.4354516089231</v>
      </c>
      <c r="AS688">
        <v>2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5.52</v>
      </c>
      <c r="DM688">
        <v>0.5</v>
      </c>
      <c r="DN688" t="s">
        <v>438</v>
      </c>
      <c r="DO688">
        <v>2</v>
      </c>
      <c r="DP688" t="b">
        <v>1</v>
      </c>
      <c r="DQ688">
        <v>1759005100.314285</v>
      </c>
      <c r="DR688">
        <v>1506.161071428571</v>
      </c>
      <c r="DS688">
        <v>1560.843928571429</v>
      </c>
      <c r="DT688">
        <v>23.150925</v>
      </c>
      <c r="DU688">
        <v>19.29471071428571</v>
      </c>
      <c r="DV688">
        <v>1504.170714285714</v>
      </c>
      <c r="DW688">
        <v>22.92685</v>
      </c>
      <c r="DX688">
        <v>500.0283214285714</v>
      </c>
      <c r="DY688">
        <v>90.37263214285713</v>
      </c>
      <c r="DZ688">
        <v>0.051472125</v>
      </c>
      <c r="EA688">
        <v>29.74265357142858</v>
      </c>
      <c r="EB688">
        <v>30.00816785714286</v>
      </c>
      <c r="EC688">
        <v>999.9000000000002</v>
      </c>
      <c r="ED688">
        <v>0</v>
      </c>
      <c r="EE688">
        <v>0</v>
      </c>
      <c r="EF688">
        <v>9989.973214285714</v>
      </c>
      <c r="EG688">
        <v>0</v>
      </c>
      <c r="EH688">
        <v>12.07055714285714</v>
      </c>
      <c r="EI688">
        <v>-54.68306428571429</v>
      </c>
      <c r="EJ688">
        <v>1541.855714285714</v>
      </c>
      <c r="EK688">
        <v>1591.552142857143</v>
      </c>
      <c r="EL688">
        <v>3.856218571428571</v>
      </c>
      <c r="EM688">
        <v>1560.843928571429</v>
      </c>
      <c r="EN688">
        <v>19.29471071428571</v>
      </c>
      <c r="EO688">
        <v>2.092209642857143</v>
      </c>
      <c r="EP688">
        <v>1.743713571428571</v>
      </c>
      <c r="EQ688">
        <v>18.16</v>
      </c>
      <c r="ER688">
        <v>15.29113928571429</v>
      </c>
      <c r="ES688">
        <v>2000.000714285714</v>
      </c>
      <c r="ET688">
        <v>0.9800055357142855</v>
      </c>
      <c r="EU688">
        <v>0.01999494285714285</v>
      </c>
      <c r="EV688">
        <v>0</v>
      </c>
      <c r="EW688">
        <v>1038.901785714286</v>
      </c>
      <c r="EX688">
        <v>5.000560000000001</v>
      </c>
      <c r="EY688">
        <v>21036.33571428572</v>
      </c>
      <c r="EZ688">
        <v>17294.91428571429</v>
      </c>
      <c r="FA688">
        <v>41.375</v>
      </c>
      <c r="FB688">
        <v>41.5</v>
      </c>
      <c r="FC688">
        <v>41.06199999999999</v>
      </c>
      <c r="FD688">
        <v>40.625</v>
      </c>
      <c r="FE688">
        <v>42.08899999999999</v>
      </c>
      <c r="FF688">
        <v>1955.110714285714</v>
      </c>
      <c r="FG688">
        <v>39.89000000000001</v>
      </c>
      <c r="FH688">
        <v>0</v>
      </c>
      <c r="FI688">
        <v>1759005117.6</v>
      </c>
      <c r="FJ688">
        <v>0</v>
      </c>
      <c r="FK688">
        <v>1038.858461538462</v>
      </c>
      <c r="FL688">
        <v>-3.053675215322153</v>
      </c>
      <c r="FM688">
        <v>-63.11794862196267</v>
      </c>
      <c r="FN688">
        <v>21035.83076923077</v>
      </c>
      <c r="FO688">
        <v>15</v>
      </c>
      <c r="FP688">
        <v>0</v>
      </c>
      <c r="FQ688" t="s">
        <v>439</v>
      </c>
      <c r="FR688">
        <v>1747148579.5</v>
      </c>
      <c r="FS688">
        <v>1747148584.5</v>
      </c>
      <c r="FT688">
        <v>0</v>
      </c>
      <c r="FU688">
        <v>0.162</v>
      </c>
      <c r="FV688">
        <v>-0.001</v>
      </c>
      <c r="FW688">
        <v>0.139</v>
      </c>
      <c r="FX688">
        <v>0.058</v>
      </c>
      <c r="FY688">
        <v>420</v>
      </c>
      <c r="FZ688">
        <v>16</v>
      </c>
      <c r="GA688">
        <v>0.19</v>
      </c>
      <c r="GB688">
        <v>0.02</v>
      </c>
      <c r="GC688">
        <v>-54.71362195121951</v>
      </c>
      <c r="GD688">
        <v>0.2677212543554853</v>
      </c>
      <c r="GE688">
        <v>0.1239903192763108</v>
      </c>
      <c r="GF688">
        <v>1</v>
      </c>
      <c r="GG688">
        <v>1038.989411764706</v>
      </c>
      <c r="GH688">
        <v>-2.637433155778302</v>
      </c>
      <c r="GI688">
        <v>0.3245715834800729</v>
      </c>
      <c r="GJ688">
        <v>0</v>
      </c>
      <c r="GK688">
        <v>3.881097804878049</v>
      </c>
      <c r="GL688">
        <v>-0.530934146341449</v>
      </c>
      <c r="GM688">
        <v>0.05301574122025138</v>
      </c>
      <c r="GN688">
        <v>0</v>
      </c>
      <c r="GO688">
        <v>1</v>
      </c>
      <c r="GP688">
        <v>3</v>
      </c>
      <c r="GQ688" t="s">
        <v>451</v>
      </c>
      <c r="GR688">
        <v>3.12839</v>
      </c>
      <c r="GS688">
        <v>2.72917</v>
      </c>
      <c r="GT688">
        <v>0.203012</v>
      </c>
      <c r="GU688">
        <v>0.208652</v>
      </c>
      <c r="GV688">
        <v>0.104204</v>
      </c>
      <c r="GW688">
        <v>0.0924426</v>
      </c>
      <c r="GX688">
        <v>23908.6</v>
      </c>
      <c r="GY688">
        <v>23025.1</v>
      </c>
      <c r="GZ688">
        <v>30540.9</v>
      </c>
      <c r="HA688">
        <v>29351.2</v>
      </c>
      <c r="HB688">
        <v>37763.5</v>
      </c>
      <c r="HC688">
        <v>35057.3</v>
      </c>
      <c r="HD688">
        <v>46720.4</v>
      </c>
      <c r="HE688">
        <v>43614</v>
      </c>
      <c r="HF688">
        <v>1.8285</v>
      </c>
      <c r="HG688">
        <v>1.86047</v>
      </c>
      <c r="HH688">
        <v>0.138558</v>
      </c>
      <c r="HI688">
        <v>0</v>
      </c>
      <c r="HJ688">
        <v>27.7534</v>
      </c>
      <c r="HK688">
        <v>999.9</v>
      </c>
      <c r="HL688">
        <v>44.1</v>
      </c>
      <c r="HM688">
        <v>30.8</v>
      </c>
      <c r="HN688">
        <v>21.7636</v>
      </c>
      <c r="HO688">
        <v>63.1335</v>
      </c>
      <c r="HP688">
        <v>16.5425</v>
      </c>
      <c r="HQ688">
        <v>1</v>
      </c>
      <c r="HR688">
        <v>0.125328</v>
      </c>
      <c r="HS688">
        <v>-0.326729</v>
      </c>
      <c r="HT688">
        <v>20.2019</v>
      </c>
      <c r="HU688">
        <v>5.22897</v>
      </c>
      <c r="HV688">
        <v>11.974</v>
      </c>
      <c r="HW688">
        <v>4.9697</v>
      </c>
      <c r="HX688">
        <v>3.28975</v>
      </c>
      <c r="HY688">
        <v>9999</v>
      </c>
      <c r="HZ688">
        <v>9999</v>
      </c>
      <c r="IA688">
        <v>9999</v>
      </c>
      <c r="IB688">
        <v>27.1</v>
      </c>
      <c r="IC688">
        <v>4.97292</v>
      </c>
      <c r="ID688">
        <v>1.87722</v>
      </c>
      <c r="IE688">
        <v>1.87531</v>
      </c>
      <c r="IF688">
        <v>1.87806</v>
      </c>
      <c r="IG688">
        <v>1.87485</v>
      </c>
      <c r="IH688">
        <v>1.87843</v>
      </c>
      <c r="II688">
        <v>1.87551</v>
      </c>
      <c r="IJ688">
        <v>1.87669</v>
      </c>
      <c r="IK688">
        <v>0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2.04</v>
      </c>
      <c r="IY688">
        <v>0.2237</v>
      </c>
      <c r="IZ688">
        <v>0.000996156149449386</v>
      </c>
      <c r="JA688">
        <v>0.001508328056841608</v>
      </c>
      <c r="JB688">
        <v>-4.279944224615399E-07</v>
      </c>
      <c r="JC688">
        <v>2.026670128534865E-10</v>
      </c>
      <c r="JD688">
        <v>-0.04486732872085866</v>
      </c>
      <c r="JE688">
        <v>-0.001179386599836408</v>
      </c>
      <c r="JF688">
        <v>0.0006983580007418804</v>
      </c>
      <c r="JG688">
        <v>-5.900263066608664E-06</v>
      </c>
      <c r="JH688">
        <v>1</v>
      </c>
      <c r="JI688">
        <v>2117</v>
      </c>
      <c r="JJ688">
        <v>1</v>
      </c>
      <c r="JK688">
        <v>26</v>
      </c>
      <c r="JL688">
        <v>197608.8</v>
      </c>
      <c r="JM688">
        <v>197608.7</v>
      </c>
      <c r="JN688">
        <v>3.22266</v>
      </c>
      <c r="JO688">
        <v>2.52441</v>
      </c>
      <c r="JP688">
        <v>1.39893</v>
      </c>
      <c r="JQ688">
        <v>2.33643</v>
      </c>
      <c r="JR688">
        <v>1.44897</v>
      </c>
      <c r="JS688">
        <v>2.59277</v>
      </c>
      <c r="JT688">
        <v>36.6943</v>
      </c>
      <c r="JU688">
        <v>23.9737</v>
      </c>
      <c r="JV688">
        <v>18</v>
      </c>
      <c r="JW688">
        <v>479.028</v>
      </c>
      <c r="JX688">
        <v>469.204</v>
      </c>
      <c r="JY688">
        <v>28.0618</v>
      </c>
      <c r="JZ688">
        <v>28.8059</v>
      </c>
      <c r="KA688">
        <v>30</v>
      </c>
      <c r="KB688">
        <v>28.4957</v>
      </c>
      <c r="KC688">
        <v>28.5644</v>
      </c>
      <c r="KD688">
        <v>64.54049999999999</v>
      </c>
      <c r="KE688">
        <v>18.5998</v>
      </c>
      <c r="KF688">
        <v>78.9209</v>
      </c>
      <c r="KG688">
        <v>28.0454</v>
      </c>
      <c r="KH688">
        <v>1603.51</v>
      </c>
      <c r="KI688">
        <v>19.3001</v>
      </c>
      <c r="KJ688">
        <v>100.966</v>
      </c>
      <c r="KK688">
        <v>100.32</v>
      </c>
    </row>
    <row r="689" spans="1:297">
      <c r="A689">
        <v>673</v>
      </c>
      <c r="B689">
        <v>1759006940</v>
      </c>
      <c r="C689">
        <v>19556.40000009537</v>
      </c>
      <c r="D689" t="s">
        <v>1794</v>
      </c>
      <c r="E689" t="s">
        <v>1795</v>
      </c>
      <c r="F689">
        <v>5</v>
      </c>
      <c r="G689" t="s">
        <v>1796</v>
      </c>
      <c r="H689" t="s">
        <v>436</v>
      </c>
      <c r="I689">
        <v>1759006932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(EA689+(U689+2*0.95*5.67E-8*(((EA689+$B$7)+273)^4-(EA689+273)^4)-44100*J689)/(1.84*29.3*R689+8*0.95*5.67E-8*(EA689+273)^3))</f>
        <v>0</v>
      </c>
      <c r="W689">
        <f>($C$7*EB689+$D$7*EC689+$E$7*V689)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2*0.95*5.67E-8*(((EA689+$B$7)+273)^4-(W689+273)^4)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427.978570709449</v>
      </c>
      <c r="AK689">
        <v>416.5479757575756</v>
      </c>
      <c r="AL689">
        <v>0.00130051286076892</v>
      </c>
      <c r="AM689">
        <v>65.2418205601486</v>
      </c>
      <c r="AN689">
        <f>(AP689 - AO689 + DY689*1E3/(8.314*(EA689+273.15)) * AR689/DX689 * AQ689) * DX689/(100*DL689) * 1000/(1000 - AP689)</f>
        <v>0</v>
      </c>
      <c r="AO689">
        <v>18.2622039724932</v>
      </c>
      <c r="AP689">
        <v>23.84817939393939</v>
      </c>
      <c r="AQ689">
        <v>-2.611419673548493E-05</v>
      </c>
      <c r="AR689">
        <v>120.1474523876431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MAX(0,($B$13+$C$13*EF689)/(1+$D$13*EF689)*DY689/(EA689+273)*$E$13)</f>
        <v>0</v>
      </c>
      <c r="AX689" t="s">
        <v>437</v>
      </c>
      <c r="AY689" t="s">
        <v>437</v>
      </c>
      <c r="AZ689">
        <v>0</v>
      </c>
      <c r="BA689">
        <v>0</v>
      </c>
      <c r="BB689">
        <f>1-AZ689/BA689</f>
        <v>0</v>
      </c>
      <c r="BC689">
        <v>0</v>
      </c>
      <c r="BD689" t="s">
        <v>437</v>
      </c>
      <c r="BE689" t="s">
        <v>437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$B$11*EG689+$C$11*EH689+$F$11*ES689*(1-EV689)</f>
        <v>0</v>
      </c>
      <c r="DI689">
        <f>DH689*DJ689</f>
        <v>0</v>
      </c>
      <c r="DJ689">
        <f>($B$11*$D$9+$C$11*$D$9+$F$11*((FF689+EX689)/MAX(FF689+EX689+FG689, 0.1)*$I$9+FG689/MAX(FF689+EX689+FG689, 0.1)*$J$9))/($B$11+$C$11+$F$11)</f>
        <v>0</v>
      </c>
      <c r="DK689">
        <f>($B$11*$K$9+$C$11*$K$9+$F$11*((FF689+EX689)/MAX(FF689+EX689+FG689, 0.1)*$P$9+FG689/MAX(FF689+EX689+FG689, 0.1)*$Q$9))/($B$11+$C$11+$F$11)</f>
        <v>0</v>
      </c>
      <c r="DL689">
        <v>2.96</v>
      </c>
      <c r="DM689">
        <v>0.5</v>
      </c>
      <c r="DN689" t="s">
        <v>438</v>
      </c>
      <c r="DO689">
        <v>2</v>
      </c>
      <c r="DP689" t="b">
        <v>1</v>
      </c>
      <c r="DQ689">
        <v>1759006932</v>
      </c>
      <c r="DR689">
        <v>406.5591290322581</v>
      </c>
      <c r="DS689">
        <v>420.112</v>
      </c>
      <c r="DT689">
        <v>23.85044193548387</v>
      </c>
      <c r="DU689">
        <v>18.2936</v>
      </c>
      <c r="DV689">
        <v>406.0027096774193</v>
      </c>
      <c r="DW689">
        <v>23.61148064516129</v>
      </c>
      <c r="DX689">
        <v>499.9943870967742</v>
      </c>
      <c r="DY689">
        <v>90.35816451612904</v>
      </c>
      <c r="DZ689">
        <v>0.0550084935483871</v>
      </c>
      <c r="EA689">
        <v>30.28418064516129</v>
      </c>
      <c r="EB689">
        <v>30.00401612903226</v>
      </c>
      <c r="EC689">
        <v>999.9000000000003</v>
      </c>
      <c r="ED689">
        <v>0</v>
      </c>
      <c r="EE689">
        <v>0</v>
      </c>
      <c r="EF689">
        <v>10001.19516129032</v>
      </c>
      <c r="EG689">
        <v>0</v>
      </c>
      <c r="EH689">
        <v>11.47410000000001</v>
      </c>
      <c r="EI689">
        <v>-13.55285161290323</v>
      </c>
      <c r="EJ689">
        <v>416.4926129032258</v>
      </c>
      <c r="EK689">
        <v>427.9405806451613</v>
      </c>
      <c r="EL689">
        <v>5.556838709677418</v>
      </c>
      <c r="EM689">
        <v>420.112</v>
      </c>
      <c r="EN689">
        <v>18.2936</v>
      </c>
      <c r="EO689">
        <v>2.155082258064516</v>
      </c>
      <c r="EP689">
        <v>1.652977419354839</v>
      </c>
      <c r="EQ689">
        <v>18.63226451612903</v>
      </c>
      <c r="ER689">
        <v>14.46173548387097</v>
      </c>
      <c r="ES689">
        <v>1999.991612903226</v>
      </c>
      <c r="ET689">
        <v>0.9800001935483873</v>
      </c>
      <c r="EU689">
        <v>0.0199998</v>
      </c>
      <c r="EV689">
        <v>0</v>
      </c>
      <c r="EW689">
        <v>725.8738064516127</v>
      </c>
      <c r="EX689">
        <v>5.000560000000002</v>
      </c>
      <c r="EY689">
        <v>14910.87741935484</v>
      </c>
      <c r="EZ689">
        <v>17294.79677419354</v>
      </c>
      <c r="FA689">
        <v>42.22358064516128</v>
      </c>
      <c r="FB689">
        <v>42.375</v>
      </c>
      <c r="FC689">
        <v>41.93699999999998</v>
      </c>
      <c r="FD689">
        <v>41.48374193548387</v>
      </c>
      <c r="FE689">
        <v>42.93699999999997</v>
      </c>
      <c r="FF689">
        <v>1955.091612903226</v>
      </c>
      <c r="FG689">
        <v>39.90000000000001</v>
      </c>
      <c r="FH689">
        <v>0</v>
      </c>
      <c r="FI689">
        <v>1759006949.4</v>
      </c>
      <c r="FJ689">
        <v>0</v>
      </c>
      <c r="FK689">
        <v>725.84276</v>
      </c>
      <c r="FL689">
        <v>-1.233384615603609</v>
      </c>
      <c r="FM689">
        <v>-19.29230764244666</v>
      </c>
      <c r="FN689">
        <v>14910.636</v>
      </c>
      <c r="FO689">
        <v>15</v>
      </c>
      <c r="FP689">
        <v>0</v>
      </c>
      <c r="FQ689" t="s">
        <v>439</v>
      </c>
      <c r="FR689">
        <v>1747148579.5</v>
      </c>
      <c r="FS689">
        <v>1747148584.5</v>
      </c>
      <c r="FT689">
        <v>0</v>
      </c>
      <c r="FU689">
        <v>0.162</v>
      </c>
      <c r="FV689">
        <v>-0.001</v>
      </c>
      <c r="FW689">
        <v>0.139</v>
      </c>
      <c r="FX689">
        <v>0.058</v>
      </c>
      <c r="FY689">
        <v>420</v>
      </c>
      <c r="FZ689">
        <v>16</v>
      </c>
      <c r="GA689">
        <v>0.19</v>
      </c>
      <c r="GB689">
        <v>0.02</v>
      </c>
      <c r="GC689">
        <v>-13.54313658536586</v>
      </c>
      <c r="GD689">
        <v>-0.2369080139373055</v>
      </c>
      <c r="GE689">
        <v>0.03471194885364871</v>
      </c>
      <c r="GF689">
        <v>1</v>
      </c>
      <c r="GG689">
        <v>725.9472058823529</v>
      </c>
      <c r="GH689">
        <v>-1.382964094196444</v>
      </c>
      <c r="GI689">
        <v>0.2553945942829055</v>
      </c>
      <c r="GJ689">
        <v>0</v>
      </c>
      <c r="GK689">
        <v>5.557115609756098</v>
      </c>
      <c r="GL689">
        <v>0.07847895470383431</v>
      </c>
      <c r="GM689">
        <v>0.01658604468481659</v>
      </c>
      <c r="GN689">
        <v>1</v>
      </c>
      <c r="GO689">
        <v>2</v>
      </c>
      <c r="GP689">
        <v>3</v>
      </c>
      <c r="GQ689" t="s">
        <v>446</v>
      </c>
      <c r="GR689">
        <v>3.12798</v>
      </c>
      <c r="GS689">
        <v>2.73277</v>
      </c>
      <c r="GT689">
        <v>0.0833812</v>
      </c>
      <c r="GU689">
        <v>0.08597100000000001</v>
      </c>
      <c r="GV689">
        <v>0.106202</v>
      </c>
      <c r="GW689">
        <v>0.0886108</v>
      </c>
      <c r="GX689">
        <v>27441.8</v>
      </c>
      <c r="GY689">
        <v>26551</v>
      </c>
      <c r="GZ689">
        <v>30481.5</v>
      </c>
      <c r="HA689">
        <v>29305.3</v>
      </c>
      <c r="HB689">
        <v>37604</v>
      </c>
      <c r="HC689">
        <v>35145.1</v>
      </c>
      <c r="HD689">
        <v>46636.4</v>
      </c>
      <c r="HE689">
        <v>43546.5</v>
      </c>
      <c r="HF689">
        <v>1.8218</v>
      </c>
      <c r="HG689">
        <v>1.84452</v>
      </c>
      <c r="HH689">
        <v>0.105329</v>
      </c>
      <c r="HI689">
        <v>0</v>
      </c>
      <c r="HJ689">
        <v>28.2816</v>
      </c>
      <c r="HK689">
        <v>999.9</v>
      </c>
      <c r="HL689">
        <v>48.4</v>
      </c>
      <c r="HM689">
        <v>30.7</v>
      </c>
      <c r="HN689">
        <v>23.7529</v>
      </c>
      <c r="HO689">
        <v>63.1435</v>
      </c>
      <c r="HP689">
        <v>16.9471</v>
      </c>
      <c r="HQ689">
        <v>1</v>
      </c>
      <c r="HR689">
        <v>0.189253</v>
      </c>
      <c r="HS689">
        <v>-0.528453</v>
      </c>
      <c r="HT689">
        <v>20.2009</v>
      </c>
      <c r="HU689">
        <v>5.23167</v>
      </c>
      <c r="HV689">
        <v>11.974</v>
      </c>
      <c r="HW689">
        <v>4.9709</v>
      </c>
      <c r="HX689">
        <v>3.29035</v>
      </c>
      <c r="HY689">
        <v>9999</v>
      </c>
      <c r="HZ689">
        <v>9999</v>
      </c>
      <c r="IA689">
        <v>9999</v>
      </c>
      <c r="IB689">
        <v>27.6</v>
      </c>
      <c r="IC689">
        <v>4.97294</v>
      </c>
      <c r="ID689">
        <v>1.87729</v>
      </c>
      <c r="IE689">
        <v>1.87537</v>
      </c>
      <c r="IF689">
        <v>1.8782</v>
      </c>
      <c r="IG689">
        <v>1.87488</v>
      </c>
      <c r="IH689">
        <v>1.87849</v>
      </c>
      <c r="II689">
        <v>1.87561</v>
      </c>
      <c r="IJ689">
        <v>1.87675</v>
      </c>
      <c r="IK689">
        <v>0</v>
      </c>
      <c r="IL689">
        <v>0</v>
      </c>
      <c r="IM689">
        <v>0</v>
      </c>
      <c r="IN689">
        <v>0</v>
      </c>
      <c r="IO689" t="s">
        <v>441</v>
      </c>
      <c r="IP689" t="s">
        <v>442</v>
      </c>
      <c r="IQ689" t="s">
        <v>443</v>
      </c>
      <c r="IR689" t="s">
        <v>443</v>
      </c>
      <c r="IS689" t="s">
        <v>443</v>
      </c>
      <c r="IT689" t="s">
        <v>443</v>
      </c>
      <c r="IU689">
        <v>0</v>
      </c>
      <c r="IV689">
        <v>100</v>
      </c>
      <c r="IW689">
        <v>100</v>
      </c>
      <c r="IX689">
        <v>0.5570000000000001</v>
      </c>
      <c r="IY689">
        <v>0.2389</v>
      </c>
      <c r="IZ689">
        <v>0.000996156149449386</v>
      </c>
      <c r="JA689">
        <v>0.001508328056841608</v>
      </c>
      <c r="JB689">
        <v>-4.279944224615399E-07</v>
      </c>
      <c r="JC689">
        <v>2.026670128534865E-10</v>
      </c>
      <c r="JD689">
        <v>-0.04486732872085866</v>
      </c>
      <c r="JE689">
        <v>-0.001179386599836408</v>
      </c>
      <c r="JF689">
        <v>0.0006983580007418804</v>
      </c>
      <c r="JG689">
        <v>-5.900263066608664E-06</v>
      </c>
      <c r="JH689">
        <v>1</v>
      </c>
      <c r="JI689">
        <v>2117</v>
      </c>
      <c r="JJ689">
        <v>1</v>
      </c>
      <c r="JK689">
        <v>26</v>
      </c>
      <c r="JL689">
        <v>197639.3</v>
      </c>
      <c r="JM689">
        <v>197639.3</v>
      </c>
      <c r="JN689">
        <v>1.10229</v>
      </c>
      <c r="JO689">
        <v>2.54517</v>
      </c>
      <c r="JP689">
        <v>1.39893</v>
      </c>
      <c r="JQ689">
        <v>2.34131</v>
      </c>
      <c r="JR689">
        <v>1.44897</v>
      </c>
      <c r="JS689">
        <v>2.5354</v>
      </c>
      <c r="JT689">
        <v>37.3138</v>
      </c>
      <c r="JU689">
        <v>23.9649</v>
      </c>
      <c r="JV689">
        <v>18</v>
      </c>
      <c r="JW689">
        <v>480.688</v>
      </c>
      <c r="JX689">
        <v>465.265</v>
      </c>
      <c r="JY689">
        <v>29.0871</v>
      </c>
      <c r="JZ689">
        <v>29.6404</v>
      </c>
      <c r="KA689">
        <v>29.9998</v>
      </c>
      <c r="KB689">
        <v>29.3202</v>
      </c>
      <c r="KC689">
        <v>29.382</v>
      </c>
      <c r="KD689">
        <v>22.0927</v>
      </c>
      <c r="KE689">
        <v>28.6163</v>
      </c>
      <c r="KF689">
        <v>88.70099999999999</v>
      </c>
      <c r="KG689">
        <v>29.0809</v>
      </c>
      <c r="KH689">
        <v>420.103</v>
      </c>
      <c r="KI689">
        <v>18.3226</v>
      </c>
      <c r="KJ689">
        <v>100.779</v>
      </c>
      <c r="KK689">
        <v>100.164</v>
      </c>
    </row>
    <row r="690" spans="1:297">
      <c r="A690">
        <v>674</v>
      </c>
      <c r="B690">
        <v>1759006945</v>
      </c>
      <c r="C690">
        <v>19561.40000009537</v>
      </c>
      <c r="D690" t="s">
        <v>1797</v>
      </c>
      <c r="E690" t="s">
        <v>1798</v>
      </c>
      <c r="F690">
        <v>5</v>
      </c>
      <c r="G690" t="s">
        <v>1796</v>
      </c>
      <c r="H690" t="s">
        <v>436</v>
      </c>
      <c r="I690">
        <v>1759006937.155172</v>
      </c>
      <c r="J690">
        <f>(K690)/1000</f>
        <v>0</v>
      </c>
      <c r="K690">
        <f>IF(DP690, AN690, AH690)</f>
        <v>0</v>
      </c>
      <c r="L690">
        <f>IF(DP690, AI690, AG690)</f>
        <v>0</v>
      </c>
      <c r="M690">
        <f>DR690 - IF(AU690&gt;1, L690*DL690*100.0/(AW690), 0)</f>
        <v>0</v>
      </c>
      <c r="N690">
        <f>((T690-J690/2)*M690-L690)/(T690+J690/2)</f>
        <v>0</v>
      </c>
      <c r="O690">
        <f>N690*(DY690+DZ690)/1000.0</f>
        <v>0</v>
      </c>
      <c r="P690">
        <f>(DR690 - IF(AU690&gt;1, L690*DL690*100.0/(AW690), 0))*(DY690+DZ690)/1000.0</f>
        <v>0</v>
      </c>
      <c r="Q690">
        <f>2.0/((1/S690-1/R690)+SIGN(S690)*SQRT((1/S690-1/R690)*(1/S690-1/R690) + 4*DM690/((DM690+1)*(DM690+1))*(2*1/S690*1/R690-1/R690*1/R690)))</f>
        <v>0</v>
      </c>
      <c r="R690">
        <f>IF(LEFT(DN690,1)&lt;&gt;"0",IF(LEFT(DN690,1)="1",3.0,DO690),$D$5+$E$5*(EF690*DY690/($K$5*1000))+$F$5*(EF690*DY690/($K$5*1000))*MAX(MIN(DL690,$J$5),$I$5)*MAX(MIN(DL690,$J$5),$I$5)+$G$5*MAX(MIN(DL690,$J$5),$I$5)*(EF690*DY690/($K$5*1000))+$H$5*(EF690*DY690/($K$5*1000))*(EF690*DY690/($K$5*1000)))</f>
        <v>0</v>
      </c>
      <c r="S690">
        <f>J690*(1000-(1000*0.61365*exp(17.502*W690/(240.97+W690))/(DY690+DZ690)+DT690)/2)/(1000*0.61365*exp(17.502*W690/(240.97+W690))/(DY690+DZ690)-DT690)</f>
        <v>0</v>
      </c>
      <c r="T690">
        <f>1/((DM690+1)/(Q690/1.6)+1/(R690/1.37)) + DM690/((DM690+1)/(Q690/1.6) + DM690/(R690/1.37))</f>
        <v>0</v>
      </c>
      <c r="U690">
        <f>(DH690*DK690)</f>
        <v>0</v>
      </c>
      <c r="V690">
        <f>(EA690+(U690+2*0.95*5.67E-8*(((EA690+$B$7)+273)^4-(EA690+273)^4)-44100*J690)/(1.84*29.3*R690+8*0.95*5.67E-8*(EA690+273)^3))</f>
        <v>0</v>
      </c>
      <c r="W690">
        <f>($C$7*EB690+$D$7*EC690+$E$7*V690)</f>
        <v>0</v>
      </c>
      <c r="X690">
        <f>0.61365*exp(17.502*W690/(240.97+W690))</f>
        <v>0</v>
      </c>
      <c r="Y690">
        <f>(Z690/AA690*100)</f>
        <v>0</v>
      </c>
      <c r="Z690">
        <f>DT690*(DY690+DZ690)/1000</f>
        <v>0</v>
      </c>
      <c r="AA690">
        <f>0.61365*exp(17.502*EA690/(240.97+EA690))</f>
        <v>0</v>
      </c>
      <c r="AB690">
        <f>(X690-DT690*(DY690+DZ690)/1000)</f>
        <v>0</v>
      </c>
      <c r="AC690">
        <f>(-J690*44100)</f>
        <v>0</v>
      </c>
      <c r="AD690">
        <f>2*29.3*R690*0.92*(EA690-W690)</f>
        <v>0</v>
      </c>
      <c r="AE690">
        <f>2*0.95*5.67E-8*(((EA690+$B$7)+273)^4-(W690+273)^4)</f>
        <v>0</v>
      </c>
      <c r="AF690">
        <f>U690+AE690+AC690+AD690</f>
        <v>0</v>
      </c>
      <c r="AG690">
        <f>DX690*AU690*(DS690-DR690*(1000-AU690*DU690)/(1000-AU690*DT690))/(100*DL690)</f>
        <v>0</v>
      </c>
      <c r="AH690">
        <f>1000*DX690*AU690*(DT690-DU690)/(100*DL690*(1000-AU690*DT690))</f>
        <v>0</v>
      </c>
      <c r="AI690">
        <f>(AJ690 - AK690 - DY690*1E3/(8.314*(EA690+273.15)) * AM690/DX690 * AL690) * DX690/(100*DL690) * (1000 - DU690)/1000</f>
        <v>0</v>
      </c>
      <c r="AJ690">
        <v>428.0226373385782</v>
      </c>
      <c r="AK690">
        <v>416.4966666666666</v>
      </c>
      <c r="AL690">
        <v>-0.000866574204074213</v>
      </c>
      <c r="AM690">
        <v>65.2418205601486</v>
      </c>
      <c r="AN690">
        <f>(AP690 - AO690 + DY690*1E3/(8.314*(EA690+273.15)) * AR690/DX690 * AQ690) * DX690/(100*DL690) * 1000/(1000 - AP690)</f>
        <v>0</v>
      </c>
      <c r="AO690">
        <v>18.25910352862212</v>
      </c>
      <c r="AP690">
        <v>23.83816909090909</v>
      </c>
      <c r="AQ690">
        <v>-2.345555668508885E-05</v>
      </c>
      <c r="AR690">
        <v>120.1474523876431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MAX(0,($B$13+$C$13*EF690)/(1+$D$13*EF690)*DY690/(EA690+273)*$E$13)</f>
        <v>0</v>
      </c>
      <c r="AX690" t="s">
        <v>437</v>
      </c>
      <c r="AY690" t="s">
        <v>437</v>
      </c>
      <c r="AZ690">
        <v>0</v>
      </c>
      <c r="BA690">
        <v>0</v>
      </c>
      <c r="BB690">
        <f>1-AZ690/BA690</f>
        <v>0</v>
      </c>
      <c r="BC690">
        <v>0</v>
      </c>
      <c r="BD690" t="s">
        <v>437</v>
      </c>
      <c r="BE690" t="s">
        <v>437</v>
      </c>
      <c r="BF690">
        <v>0</v>
      </c>
      <c r="BG690">
        <v>0</v>
      </c>
      <c r="BH690">
        <f>1-BF690/BG690</f>
        <v>0</v>
      </c>
      <c r="BI690">
        <v>0.5</v>
      </c>
      <c r="BJ690">
        <f>DI690</f>
        <v>0</v>
      </c>
      <c r="BK690">
        <f>L690</f>
        <v>0</v>
      </c>
      <c r="BL690">
        <f>BH690*BI690*BJ690</f>
        <v>0</v>
      </c>
      <c r="BM690">
        <f>(BK690-BC690)/BJ690</f>
        <v>0</v>
      </c>
      <c r="BN690">
        <f>(BA690-BG690)/BG690</f>
        <v>0</v>
      </c>
      <c r="BO690">
        <f>AZ690/(BB690+AZ690/BG690)</f>
        <v>0</v>
      </c>
      <c r="BP690" t="s">
        <v>437</v>
      </c>
      <c r="BQ690">
        <v>0</v>
      </c>
      <c r="BR690">
        <f>IF(BQ690&lt;&gt;0, BQ690, BO690)</f>
        <v>0</v>
      </c>
      <c r="BS690">
        <f>1-BR690/BG690</f>
        <v>0</v>
      </c>
      <c r="BT690">
        <f>(BG690-BF690)/(BG690-BR690)</f>
        <v>0</v>
      </c>
      <c r="BU690">
        <f>(BA690-BG690)/(BA690-BR690)</f>
        <v>0</v>
      </c>
      <c r="BV690">
        <f>(BG690-BF690)/(BG690-AZ690)</f>
        <v>0</v>
      </c>
      <c r="BW690">
        <f>(BA690-BG690)/(BA690-AZ690)</f>
        <v>0</v>
      </c>
      <c r="BX690">
        <f>(BT690*BR690/BF690)</f>
        <v>0</v>
      </c>
      <c r="BY690">
        <f>(1-BX690)</f>
        <v>0</v>
      </c>
      <c r="DH690">
        <f>$B$11*EG690+$C$11*EH690+$F$11*ES690*(1-EV690)</f>
        <v>0</v>
      </c>
      <c r="DI690">
        <f>DH690*DJ690</f>
        <v>0</v>
      </c>
      <c r="DJ690">
        <f>($B$11*$D$9+$C$11*$D$9+$F$11*((FF690+EX690)/MAX(FF690+EX690+FG690, 0.1)*$I$9+FG690/MAX(FF690+EX690+FG690, 0.1)*$J$9))/($B$11+$C$11+$F$11)</f>
        <v>0</v>
      </c>
      <c r="DK690">
        <f>($B$11*$K$9+$C$11*$K$9+$F$11*((FF690+EX690)/MAX(FF690+EX690+FG690, 0.1)*$P$9+FG690/MAX(FF690+EX690+FG690, 0.1)*$Q$9))/($B$11+$C$11+$F$11)</f>
        <v>0</v>
      </c>
      <c r="DL690">
        <v>2.96</v>
      </c>
      <c r="DM690">
        <v>0.5</v>
      </c>
      <c r="DN690" t="s">
        <v>438</v>
      </c>
      <c r="DO690">
        <v>2</v>
      </c>
      <c r="DP690" t="b">
        <v>1</v>
      </c>
      <c r="DQ690">
        <v>1759006937.155172</v>
      </c>
      <c r="DR690">
        <v>406.5791379310345</v>
      </c>
      <c r="DS690">
        <v>420.0299655172415</v>
      </c>
      <c r="DT690">
        <v>23.84992068965517</v>
      </c>
      <c r="DU690">
        <v>18.27948275862069</v>
      </c>
      <c r="DV690">
        <v>406.0227586206897</v>
      </c>
      <c r="DW690">
        <v>23.61097586206897</v>
      </c>
      <c r="DX690">
        <v>499.9916206896552</v>
      </c>
      <c r="DY690">
        <v>90.35945172413791</v>
      </c>
      <c r="DZ690">
        <v>0.05485305862068966</v>
      </c>
      <c r="EA690">
        <v>30.28357931034483</v>
      </c>
      <c r="EB690">
        <v>30.00385862068966</v>
      </c>
      <c r="EC690">
        <v>999.9000000000002</v>
      </c>
      <c r="ED690">
        <v>0</v>
      </c>
      <c r="EE690">
        <v>0</v>
      </c>
      <c r="EF690">
        <v>10000.55965517241</v>
      </c>
      <c r="EG690">
        <v>0</v>
      </c>
      <c r="EH690">
        <v>11.4741</v>
      </c>
      <c r="EI690">
        <v>-13.45082413793103</v>
      </c>
      <c r="EJ690">
        <v>416.5129655172414</v>
      </c>
      <c r="EK690">
        <v>427.8508965517242</v>
      </c>
      <c r="EL690">
        <v>5.570434482758619</v>
      </c>
      <c r="EM690">
        <v>420.0299655172415</v>
      </c>
      <c r="EN690">
        <v>18.27948275862069</v>
      </c>
      <c r="EO690">
        <v>2.155065862068966</v>
      </c>
      <c r="EP690">
        <v>1.651725517241379</v>
      </c>
      <c r="EQ690">
        <v>18.63214482758621</v>
      </c>
      <c r="ER690">
        <v>14.45001379310345</v>
      </c>
      <c r="ES690">
        <v>1999.983103448276</v>
      </c>
      <c r="ET690">
        <v>0.980000103448276</v>
      </c>
      <c r="EU690">
        <v>0.01999989310344828</v>
      </c>
      <c r="EV690">
        <v>0</v>
      </c>
      <c r="EW690">
        <v>725.8105862068965</v>
      </c>
      <c r="EX690">
        <v>5.000560000000001</v>
      </c>
      <c r="EY690">
        <v>14909.28620689655</v>
      </c>
      <c r="EZ690">
        <v>17294.72413793103</v>
      </c>
      <c r="FA690">
        <v>42.22610344827586</v>
      </c>
      <c r="FB690">
        <v>42.375</v>
      </c>
      <c r="FC690">
        <v>41.93699999999998</v>
      </c>
      <c r="FD690">
        <v>41.47393103448275</v>
      </c>
      <c r="FE690">
        <v>42.93699999999998</v>
      </c>
      <c r="FF690">
        <v>1955.083103448276</v>
      </c>
      <c r="FG690">
        <v>39.90000000000001</v>
      </c>
      <c r="FH690">
        <v>0</v>
      </c>
      <c r="FI690">
        <v>1759006954.2</v>
      </c>
      <c r="FJ690">
        <v>0</v>
      </c>
      <c r="FK690">
        <v>725.7911600000001</v>
      </c>
      <c r="FL690">
        <v>-0.6749230725332396</v>
      </c>
      <c r="FM690">
        <v>-17.47692306841785</v>
      </c>
      <c r="FN690">
        <v>14909.192</v>
      </c>
      <c r="FO690">
        <v>15</v>
      </c>
      <c r="FP690">
        <v>0</v>
      </c>
      <c r="FQ690" t="s">
        <v>439</v>
      </c>
      <c r="FR690">
        <v>1747148579.5</v>
      </c>
      <c r="FS690">
        <v>1747148584.5</v>
      </c>
      <c r="FT690">
        <v>0</v>
      </c>
      <c r="FU690">
        <v>0.162</v>
      </c>
      <c r="FV690">
        <v>-0.001</v>
      </c>
      <c r="FW690">
        <v>0.139</v>
      </c>
      <c r="FX690">
        <v>0.058</v>
      </c>
      <c r="FY690">
        <v>420</v>
      </c>
      <c r="FZ690">
        <v>16</v>
      </c>
      <c r="GA690">
        <v>0.19</v>
      </c>
      <c r="GB690">
        <v>0.02</v>
      </c>
      <c r="GC690">
        <v>-13.53023658536586</v>
      </c>
      <c r="GD690">
        <v>0.257226480836211</v>
      </c>
      <c r="GE690">
        <v>0.0882227827333639</v>
      </c>
      <c r="GF690">
        <v>1</v>
      </c>
      <c r="GG690">
        <v>725.8748529411764</v>
      </c>
      <c r="GH690">
        <v>-1.024430863387492</v>
      </c>
      <c r="GI690">
        <v>0.2583274406813914</v>
      </c>
      <c r="GJ690">
        <v>0</v>
      </c>
      <c r="GK690">
        <v>5.561312926829268</v>
      </c>
      <c r="GL690">
        <v>0.1810243902439282</v>
      </c>
      <c r="GM690">
        <v>0.01906175346321017</v>
      </c>
      <c r="GN690">
        <v>0</v>
      </c>
      <c r="GO690">
        <v>1</v>
      </c>
      <c r="GP690">
        <v>3</v>
      </c>
      <c r="GQ690" t="s">
        <v>451</v>
      </c>
      <c r="GR690">
        <v>3.12811</v>
      </c>
      <c r="GS690">
        <v>2.73203</v>
      </c>
      <c r="GT690">
        <v>0.0833682</v>
      </c>
      <c r="GU690">
        <v>0.0856406</v>
      </c>
      <c r="GV690">
        <v>0.106174</v>
      </c>
      <c r="GW690">
        <v>0.0886078</v>
      </c>
      <c r="GX690">
        <v>27442.7</v>
      </c>
      <c r="GY690">
        <v>26560.9</v>
      </c>
      <c r="GZ690">
        <v>30482</v>
      </c>
      <c r="HA690">
        <v>29305.5</v>
      </c>
      <c r="HB690">
        <v>37606</v>
      </c>
      <c r="HC690">
        <v>35145.7</v>
      </c>
      <c r="HD690">
        <v>46637.3</v>
      </c>
      <c r="HE690">
        <v>43547.1</v>
      </c>
      <c r="HF690">
        <v>1.82208</v>
      </c>
      <c r="HG690">
        <v>1.84455</v>
      </c>
      <c r="HH690">
        <v>0.105865</v>
      </c>
      <c r="HI690">
        <v>0</v>
      </c>
      <c r="HJ690">
        <v>28.2811</v>
      </c>
      <c r="HK690">
        <v>999.9</v>
      </c>
      <c r="HL690">
        <v>48.4</v>
      </c>
      <c r="HM690">
        <v>30.7</v>
      </c>
      <c r="HN690">
        <v>23.7531</v>
      </c>
      <c r="HO690">
        <v>63.2135</v>
      </c>
      <c r="HP690">
        <v>16.7989</v>
      </c>
      <c r="HQ690">
        <v>1</v>
      </c>
      <c r="HR690">
        <v>0.189002</v>
      </c>
      <c r="HS690">
        <v>-0.519213</v>
      </c>
      <c r="HT690">
        <v>20.2002</v>
      </c>
      <c r="HU690">
        <v>5.22807</v>
      </c>
      <c r="HV690">
        <v>11.974</v>
      </c>
      <c r="HW690">
        <v>4.96995</v>
      </c>
      <c r="HX690">
        <v>3.28958</v>
      </c>
      <c r="HY690">
        <v>9999</v>
      </c>
      <c r="HZ690">
        <v>9999</v>
      </c>
      <c r="IA690">
        <v>9999</v>
      </c>
      <c r="IB690">
        <v>27.6</v>
      </c>
      <c r="IC690">
        <v>4.97297</v>
      </c>
      <c r="ID690">
        <v>1.87729</v>
      </c>
      <c r="IE690">
        <v>1.87537</v>
      </c>
      <c r="IF690">
        <v>1.8782</v>
      </c>
      <c r="IG690">
        <v>1.87489</v>
      </c>
      <c r="IH690">
        <v>1.87849</v>
      </c>
      <c r="II690">
        <v>1.87561</v>
      </c>
      <c r="IJ690">
        <v>1.87674</v>
      </c>
      <c r="IK690">
        <v>0</v>
      </c>
      <c r="IL690">
        <v>0</v>
      </c>
      <c r="IM690">
        <v>0</v>
      </c>
      <c r="IN690">
        <v>0</v>
      </c>
      <c r="IO690" t="s">
        <v>441</v>
      </c>
      <c r="IP690" t="s">
        <v>442</v>
      </c>
      <c r="IQ690" t="s">
        <v>443</v>
      </c>
      <c r="IR690" t="s">
        <v>443</v>
      </c>
      <c r="IS690" t="s">
        <v>443</v>
      </c>
      <c r="IT690" t="s">
        <v>443</v>
      </c>
      <c r="IU690">
        <v>0</v>
      </c>
      <c r="IV690">
        <v>100</v>
      </c>
      <c r="IW690">
        <v>100</v>
      </c>
      <c r="IX690">
        <v>0.5570000000000001</v>
      </c>
      <c r="IY690">
        <v>0.2387</v>
      </c>
      <c r="IZ690">
        <v>0.000996156149449386</v>
      </c>
      <c r="JA690">
        <v>0.001508328056841608</v>
      </c>
      <c r="JB690">
        <v>-4.279944224615399E-07</v>
      </c>
      <c r="JC690">
        <v>2.026670128534865E-10</v>
      </c>
      <c r="JD690">
        <v>-0.04486732872085866</v>
      </c>
      <c r="JE690">
        <v>-0.001179386599836408</v>
      </c>
      <c r="JF690">
        <v>0.0006983580007418804</v>
      </c>
      <c r="JG690">
        <v>-5.900263066608664E-06</v>
      </c>
      <c r="JH690">
        <v>1</v>
      </c>
      <c r="JI690">
        <v>2117</v>
      </c>
      <c r="JJ690">
        <v>1</v>
      </c>
      <c r="JK690">
        <v>26</v>
      </c>
      <c r="JL690">
        <v>197639.4</v>
      </c>
      <c r="JM690">
        <v>197639.3</v>
      </c>
      <c r="JN690">
        <v>1.07544</v>
      </c>
      <c r="JO690">
        <v>2.53906</v>
      </c>
      <c r="JP690">
        <v>1.39893</v>
      </c>
      <c r="JQ690">
        <v>2.34131</v>
      </c>
      <c r="JR690">
        <v>1.44897</v>
      </c>
      <c r="JS690">
        <v>2.61353</v>
      </c>
      <c r="JT690">
        <v>37.3138</v>
      </c>
      <c r="JU690">
        <v>23.9737</v>
      </c>
      <c r="JV690">
        <v>18</v>
      </c>
      <c r="JW690">
        <v>480.823</v>
      </c>
      <c r="JX690">
        <v>465.261</v>
      </c>
      <c r="JY690">
        <v>29.0815</v>
      </c>
      <c r="JZ690">
        <v>29.6372</v>
      </c>
      <c r="KA690">
        <v>29.9999</v>
      </c>
      <c r="KB690">
        <v>29.3177</v>
      </c>
      <c r="KC690">
        <v>29.3795</v>
      </c>
      <c r="KD690">
        <v>21.5104</v>
      </c>
      <c r="KE690">
        <v>28.6163</v>
      </c>
      <c r="KF690">
        <v>88.70099999999999</v>
      </c>
      <c r="KG690">
        <v>29.0799</v>
      </c>
      <c r="KH690">
        <v>400.059</v>
      </c>
      <c r="KI690">
        <v>18.3347</v>
      </c>
      <c r="KJ690">
        <v>100.781</v>
      </c>
      <c r="KK690">
        <v>100.165</v>
      </c>
    </row>
    <row r="691" spans="1:297">
      <c r="A691">
        <v>675</v>
      </c>
      <c r="B691">
        <v>1759006950</v>
      </c>
      <c r="C691">
        <v>19566.40000009537</v>
      </c>
      <c r="D691" t="s">
        <v>1799</v>
      </c>
      <c r="E691" t="s">
        <v>1800</v>
      </c>
      <c r="F691">
        <v>5</v>
      </c>
      <c r="G691" t="s">
        <v>1796</v>
      </c>
      <c r="H691" t="s">
        <v>436</v>
      </c>
      <c r="I691">
        <v>1759006942.232143</v>
      </c>
      <c r="J691">
        <f>(K691)/1000</f>
        <v>0</v>
      </c>
      <c r="K691">
        <f>IF(DP691, AN691, AH691)</f>
        <v>0</v>
      </c>
      <c r="L691">
        <f>IF(DP691, AI691, AG691)</f>
        <v>0</v>
      </c>
      <c r="M691">
        <f>DR691 - IF(AU691&gt;1, L691*DL691*100.0/(AW691), 0)</f>
        <v>0</v>
      </c>
      <c r="N691">
        <f>((T691-J691/2)*M691-L691)/(T691+J691/2)</f>
        <v>0</v>
      </c>
      <c r="O691">
        <f>N691*(DY691+DZ691)/1000.0</f>
        <v>0</v>
      </c>
      <c r="P691">
        <f>(DR691 - IF(AU691&gt;1, L691*DL691*100.0/(AW691), 0))*(DY691+DZ691)/1000.0</f>
        <v>0</v>
      </c>
      <c r="Q691">
        <f>2.0/((1/S691-1/R691)+SIGN(S691)*SQRT((1/S691-1/R691)*(1/S691-1/R691) + 4*DM691/((DM691+1)*(DM691+1))*(2*1/S691*1/R691-1/R691*1/R691)))</f>
        <v>0</v>
      </c>
      <c r="R691">
        <f>IF(LEFT(DN691,1)&lt;&gt;"0",IF(LEFT(DN691,1)="1",3.0,DO691),$D$5+$E$5*(EF691*DY691/($K$5*1000))+$F$5*(EF691*DY691/($K$5*1000))*MAX(MIN(DL691,$J$5),$I$5)*MAX(MIN(DL691,$J$5),$I$5)+$G$5*MAX(MIN(DL691,$J$5),$I$5)*(EF691*DY691/($K$5*1000))+$H$5*(EF691*DY691/($K$5*1000))*(EF691*DY691/($K$5*1000)))</f>
        <v>0</v>
      </c>
      <c r="S691">
        <f>J691*(1000-(1000*0.61365*exp(17.502*W691/(240.97+W691))/(DY691+DZ691)+DT691)/2)/(1000*0.61365*exp(17.502*W691/(240.97+W691))/(DY691+DZ691)-DT691)</f>
        <v>0</v>
      </c>
      <c r="T691">
        <f>1/((DM691+1)/(Q691/1.6)+1/(R691/1.37)) + DM691/((DM691+1)/(Q691/1.6) + DM691/(R691/1.37))</f>
        <v>0</v>
      </c>
      <c r="U691">
        <f>(DH691*DK691)</f>
        <v>0</v>
      </c>
      <c r="V691">
        <f>(EA691+(U691+2*0.95*5.67E-8*(((EA691+$B$7)+273)^4-(EA691+273)^4)-44100*J691)/(1.84*29.3*R691+8*0.95*5.67E-8*(EA691+273)^3))</f>
        <v>0</v>
      </c>
      <c r="W691">
        <f>($C$7*EB691+$D$7*EC691+$E$7*V691)</f>
        <v>0</v>
      </c>
      <c r="X691">
        <f>0.61365*exp(17.502*W691/(240.97+W691))</f>
        <v>0</v>
      </c>
      <c r="Y691">
        <f>(Z691/AA691*100)</f>
        <v>0</v>
      </c>
      <c r="Z691">
        <f>DT691*(DY691+DZ691)/1000</f>
        <v>0</v>
      </c>
      <c r="AA691">
        <f>0.61365*exp(17.502*EA691/(240.97+EA691))</f>
        <v>0</v>
      </c>
      <c r="AB691">
        <f>(X691-DT691*(DY691+DZ691)/1000)</f>
        <v>0</v>
      </c>
      <c r="AC691">
        <f>(-J691*44100)</f>
        <v>0</v>
      </c>
      <c r="AD691">
        <f>2*29.3*R691*0.92*(EA691-W691)</f>
        <v>0</v>
      </c>
      <c r="AE691">
        <f>2*0.95*5.67E-8*(((EA691+$B$7)+273)^4-(W691+273)^4)</f>
        <v>0</v>
      </c>
      <c r="AF691">
        <f>U691+AE691+AC691+AD691</f>
        <v>0</v>
      </c>
      <c r="AG691">
        <f>DX691*AU691*(DS691-DR691*(1000-AU691*DU691)/(1000-AU691*DT691))/(100*DL691)</f>
        <v>0</v>
      </c>
      <c r="AH691">
        <f>1000*DX691*AU691*(DT691-DU691)/(100*DL691*(1000-AU691*DT691))</f>
        <v>0</v>
      </c>
      <c r="AI691">
        <f>(AJ691 - AK691 - DY691*1E3/(8.314*(EA691+273.15)) * AM691/DX691 * AL691) * DX691/(100*DL691) * (1000 - DU691)/1000</f>
        <v>0</v>
      </c>
      <c r="AJ691">
        <v>421.5654337994736</v>
      </c>
      <c r="AK691">
        <v>413.4692848484846</v>
      </c>
      <c r="AL691">
        <v>-0.7263419163436572</v>
      </c>
      <c r="AM691">
        <v>65.2418205601486</v>
      </c>
      <c r="AN691">
        <f>(AP691 - AO691 + DY691*1E3/(8.314*(EA691+273.15)) * AR691/DX691 * AQ691) * DX691/(100*DL691) * 1000/(1000 - AP691)</f>
        <v>0</v>
      </c>
      <c r="AO691">
        <v>18.25613311040463</v>
      </c>
      <c r="AP691">
        <v>23.83099696969697</v>
      </c>
      <c r="AQ691">
        <v>-9.040604226499623E-06</v>
      </c>
      <c r="AR691">
        <v>120.1474523876431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MAX(0,($B$13+$C$13*EF691)/(1+$D$13*EF691)*DY691/(EA691+273)*$E$13)</f>
        <v>0</v>
      </c>
      <c r="AX691" t="s">
        <v>437</v>
      </c>
      <c r="AY691" t="s">
        <v>437</v>
      </c>
      <c r="AZ691">
        <v>0</v>
      </c>
      <c r="BA691">
        <v>0</v>
      </c>
      <c r="BB691">
        <f>1-AZ691/BA691</f>
        <v>0</v>
      </c>
      <c r="BC691">
        <v>0</v>
      </c>
      <c r="BD691" t="s">
        <v>437</v>
      </c>
      <c r="BE691" t="s">
        <v>437</v>
      </c>
      <c r="BF691">
        <v>0</v>
      </c>
      <c r="BG691">
        <v>0</v>
      </c>
      <c r="BH691">
        <f>1-BF691/BG691</f>
        <v>0</v>
      </c>
      <c r="BI691">
        <v>0.5</v>
      </c>
      <c r="BJ691">
        <f>DI691</f>
        <v>0</v>
      </c>
      <c r="BK691">
        <f>L691</f>
        <v>0</v>
      </c>
      <c r="BL691">
        <f>BH691*BI691*BJ691</f>
        <v>0</v>
      </c>
      <c r="BM691">
        <f>(BK691-BC691)/BJ691</f>
        <v>0</v>
      </c>
      <c r="BN691">
        <f>(BA691-BG691)/BG691</f>
        <v>0</v>
      </c>
      <c r="BO691">
        <f>AZ691/(BB691+AZ691/BG691)</f>
        <v>0</v>
      </c>
      <c r="BP691" t="s">
        <v>437</v>
      </c>
      <c r="BQ691">
        <v>0</v>
      </c>
      <c r="BR691">
        <f>IF(BQ691&lt;&gt;0, BQ691, BO691)</f>
        <v>0</v>
      </c>
      <c r="BS691">
        <f>1-BR691/BG691</f>
        <v>0</v>
      </c>
      <c r="BT691">
        <f>(BG691-BF691)/(BG691-BR691)</f>
        <v>0</v>
      </c>
      <c r="BU691">
        <f>(BA691-BG691)/(BA691-BR691)</f>
        <v>0</v>
      </c>
      <c r="BV691">
        <f>(BG691-BF691)/(BG691-AZ691)</f>
        <v>0</v>
      </c>
      <c r="BW691">
        <f>(BA691-BG691)/(BA691-AZ691)</f>
        <v>0</v>
      </c>
      <c r="BX691">
        <f>(BT691*BR691/BF691)</f>
        <v>0</v>
      </c>
      <c r="BY691">
        <f>(1-BX691)</f>
        <v>0</v>
      </c>
      <c r="DH691">
        <f>$B$11*EG691+$C$11*EH691+$F$11*ES691*(1-EV691)</f>
        <v>0</v>
      </c>
      <c r="DI691">
        <f>DH691*DJ691</f>
        <v>0</v>
      </c>
      <c r="DJ691">
        <f>($B$11*$D$9+$C$11*$D$9+$F$11*((FF691+EX691)/MAX(FF691+EX691+FG691, 0.1)*$I$9+FG691/MAX(FF691+EX691+FG691, 0.1)*$J$9))/($B$11+$C$11+$F$11)</f>
        <v>0</v>
      </c>
      <c r="DK691">
        <f>($B$11*$K$9+$C$11*$K$9+$F$11*((FF691+EX691)/MAX(FF691+EX691+FG691, 0.1)*$P$9+FG691/MAX(FF691+EX691+FG691, 0.1)*$Q$9))/($B$11+$C$11+$F$11)</f>
        <v>0</v>
      </c>
      <c r="DL691">
        <v>2.96</v>
      </c>
      <c r="DM691">
        <v>0.5</v>
      </c>
      <c r="DN691" t="s">
        <v>438</v>
      </c>
      <c r="DO691">
        <v>2</v>
      </c>
      <c r="DP691" t="b">
        <v>1</v>
      </c>
      <c r="DQ691">
        <v>1759006942.232143</v>
      </c>
      <c r="DR691">
        <v>406.1833214285714</v>
      </c>
      <c r="DS691">
        <v>417.4540357142857</v>
      </c>
      <c r="DT691">
        <v>23.84308928571429</v>
      </c>
      <c r="DU691">
        <v>18.26346428571429</v>
      </c>
      <c r="DV691">
        <v>405.6275714285715</v>
      </c>
      <c r="DW691">
        <v>23.60429285714286</v>
      </c>
      <c r="DX691">
        <v>499.9851785714285</v>
      </c>
      <c r="DY691">
        <v>90.36085714285714</v>
      </c>
      <c r="DZ691">
        <v>0.05458458214285715</v>
      </c>
      <c r="EA691">
        <v>30.28354285714286</v>
      </c>
      <c r="EB691">
        <v>30.00662142857143</v>
      </c>
      <c r="EC691">
        <v>999.9000000000002</v>
      </c>
      <c r="ED691">
        <v>0</v>
      </c>
      <c r="EE691">
        <v>0</v>
      </c>
      <c r="EF691">
        <v>9995.688571428571</v>
      </c>
      <c r="EG691">
        <v>0</v>
      </c>
      <c r="EH691">
        <v>11.4741</v>
      </c>
      <c r="EI691">
        <v>-11.27066285714286</v>
      </c>
      <c r="EJ691">
        <v>416.1046785714286</v>
      </c>
      <c r="EK691">
        <v>425.2201785714286</v>
      </c>
      <c r="EL691">
        <v>5.579625357142858</v>
      </c>
      <c r="EM691">
        <v>417.4540357142857</v>
      </c>
      <c r="EN691">
        <v>18.26346428571429</v>
      </c>
      <c r="EO691">
        <v>2.154482142857143</v>
      </c>
      <c r="EP691">
        <v>1.650303214285714</v>
      </c>
      <c r="EQ691">
        <v>18.62781071428572</v>
      </c>
      <c r="ER691">
        <v>14.4367</v>
      </c>
      <c r="ES691">
        <v>2000.008214285715</v>
      </c>
      <c r="ET691">
        <v>0.9800003214285715</v>
      </c>
      <c r="EU691">
        <v>0.01999966785714286</v>
      </c>
      <c r="EV691">
        <v>0</v>
      </c>
      <c r="EW691">
        <v>725.7164642857142</v>
      </c>
      <c r="EX691">
        <v>5.000560000000001</v>
      </c>
      <c r="EY691">
        <v>14908.89285714286</v>
      </c>
      <c r="EZ691">
        <v>17294.94285714286</v>
      </c>
      <c r="FA691">
        <v>42.20949999999999</v>
      </c>
      <c r="FB691">
        <v>42.375</v>
      </c>
      <c r="FC691">
        <v>41.93699999999999</v>
      </c>
      <c r="FD691">
        <v>41.46399999999999</v>
      </c>
      <c r="FE691">
        <v>42.93699999999998</v>
      </c>
      <c r="FF691">
        <v>1955.108214285714</v>
      </c>
      <c r="FG691">
        <v>39.9</v>
      </c>
      <c r="FH691">
        <v>0</v>
      </c>
      <c r="FI691">
        <v>1759006959.6</v>
      </c>
      <c r="FJ691">
        <v>0</v>
      </c>
      <c r="FK691">
        <v>725.7086923076923</v>
      </c>
      <c r="FL691">
        <v>-0.1430427322200725</v>
      </c>
      <c r="FM691">
        <v>1.251282039173151</v>
      </c>
      <c r="FN691">
        <v>14908.89230769231</v>
      </c>
      <c r="FO691">
        <v>15</v>
      </c>
      <c r="FP691">
        <v>0</v>
      </c>
      <c r="FQ691" t="s">
        <v>439</v>
      </c>
      <c r="FR691">
        <v>1747148579.5</v>
      </c>
      <c r="FS691">
        <v>1747148584.5</v>
      </c>
      <c r="FT691">
        <v>0</v>
      </c>
      <c r="FU691">
        <v>0.162</v>
      </c>
      <c r="FV691">
        <v>-0.001</v>
      </c>
      <c r="FW691">
        <v>0.139</v>
      </c>
      <c r="FX691">
        <v>0.058</v>
      </c>
      <c r="FY691">
        <v>420</v>
      </c>
      <c r="FZ691">
        <v>16</v>
      </c>
      <c r="GA691">
        <v>0.19</v>
      </c>
      <c r="GB691">
        <v>0.02</v>
      </c>
      <c r="GC691">
        <v>-12.16803825</v>
      </c>
      <c r="GD691">
        <v>20.2819061538462</v>
      </c>
      <c r="GE691">
        <v>2.686421853327291</v>
      </c>
      <c r="GF691">
        <v>0</v>
      </c>
      <c r="GG691">
        <v>725.7489705882354</v>
      </c>
      <c r="GH691">
        <v>-0.5827807448359945</v>
      </c>
      <c r="GI691">
        <v>0.2217277723184491</v>
      </c>
      <c r="GJ691">
        <v>1</v>
      </c>
      <c r="GK691">
        <v>5.571715</v>
      </c>
      <c r="GL691">
        <v>0.1088057786116248</v>
      </c>
      <c r="GM691">
        <v>0.01465168300912892</v>
      </c>
      <c r="GN691">
        <v>0</v>
      </c>
      <c r="GO691">
        <v>1</v>
      </c>
      <c r="GP691">
        <v>3</v>
      </c>
      <c r="GQ691" t="s">
        <v>451</v>
      </c>
      <c r="GR691">
        <v>3.12814</v>
      </c>
      <c r="GS691">
        <v>2.73198</v>
      </c>
      <c r="GT691">
        <v>0.082813</v>
      </c>
      <c r="GU691">
        <v>0.0836097</v>
      </c>
      <c r="GV691">
        <v>0.106155</v>
      </c>
      <c r="GW691">
        <v>0.0886014</v>
      </c>
      <c r="GX691">
        <v>27459.6</v>
      </c>
      <c r="GY691">
        <v>26620.2</v>
      </c>
      <c r="GZ691">
        <v>30482.2</v>
      </c>
      <c r="HA691">
        <v>29305.8</v>
      </c>
      <c r="HB691">
        <v>37607.1</v>
      </c>
      <c r="HC691">
        <v>35146.2</v>
      </c>
      <c r="HD691">
        <v>46637.8</v>
      </c>
      <c r="HE691">
        <v>43547.6</v>
      </c>
      <c r="HF691">
        <v>1.82235</v>
      </c>
      <c r="HG691">
        <v>1.84445</v>
      </c>
      <c r="HH691">
        <v>0.106506</v>
      </c>
      <c r="HI691">
        <v>0</v>
      </c>
      <c r="HJ691">
        <v>28.2834</v>
      </c>
      <c r="HK691">
        <v>999.9</v>
      </c>
      <c r="HL691">
        <v>48.4</v>
      </c>
      <c r="HM691">
        <v>30.7</v>
      </c>
      <c r="HN691">
        <v>23.7515</v>
      </c>
      <c r="HO691">
        <v>62.9835</v>
      </c>
      <c r="HP691">
        <v>16.7909</v>
      </c>
      <c r="HQ691">
        <v>1</v>
      </c>
      <c r="HR691">
        <v>0.188862</v>
      </c>
      <c r="HS691">
        <v>-0.532121</v>
      </c>
      <c r="HT691">
        <v>20.2003</v>
      </c>
      <c r="HU691">
        <v>5.22822</v>
      </c>
      <c r="HV691">
        <v>11.974</v>
      </c>
      <c r="HW691">
        <v>4.9698</v>
      </c>
      <c r="HX691">
        <v>3.28965</v>
      </c>
      <c r="HY691">
        <v>9999</v>
      </c>
      <c r="HZ691">
        <v>9999</v>
      </c>
      <c r="IA691">
        <v>9999</v>
      </c>
      <c r="IB691">
        <v>27.6</v>
      </c>
      <c r="IC691">
        <v>4.97296</v>
      </c>
      <c r="ID691">
        <v>1.87729</v>
      </c>
      <c r="IE691">
        <v>1.87539</v>
      </c>
      <c r="IF691">
        <v>1.8782</v>
      </c>
      <c r="IG691">
        <v>1.87493</v>
      </c>
      <c r="IH691">
        <v>1.87851</v>
      </c>
      <c r="II691">
        <v>1.87561</v>
      </c>
      <c r="IJ691">
        <v>1.87678</v>
      </c>
      <c r="IK691">
        <v>0</v>
      </c>
      <c r="IL691">
        <v>0</v>
      </c>
      <c r="IM691">
        <v>0</v>
      </c>
      <c r="IN691">
        <v>0</v>
      </c>
      <c r="IO691" t="s">
        <v>441</v>
      </c>
      <c r="IP691" t="s">
        <v>442</v>
      </c>
      <c r="IQ691" t="s">
        <v>443</v>
      </c>
      <c r="IR691" t="s">
        <v>443</v>
      </c>
      <c r="IS691" t="s">
        <v>443</v>
      </c>
      <c r="IT691" t="s">
        <v>443</v>
      </c>
      <c r="IU691">
        <v>0</v>
      </c>
      <c r="IV691">
        <v>100</v>
      </c>
      <c r="IW691">
        <v>100</v>
      </c>
      <c r="IX691">
        <v>0.552</v>
      </c>
      <c r="IY691">
        <v>0.2385</v>
      </c>
      <c r="IZ691">
        <v>0.000996156149449386</v>
      </c>
      <c r="JA691">
        <v>0.001508328056841608</v>
      </c>
      <c r="JB691">
        <v>-4.279944224615399E-07</v>
      </c>
      <c r="JC691">
        <v>2.026670128534865E-10</v>
      </c>
      <c r="JD691">
        <v>-0.04486732872085866</v>
      </c>
      <c r="JE691">
        <v>-0.001179386599836408</v>
      </c>
      <c r="JF691">
        <v>0.0006983580007418804</v>
      </c>
      <c r="JG691">
        <v>-5.900263066608664E-06</v>
      </c>
      <c r="JH691">
        <v>1</v>
      </c>
      <c r="JI691">
        <v>2117</v>
      </c>
      <c r="JJ691">
        <v>1</v>
      </c>
      <c r="JK691">
        <v>26</v>
      </c>
      <c r="JL691">
        <v>197639.5</v>
      </c>
      <c r="JM691">
        <v>197639.4</v>
      </c>
      <c r="JN691">
        <v>1.0437</v>
      </c>
      <c r="JO691">
        <v>2.5415</v>
      </c>
      <c r="JP691">
        <v>1.39893</v>
      </c>
      <c r="JQ691">
        <v>2.34131</v>
      </c>
      <c r="JR691">
        <v>1.44897</v>
      </c>
      <c r="JS691">
        <v>2.52319</v>
      </c>
      <c r="JT691">
        <v>37.3138</v>
      </c>
      <c r="JU691">
        <v>23.9737</v>
      </c>
      <c r="JV691">
        <v>18</v>
      </c>
      <c r="JW691">
        <v>480.961</v>
      </c>
      <c r="JX691">
        <v>465.186</v>
      </c>
      <c r="JY691">
        <v>29.0784</v>
      </c>
      <c r="JZ691">
        <v>29.634</v>
      </c>
      <c r="KA691">
        <v>29.9998</v>
      </c>
      <c r="KB691">
        <v>29.3155</v>
      </c>
      <c r="KC691">
        <v>29.3781</v>
      </c>
      <c r="KD691">
        <v>20.8884</v>
      </c>
      <c r="KE691">
        <v>28.3439</v>
      </c>
      <c r="KF691">
        <v>88.70099999999999</v>
      </c>
      <c r="KG691">
        <v>29.067</v>
      </c>
      <c r="KH691">
        <v>386.703</v>
      </c>
      <c r="KI691">
        <v>18.342</v>
      </c>
      <c r="KJ691">
        <v>100.782</v>
      </c>
      <c r="KK691">
        <v>100.166</v>
      </c>
    </row>
    <row r="692" spans="1:297">
      <c r="A692">
        <v>676</v>
      </c>
      <c r="B692">
        <v>1759006955</v>
      </c>
      <c r="C692">
        <v>19571.40000009537</v>
      </c>
      <c r="D692" t="s">
        <v>1801</v>
      </c>
      <c r="E692" t="s">
        <v>1802</v>
      </c>
      <c r="F692">
        <v>5</v>
      </c>
      <c r="G692" t="s">
        <v>1796</v>
      </c>
      <c r="H692" t="s">
        <v>436</v>
      </c>
      <c r="I692">
        <v>1759006947.5</v>
      </c>
      <c r="J692">
        <f>(K692)/1000</f>
        <v>0</v>
      </c>
      <c r="K692">
        <f>IF(DP692, AN692, AH692)</f>
        <v>0</v>
      </c>
      <c r="L692">
        <f>IF(DP692, AI692, AG692)</f>
        <v>0</v>
      </c>
      <c r="M692">
        <f>DR692 - IF(AU692&gt;1, L692*DL692*100.0/(AW692), 0)</f>
        <v>0</v>
      </c>
      <c r="N692">
        <f>((T692-J692/2)*M692-L692)/(T692+J692/2)</f>
        <v>0</v>
      </c>
      <c r="O692">
        <f>N692*(DY692+DZ692)/1000.0</f>
        <v>0</v>
      </c>
      <c r="P692">
        <f>(DR692 - IF(AU692&gt;1, L692*DL692*100.0/(AW692), 0))*(DY692+DZ692)/1000.0</f>
        <v>0</v>
      </c>
      <c r="Q692">
        <f>2.0/((1/S692-1/R692)+SIGN(S692)*SQRT((1/S692-1/R692)*(1/S692-1/R692) + 4*DM692/((DM692+1)*(DM692+1))*(2*1/S692*1/R692-1/R692*1/R692)))</f>
        <v>0</v>
      </c>
      <c r="R692">
        <f>IF(LEFT(DN692,1)&lt;&gt;"0",IF(LEFT(DN692,1)="1",3.0,DO692),$D$5+$E$5*(EF692*DY692/($K$5*1000))+$F$5*(EF692*DY692/($K$5*1000))*MAX(MIN(DL692,$J$5),$I$5)*MAX(MIN(DL692,$J$5),$I$5)+$G$5*MAX(MIN(DL692,$J$5),$I$5)*(EF692*DY692/($K$5*1000))+$H$5*(EF692*DY692/($K$5*1000))*(EF692*DY692/($K$5*1000)))</f>
        <v>0</v>
      </c>
      <c r="S692">
        <f>J692*(1000-(1000*0.61365*exp(17.502*W692/(240.97+W692))/(DY692+DZ692)+DT692)/2)/(1000*0.61365*exp(17.502*W692/(240.97+W692))/(DY692+DZ692)-DT692)</f>
        <v>0</v>
      </c>
      <c r="T692">
        <f>1/((DM692+1)/(Q692/1.6)+1/(R692/1.37)) + DM692/((DM692+1)/(Q692/1.6) + DM692/(R692/1.37))</f>
        <v>0</v>
      </c>
      <c r="U692">
        <f>(DH692*DK692)</f>
        <v>0</v>
      </c>
      <c r="V692">
        <f>(EA692+(U692+2*0.95*5.67E-8*(((EA692+$B$7)+273)^4-(EA692+273)^4)-44100*J692)/(1.84*29.3*R692+8*0.95*5.67E-8*(EA692+273)^3))</f>
        <v>0</v>
      </c>
      <c r="W692">
        <f>($C$7*EB692+$D$7*EC692+$E$7*V692)</f>
        <v>0</v>
      </c>
      <c r="X692">
        <f>0.61365*exp(17.502*W692/(240.97+W692))</f>
        <v>0</v>
      </c>
      <c r="Y692">
        <f>(Z692/AA692*100)</f>
        <v>0</v>
      </c>
      <c r="Z692">
        <f>DT692*(DY692+DZ692)/1000</f>
        <v>0</v>
      </c>
      <c r="AA692">
        <f>0.61365*exp(17.502*EA692/(240.97+EA692))</f>
        <v>0</v>
      </c>
      <c r="AB692">
        <f>(X692-DT692*(DY692+DZ692)/1000)</f>
        <v>0</v>
      </c>
      <c r="AC692">
        <f>(-J692*44100)</f>
        <v>0</v>
      </c>
      <c r="AD692">
        <f>2*29.3*R692*0.92*(EA692-W692)</f>
        <v>0</v>
      </c>
      <c r="AE692">
        <f>2*0.95*5.67E-8*(((EA692+$B$7)+273)^4-(W692+273)^4)</f>
        <v>0</v>
      </c>
      <c r="AF692">
        <f>U692+AE692+AC692+AD692</f>
        <v>0</v>
      </c>
      <c r="AG692">
        <f>DX692*AU692*(DS692-DR692*(1000-AU692*DU692)/(1000-AU692*DT692))/(100*DL692)</f>
        <v>0</v>
      </c>
      <c r="AH692">
        <f>1000*DX692*AU692*(DT692-DU692)/(100*DL692*(1000-AU692*DT692))</f>
        <v>0</v>
      </c>
      <c r="AI692">
        <f>(AJ692 - AK692 - DY692*1E3/(8.314*(EA692+273.15)) * AM692/DX692 * AL692) * DX692/(100*DL692) * (1000 - DU692)/1000</f>
        <v>0</v>
      </c>
      <c r="AJ692">
        <v>406.5438885077403</v>
      </c>
      <c r="AK692">
        <v>404.3148121212121</v>
      </c>
      <c r="AL692">
        <v>-1.941455108835966</v>
      </c>
      <c r="AM692">
        <v>65.2418205601486</v>
      </c>
      <c r="AN692">
        <f>(AP692 - AO692 + DY692*1E3/(8.314*(EA692+273.15)) * AR692/DX692 * AQ692) * DX692/(100*DL692) * 1000/(1000 - AP692)</f>
        <v>0</v>
      </c>
      <c r="AO692">
        <v>18.27267815933034</v>
      </c>
      <c r="AP692">
        <v>23.83174242424243</v>
      </c>
      <c r="AQ692">
        <v>1.489677412268585E-05</v>
      </c>
      <c r="AR692">
        <v>120.1474523876431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MAX(0,($B$13+$C$13*EF692)/(1+$D$13*EF692)*DY692/(EA692+273)*$E$13)</f>
        <v>0</v>
      </c>
      <c r="AX692" t="s">
        <v>437</v>
      </c>
      <c r="AY692" t="s">
        <v>437</v>
      </c>
      <c r="AZ692">
        <v>0</v>
      </c>
      <c r="BA692">
        <v>0</v>
      </c>
      <c r="BB692">
        <f>1-AZ692/BA692</f>
        <v>0</v>
      </c>
      <c r="BC692">
        <v>0</v>
      </c>
      <c r="BD692" t="s">
        <v>437</v>
      </c>
      <c r="BE692" t="s">
        <v>437</v>
      </c>
      <c r="BF692">
        <v>0</v>
      </c>
      <c r="BG692">
        <v>0</v>
      </c>
      <c r="BH692">
        <f>1-BF692/BG692</f>
        <v>0</v>
      </c>
      <c r="BI692">
        <v>0.5</v>
      </c>
      <c r="BJ692">
        <f>DI692</f>
        <v>0</v>
      </c>
      <c r="BK692">
        <f>L692</f>
        <v>0</v>
      </c>
      <c r="BL692">
        <f>BH692*BI692*BJ692</f>
        <v>0</v>
      </c>
      <c r="BM692">
        <f>(BK692-BC692)/BJ692</f>
        <v>0</v>
      </c>
      <c r="BN692">
        <f>(BA692-BG692)/BG692</f>
        <v>0</v>
      </c>
      <c r="BO692">
        <f>AZ692/(BB692+AZ692/BG692)</f>
        <v>0</v>
      </c>
      <c r="BP692" t="s">
        <v>437</v>
      </c>
      <c r="BQ692">
        <v>0</v>
      </c>
      <c r="BR692">
        <f>IF(BQ692&lt;&gt;0, BQ692, BO692)</f>
        <v>0</v>
      </c>
      <c r="BS692">
        <f>1-BR692/BG692</f>
        <v>0</v>
      </c>
      <c r="BT692">
        <f>(BG692-BF692)/(BG692-BR692)</f>
        <v>0</v>
      </c>
      <c r="BU692">
        <f>(BA692-BG692)/(BA692-BR692)</f>
        <v>0</v>
      </c>
      <c r="BV692">
        <f>(BG692-BF692)/(BG692-AZ692)</f>
        <v>0</v>
      </c>
      <c r="BW692">
        <f>(BA692-BG692)/(BA692-AZ692)</f>
        <v>0</v>
      </c>
      <c r="BX692">
        <f>(BT692*BR692/BF692)</f>
        <v>0</v>
      </c>
      <c r="BY692">
        <f>(1-BX692)</f>
        <v>0</v>
      </c>
      <c r="DH692">
        <f>$B$11*EG692+$C$11*EH692+$F$11*ES692*(1-EV692)</f>
        <v>0</v>
      </c>
      <c r="DI692">
        <f>DH692*DJ692</f>
        <v>0</v>
      </c>
      <c r="DJ692">
        <f>($B$11*$D$9+$C$11*$D$9+$F$11*((FF692+EX692)/MAX(FF692+EX692+FG692, 0.1)*$I$9+FG692/MAX(FF692+EX692+FG692, 0.1)*$J$9))/($B$11+$C$11+$F$11)</f>
        <v>0</v>
      </c>
      <c r="DK692">
        <f>($B$11*$K$9+$C$11*$K$9+$F$11*((FF692+EX692)/MAX(FF692+EX692+FG692, 0.1)*$P$9+FG692/MAX(FF692+EX692+FG692, 0.1)*$Q$9))/($B$11+$C$11+$F$11)</f>
        <v>0</v>
      </c>
      <c r="DL692">
        <v>2.96</v>
      </c>
      <c r="DM692">
        <v>0.5</v>
      </c>
      <c r="DN692" t="s">
        <v>438</v>
      </c>
      <c r="DO692">
        <v>2</v>
      </c>
      <c r="DP692" t="b">
        <v>1</v>
      </c>
      <c r="DQ692">
        <v>1759006947.5</v>
      </c>
      <c r="DR692">
        <v>403.5276296296296</v>
      </c>
      <c r="DS692">
        <v>409.7375555555556</v>
      </c>
      <c r="DT692">
        <v>23.83484814814815</v>
      </c>
      <c r="DU692">
        <v>18.26072592592593</v>
      </c>
      <c r="DV692">
        <v>402.9752592592594</v>
      </c>
      <c r="DW692">
        <v>23.59622592592592</v>
      </c>
      <c r="DX692">
        <v>500.0216666666667</v>
      </c>
      <c r="DY692">
        <v>90.36168518518517</v>
      </c>
      <c r="DZ692">
        <v>0.05426893333333335</v>
      </c>
      <c r="EA692">
        <v>30.28348148148148</v>
      </c>
      <c r="EB692">
        <v>30.01012592592593</v>
      </c>
      <c r="EC692">
        <v>999.9000000000001</v>
      </c>
      <c r="ED692">
        <v>0</v>
      </c>
      <c r="EE692">
        <v>0</v>
      </c>
      <c r="EF692">
        <v>10001.96185185185</v>
      </c>
      <c r="EG692">
        <v>0</v>
      </c>
      <c r="EH692">
        <v>11.4741</v>
      </c>
      <c r="EI692">
        <v>-6.209858555555554</v>
      </c>
      <c r="EJ692">
        <v>413.3805925925926</v>
      </c>
      <c r="EK692">
        <v>417.3588518518519</v>
      </c>
      <c r="EL692">
        <v>5.574127407407407</v>
      </c>
      <c r="EM692">
        <v>409.7375555555556</v>
      </c>
      <c r="EN692">
        <v>18.26072592592593</v>
      </c>
      <c r="EO692">
        <v>2.153757037037037</v>
      </c>
      <c r="EP692">
        <v>1.650070370370371</v>
      </c>
      <c r="EQ692">
        <v>18.62243333333333</v>
      </c>
      <c r="ER692">
        <v>14.43452222222222</v>
      </c>
      <c r="ES692">
        <v>2000.003703703703</v>
      </c>
      <c r="ET692">
        <v>0.9800002222222224</v>
      </c>
      <c r="EU692">
        <v>0.01999977037037037</v>
      </c>
      <c r="EV692">
        <v>0</v>
      </c>
      <c r="EW692">
        <v>725.803888888889</v>
      </c>
      <c r="EX692">
        <v>5.000560000000001</v>
      </c>
      <c r="EY692">
        <v>14910.27407407408</v>
      </c>
      <c r="EZ692">
        <v>17294.91111111111</v>
      </c>
      <c r="FA692">
        <v>42.19866666666666</v>
      </c>
      <c r="FB692">
        <v>42.375</v>
      </c>
      <c r="FC692">
        <v>41.93699999999999</v>
      </c>
      <c r="FD692">
        <v>41.465</v>
      </c>
      <c r="FE692">
        <v>42.93699999999998</v>
      </c>
      <c r="FF692">
        <v>1955.103703703703</v>
      </c>
      <c r="FG692">
        <v>39.9</v>
      </c>
      <c r="FH692">
        <v>0</v>
      </c>
      <c r="FI692">
        <v>1759006964.4</v>
      </c>
      <c r="FJ692">
        <v>0</v>
      </c>
      <c r="FK692">
        <v>725.7879230769231</v>
      </c>
      <c r="FL692">
        <v>1.432341883385088</v>
      </c>
      <c r="FM692">
        <v>32.44444449253315</v>
      </c>
      <c r="FN692">
        <v>14910.27692307693</v>
      </c>
      <c r="FO692">
        <v>15</v>
      </c>
      <c r="FP692">
        <v>0</v>
      </c>
      <c r="FQ692" t="s">
        <v>439</v>
      </c>
      <c r="FR692">
        <v>1747148579.5</v>
      </c>
      <c r="FS692">
        <v>1747148584.5</v>
      </c>
      <c r="FT692">
        <v>0</v>
      </c>
      <c r="FU692">
        <v>0.162</v>
      </c>
      <c r="FV692">
        <v>-0.001</v>
      </c>
      <c r="FW692">
        <v>0.139</v>
      </c>
      <c r="FX692">
        <v>0.058</v>
      </c>
      <c r="FY692">
        <v>420</v>
      </c>
      <c r="FZ692">
        <v>16</v>
      </c>
      <c r="GA692">
        <v>0.19</v>
      </c>
      <c r="GB692">
        <v>0.02</v>
      </c>
      <c r="GC692">
        <v>-8.391360268292681</v>
      </c>
      <c r="GD692">
        <v>57.18485379094076</v>
      </c>
      <c r="GE692">
        <v>6.126393596629957</v>
      </c>
      <c r="GF692">
        <v>0</v>
      </c>
      <c r="GG692">
        <v>725.7711176470589</v>
      </c>
      <c r="GH692">
        <v>0.6561955696952536</v>
      </c>
      <c r="GI692">
        <v>0.211188620001152</v>
      </c>
      <c r="GJ692">
        <v>1</v>
      </c>
      <c r="GK692">
        <v>5.575474390243903</v>
      </c>
      <c r="GL692">
        <v>-0.04899700348430128</v>
      </c>
      <c r="GM692">
        <v>0.009920792171551767</v>
      </c>
      <c r="GN692">
        <v>1</v>
      </c>
      <c r="GO692">
        <v>2</v>
      </c>
      <c r="GP692">
        <v>3</v>
      </c>
      <c r="GQ692" t="s">
        <v>446</v>
      </c>
      <c r="GR692">
        <v>3.1282</v>
      </c>
      <c r="GS692">
        <v>2.73179</v>
      </c>
      <c r="GT692">
        <v>0.0813299</v>
      </c>
      <c r="GU692">
        <v>0.0811684</v>
      </c>
      <c r="GV692">
        <v>0.106158</v>
      </c>
      <c r="GW692">
        <v>0.0886923</v>
      </c>
      <c r="GX692">
        <v>27504.3</v>
      </c>
      <c r="GY692">
        <v>26691.1</v>
      </c>
      <c r="GZ692">
        <v>30482.6</v>
      </c>
      <c r="HA692">
        <v>29305.8</v>
      </c>
      <c r="HB692">
        <v>37607.3</v>
      </c>
      <c r="HC692">
        <v>35142.4</v>
      </c>
      <c r="HD692">
        <v>46638.3</v>
      </c>
      <c r="HE692">
        <v>43547.5</v>
      </c>
      <c r="HF692">
        <v>1.82235</v>
      </c>
      <c r="HG692">
        <v>1.84425</v>
      </c>
      <c r="HH692">
        <v>0.106081</v>
      </c>
      <c r="HI692">
        <v>0</v>
      </c>
      <c r="HJ692">
        <v>28.2827</v>
      </c>
      <c r="HK692">
        <v>999.9</v>
      </c>
      <c r="HL692">
        <v>48.4</v>
      </c>
      <c r="HM692">
        <v>30.7</v>
      </c>
      <c r="HN692">
        <v>23.7564</v>
      </c>
      <c r="HO692">
        <v>63.3835</v>
      </c>
      <c r="HP692">
        <v>16.9712</v>
      </c>
      <c r="HQ692">
        <v>1</v>
      </c>
      <c r="HR692">
        <v>0.188389</v>
      </c>
      <c r="HS692">
        <v>-0.49695</v>
      </c>
      <c r="HT692">
        <v>20.2005</v>
      </c>
      <c r="HU692">
        <v>5.22777</v>
      </c>
      <c r="HV692">
        <v>11.974</v>
      </c>
      <c r="HW692">
        <v>4.96985</v>
      </c>
      <c r="HX692">
        <v>3.28963</v>
      </c>
      <c r="HY692">
        <v>9999</v>
      </c>
      <c r="HZ692">
        <v>9999</v>
      </c>
      <c r="IA692">
        <v>9999</v>
      </c>
      <c r="IB692">
        <v>27.6</v>
      </c>
      <c r="IC692">
        <v>4.97295</v>
      </c>
      <c r="ID692">
        <v>1.8773</v>
      </c>
      <c r="IE692">
        <v>1.87537</v>
      </c>
      <c r="IF692">
        <v>1.8782</v>
      </c>
      <c r="IG692">
        <v>1.87494</v>
      </c>
      <c r="IH692">
        <v>1.87851</v>
      </c>
      <c r="II692">
        <v>1.87561</v>
      </c>
      <c r="IJ692">
        <v>1.87678</v>
      </c>
      <c r="IK692">
        <v>0</v>
      </c>
      <c r="IL692">
        <v>0</v>
      </c>
      <c r="IM692">
        <v>0</v>
      </c>
      <c r="IN692">
        <v>0</v>
      </c>
      <c r="IO692" t="s">
        <v>441</v>
      </c>
      <c r="IP692" t="s">
        <v>442</v>
      </c>
      <c r="IQ692" t="s">
        <v>443</v>
      </c>
      <c r="IR692" t="s">
        <v>443</v>
      </c>
      <c r="IS692" t="s">
        <v>443</v>
      </c>
      <c r="IT692" t="s">
        <v>443</v>
      </c>
      <c r="IU692">
        <v>0</v>
      </c>
      <c r="IV692">
        <v>100</v>
      </c>
      <c r="IW692">
        <v>100</v>
      </c>
      <c r="IX692">
        <v>0.54</v>
      </c>
      <c r="IY692">
        <v>0.2385</v>
      </c>
      <c r="IZ692">
        <v>0.000996156149449386</v>
      </c>
      <c r="JA692">
        <v>0.001508328056841608</v>
      </c>
      <c r="JB692">
        <v>-4.279944224615399E-07</v>
      </c>
      <c r="JC692">
        <v>2.026670128534865E-10</v>
      </c>
      <c r="JD692">
        <v>-0.04486732872085866</v>
      </c>
      <c r="JE692">
        <v>-0.001179386599836408</v>
      </c>
      <c r="JF692">
        <v>0.0006983580007418804</v>
      </c>
      <c r="JG692">
        <v>-5.900263066608664E-06</v>
      </c>
      <c r="JH692">
        <v>1</v>
      </c>
      <c r="JI692">
        <v>2117</v>
      </c>
      <c r="JJ692">
        <v>1</v>
      </c>
      <c r="JK692">
        <v>26</v>
      </c>
      <c r="JL692">
        <v>197639.6</v>
      </c>
      <c r="JM692">
        <v>197639.5</v>
      </c>
      <c r="JN692">
        <v>1.0083</v>
      </c>
      <c r="JO692">
        <v>2.55249</v>
      </c>
      <c r="JP692">
        <v>1.39893</v>
      </c>
      <c r="JQ692">
        <v>2.34131</v>
      </c>
      <c r="JR692">
        <v>1.44897</v>
      </c>
      <c r="JS692">
        <v>2.53174</v>
      </c>
      <c r="JT692">
        <v>37.3138</v>
      </c>
      <c r="JU692">
        <v>23.9649</v>
      </c>
      <c r="JV692">
        <v>18</v>
      </c>
      <c r="JW692">
        <v>480.953</v>
      </c>
      <c r="JX692">
        <v>465.046</v>
      </c>
      <c r="JY692">
        <v>29.0699</v>
      </c>
      <c r="JZ692">
        <v>29.6315</v>
      </c>
      <c r="KA692">
        <v>29.9999</v>
      </c>
      <c r="KB692">
        <v>29.3142</v>
      </c>
      <c r="KC692">
        <v>29.3769</v>
      </c>
      <c r="KD692">
        <v>20.1704</v>
      </c>
      <c r="KE692">
        <v>28.3439</v>
      </c>
      <c r="KF692">
        <v>88.70099999999999</v>
      </c>
      <c r="KG692">
        <v>29.0498</v>
      </c>
      <c r="KH692">
        <v>366.666</v>
      </c>
      <c r="KI692">
        <v>18.3418</v>
      </c>
      <c r="KJ692">
        <v>100.783</v>
      </c>
      <c r="KK692">
        <v>100.166</v>
      </c>
    </row>
    <row r="693" spans="1:297">
      <c r="A693">
        <v>677</v>
      </c>
      <c r="B693">
        <v>1759006960</v>
      </c>
      <c r="C693">
        <v>19576.40000009537</v>
      </c>
      <c r="D693" t="s">
        <v>1803</v>
      </c>
      <c r="E693" t="s">
        <v>1804</v>
      </c>
      <c r="F693">
        <v>5</v>
      </c>
      <c r="G693" t="s">
        <v>1796</v>
      </c>
      <c r="H693" t="s">
        <v>436</v>
      </c>
      <c r="I693">
        <v>1759006952.214286</v>
      </c>
      <c r="J693">
        <f>(K693)/1000</f>
        <v>0</v>
      </c>
      <c r="K693">
        <f>IF(DP693, AN693, AH693)</f>
        <v>0</v>
      </c>
      <c r="L693">
        <f>IF(DP693, AI693, AG693)</f>
        <v>0</v>
      </c>
      <c r="M693">
        <f>DR693 - IF(AU693&gt;1, L693*DL693*100.0/(AW693), 0)</f>
        <v>0</v>
      </c>
      <c r="N693">
        <f>((T693-J693/2)*M693-L693)/(T693+J693/2)</f>
        <v>0</v>
      </c>
      <c r="O693">
        <f>N693*(DY693+DZ693)/1000.0</f>
        <v>0</v>
      </c>
      <c r="P693">
        <f>(DR693 - IF(AU693&gt;1, L693*DL693*100.0/(AW693), 0))*(DY693+DZ693)/1000.0</f>
        <v>0</v>
      </c>
      <c r="Q693">
        <f>2.0/((1/S693-1/R693)+SIGN(S693)*SQRT((1/S693-1/R693)*(1/S693-1/R693) + 4*DM693/((DM693+1)*(DM693+1))*(2*1/S693*1/R693-1/R693*1/R693)))</f>
        <v>0</v>
      </c>
      <c r="R693">
        <f>IF(LEFT(DN693,1)&lt;&gt;"0",IF(LEFT(DN693,1)="1",3.0,DO693),$D$5+$E$5*(EF693*DY693/($K$5*1000))+$F$5*(EF693*DY693/($K$5*1000))*MAX(MIN(DL693,$J$5),$I$5)*MAX(MIN(DL693,$J$5),$I$5)+$G$5*MAX(MIN(DL693,$J$5),$I$5)*(EF693*DY693/($K$5*1000))+$H$5*(EF693*DY693/($K$5*1000))*(EF693*DY693/($K$5*1000)))</f>
        <v>0</v>
      </c>
      <c r="S693">
        <f>J693*(1000-(1000*0.61365*exp(17.502*W693/(240.97+W693))/(DY693+DZ693)+DT693)/2)/(1000*0.61365*exp(17.502*W693/(240.97+W693))/(DY693+DZ693)-DT693)</f>
        <v>0</v>
      </c>
      <c r="T693">
        <f>1/((DM693+1)/(Q693/1.6)+1/(R693/1.37)) + DM693/((DM693+1)/(Q693/1.6) + DM693/(R693/1.37))</f>
        <v>0</v>
      </c>
      <c r="U693">
        <f>(DH693*DK693)</f>
        <v>0</v>
      </c>
      <c r="V693">
        <f>(EA693+(U693+2*0.95*5.67E-8*(((EA693+$B$7)+273)^4-(EA693+273)^4)-44100*J693)/(1.84*29.3*R693+8*0.95*5.67E-8*(EA693+273)^3))</f>
        <v>0</v>
      </c>
      <c r="W693">
        <f>($C$7*EB693+$D$7*EC693+$E$7*V693)</f>
        <v>0</v>
      </c>
      <c r="X693">
        <f>0.61365*exp(17.502*W693/(240.97+W693))</f>
        <v>0</v>
      </c>
      <c r="Y693">
        <f>(Z693/AA693*100)</f>
        <v>0</v>
      </c>
      <c r="Z693">
        <f>DT693*(DY693+DZ693)/1000</f>
        <v>0</v>
      </c>
      <c r="AA693">
        <f>0.61365*exp(17.502*EA693/(240.97+EA693))</f>
        <v>0</v>
      </c>
      <c r="AB693">
        <f>(X693-DT693*(DY693+DZ693)/1000)</f>
        <v>0</v>
      </c>
      <c r="AC693">
        <f>(-J693*44100)</f>
        <v>0</v>
      </c>
      <c r="AD693">
        <f>2*29.3*R693*0.92*(EA693-W693)</f>
        <v>0</v>
      </c>
      <c r="AE693">
        <f>2*0.95*5.67E-8*(((EA693+$B$7)+273)^4-(W693+273)^4)</f>
        <v>0</v>
      </c>
      <c r="AF693">
        <f>U693+AE693+AC693+AD693</f>
        <v>0</v>
      </c>
      <c r="AG693">
        <f>DX693*AU693*(DS693-DR693*(1000-AU693*DU693)/(1000-AU693*DT693))/(100*DL693)</f>
        <v>0</v>
      </c>
      <c r="AH693">
        <f>1000*DX693*AU693*(DT693-DU693)/(100*DL693*(1000-AU693*DT693))</f>
        <v>0</v>
      </c>
      <c r="AI693">
        <f>(AJ693 - AK693 - DY693*1E3/(8.314*(EA693+273.15)) * AM693/DX693 * AL693) * DX693/(100*DL693) * (1000 - DU693)/1000</f>
        <v>0</v>
      </c>
      <c r="AJ693">
        <v>390.7442040315063</v>
      </c>
      <c r="AK693">
        <v>391.7227636363637</v>
      </c>
      <c r="AL693">
        <v>-2.574863300565192</v>
      </c>
      <c r="AM693">
        <v>65.2418205601486</v>
      </c>
      <c r="AN693">
        <f>(AP693 - AO693 + DY693*1E3/(8.314*(EA693+273.15)) * AR693/DX693 * AQ693) * DX693/(100*DL693) * 1000/(1000 - AP693)</f>
        <v>0</v>
      </c>
      <c r="AO693">
        <v>18.28656262596861</v>
      </c>
      <c r="AP693">
        <v>23.83541999999999</v>
      </c>
      <c r="AQ693">
        <v>1.347452032783109E-05</v>
      </c>
      <c r="AR693">
        <v>120.1474523876431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MAX(0,($B$13+$C$13*EF693)/(1+$D$13*EF693)*DY693/(EA693+273)*$E$13)</f>
        <v>0</v>
      </c>
      <c r="AX693" t="s">
        <v>437</v>
      </c>
      <c r="AY693" t="s">
        <v>437</v>
      </c>
      <c r="AZ693">
        <v>0</v>
      </c>
      <c r="BA693">
        <v>0</v>
      </c>
      <c r="BB693">
        <f>1-AZ693/BA693</f>
        <v>0</v>
      </c>
      <c r="BC693">
        <v>0</v>
      </c>
      <c r="BD693" t="s">
        <v>437</v>
      </c>
      <c r="BE693" t="s">
        <v>437</v>
      </c>
      <c r="BF693">
        <v>0</v>
      </c>
      <c r="BG693">
        <v>0</v>
      </c>
      <c r="BH693">
        <f>1-BF693/BG693</f>
        <v>0</v>
      </c>
      <c r="BI693">
        <v>0.5</v>
      </c>
      <c r="BJ693">
        <f>DI693</f>
        <v>0</v>
      </c>
      <c r="BK693">
        <f>L693</f>
        <v>0</v>
      </c>
      <c r="BL693">
        <f>BH693*BI693*BJ693</f>
        <v>0</v>
      </c>
      <c r="BM693">
        <f>(BK693-BC693)/BJ693</f>
        <v>0</v>
      </c>
      <c r="BN693">
        <f>(BA693-BG693)/BG693</f>
        <v>0</v>
      </c>
      <c r="BO693">
        <f>AZ693/(BB693+AZ693/BG693)</f>
        <v>0</v>
      </c>
      <c r="BP693" t="s">
        <v>437</v>
      </c>
      <c r="BQ693">
        <v>0</v>
      </c>
      <c r="BR693">
        <f>IF(BQ693&lt;&gt;0, BQ693, BO693)</f>
        <v>0</v>
      </c>
      <c r="BS693">
        <f>1-BR693/BG693</f>
        <v>0</v>
      </c>
      <c r="BT693">
        <f>(BG693-BF693)/(BG693-BR693)</f>
        <v>0</v>
      </c>
      <c r="BU693">
        <f>(BA693-BG693)/(BA693-BR693)</f>
        <v>0</v>
      </c>
      <c r="BV693">
        <f>(BG693-BF693)/(BG693-AZ693)</f>
        <v>0</v>
      </c>
      <c r="BW693">
        <f>(BA693-BG693)/(BA693-AZ693)</f>
        <v>0</v>
      </c>
      <c r="BX693">
        <f>(BT693*BR693/BF693)</f>
        <v>0</v>
      </c>
      <c r="BY693">
        <f>(1-BX693)</f>
        <v>0</v>
      </c>
      <c r="DH693">
        <f>$B$11*EG693+$C$11*EH693+$F$11*ES693*(1-EV693)</f>
        <v>0</v>
      </c>
      <c r="DI693">
        <f>DH693*DJ693</f>
        <v>0</v>
      </c>
      <c r="DJ693">
        <f>($B$11*$D$9+$C$11*$D$9+$F$11*((FF693+EX693)/MAX(FF693+EX693+FG693, 0.1)*$I$9+FG693/MAX(FF693+EX693+FG693, 0.1)*$J$9))/($B$11+$C$11+$F$11)</f>
        <v>0</v>
      </c>
      <c r="DK693">
        <f>($B$11*$K$9+$C$11*$K$9+$F$11*((FF693+EX693)/MAX(FF693+EX693+FG693, 0.1)*$P$9+FG693/MAX(FF693+EX693+FG693, 0.1)*$Q$9))/($B$11+$C$11+$F$11)</f>
        <v>0</v>
      </c>
      <c r="DL693">
        <v>2.96</v>
      </c>
      <c r="DM693">
        <v>0.5</v>
      </c>
      <c r="DN693" t="s">
        <v>438</v>
      </c>
      <c r="DO693">
        <v>2</v>
      </c>
      <c r="DP693" t="b">
        <v>1</v>
      </c>
      <c r="DQ693">
        <v>1759006952.214286</v>
      </c>
      <c r="DR693">
        <v>397.5026071428571</v>
      </c>
      <c r="DS693">
        <v>397.8130357142858</v>
      </c>
      <c r="DT693">
        <v>23.83197142857143</v>
      </c>
      <c r="DU693">
        <v>18.26923571428572</v>
      </c>
      <c r="DV693">
        <v>396.9577857142858</v>
      </c>
      <c r="DW693">
        <v>23.59340357142857</v>
      </c>
      <c r="DX693">
        <v>499.9904285714286</v>
      </c>
      <c r="DY693">
        <v>90.36158928571429</v>
      </c>
      <c r="DZ693">
        <v>0.05422420357142858</v>
      </c>
      <c r="EA693">
        <v>30.28261785714286</v>
      </c>
      <c r="EB693">
        <v>30.01375714285714</v>
      </c>
      <c r="EC693">
        <v>999.9000000000002</v>
      </c>
      <c r="ED693">
        <v>0</v>
      </c>
      <c r="EE693">
        <v>0</v>
      </c>
      <c r="EF693">
        <v>10002.72285714286</v>
      </c>
      <c r="EG693">
        <v>0</v>
      </c>
      <c r="EH693">
        <v>11.4741</v>
      </c>
      <c r="EI693">
        <v>-0.3104007499999998</v>
      </c>
      <c r="EJ693">
        <v>407.2071785714285</v>
      </c>
      <c r="EK693">
        <v>405.2158571428571</v>
      </c>
      <c r="EL693">
        <v>5.562734999999999</v>
      </c>
      <c r="EM693">
        <v>397.8130357142858</v>
      </c>
      <c r="EN693">
        <v>18.26923571428572</v>
      </c>
      <c r="EO693">
        <v>2.153493928571428</v>
      </c>
      <c r="EP693">
        <v>1.650837142857143</v>
      </c>
      <c r="EQ693">
        <v>18.62048571428571</v>
      </c>
      <c r="ER693">
        <v>14.44170714285714</v>
      </c>
      <c r="ES693">
        <v>2000.006428571429</v>
      </c>
      <c r="ET693">
        <v>0.9800002142857144</v>
      </c>
      <c r="EU693">
        <v>0.01999977857142857</v>
      </c>
      <c r="EV693">
        <v>0</v>
      </c>
      <c r="EW693">
        <v>725.9018214285713</v>
      </c>
      <c r="EX693">
        <v>5.000560000000001</v>
      </c>
      <c r="EY693">
        <v>14912.60714285714</v>
      </c>
      <c r="EZ693">
        <v>17294.93571428572</v>
      </c>
      <c r="FA693">
        <v>42.18924999999998</v>
      </c>
      <c r="FB693">
        <v>42.3705</v>
      </c>
      <c r="FC693">
        <v>41.93699999999999</v>
      </c>
      <c r="FD693">
        <v>41.45724999999999</v>
      </c>
      <c r="FE693">
        <v>42.93699999999998</v>
      </c>
      <c r="FF693">
        <v>1955.106428571429</v>
      </c>
      <c r="FG693">
        <v>39.9</v>
      </c>
      <c r="FH693">
        <v>0</v>
      </c>
      <c r="FI693">
        <v>1759006969.2</v>
      </c>
      <c r="FJ693">
        <v>0</v>
      </c>
      <c r="FK693">
        <v>725.9093461538462</v>
      </c>
      <c r="FL693">
        <v>2.785880344749567</v>
      </c>
      <c r="FM693">
        <v>34.75897439498556</v>
      </c>
      <c r="FN693">
        <v>14912.56538461539</v>
      </c>
      <c r="FO693">
        <v>15</v>
      </c>
      <c r="FP693">
        <v>0</v>
      </c>
      <c r="FQ693" t="s">
        <v>439</v>
      </c>
      <c r="FR693">
        <v>1747148579.5</v>
      </c>
      <c r="FS693">
        <v>1747148584.5</v>
      </c>
      <c r="FT693">
        <v>0</v>
      </c>
      <c r="FU693">
        <v>0.162</v>
      </c>
      <c r="FV693">
        <v>-0.001</v>
      </c>
      <c r="FW693">
        <v>0.139</v>
      </c>
      <c r="FX693">
        <v>0.058</v>
      </c>
      <c r="FY693">
        <v>420</v>
      </c>
      <c r="FZ693">
        <v>16</v>
      </c>
      <c r="GA693">
        <v>0.19</v>
      </c>
      <c r="GB693">
        <v>0.02</v>
      </c>
      <c r="GC693">
        <v>-3.977470275</v>
      </c>
      <c r="GD693">
        <v>76.39322110694191</v>
      </c>
      <c r="GE693">
        <v>7.460367495966855</v>
      </c>
      <c r="GF693">
        <v>0</v>
      </c>
      <c r="GG693">
        <v>725.8591176470588</v>
      </c>
      <c r="GH693">
        <v>1.608158900209167</v>
      </c>
      <c r="GI693">
        <v>0.2556234322207975</v>
      </c>
      <c r="GJ693">
        <v>0</v>
      </c>
      <c r="GK693">
        <v>5.56883475</v>
      </c>
      <c r="GL693">
        <v>-0.1443396247654692</v>
      </c>
      <c r="GM693">
        <v>0.0144432650372933</v>
      </c>
      <c r="GN693">
        <v>0</v>
      </c>
      <c r="GO693">
        <v>0</v>
      </c>
      <c r="GP693">
        <v>3</v>
      </c>
      <c r="GQ693" t="s">
        <v>472</v>
      </c>
      <c r="GR693">
        <v>3.12819</v>
      </c>
      <c r="GS693">
        <v>2.73221</v>
      </c>
      <c r="GT693">
        <v>0.07932839999999999</v>
      </c>
      <c r="GU693">
        <v>0.078608</v>
      </c>
      <c r="GV693">
        <v>0.106172</v>
      </c>
      <c r="GW693">
        <v>0.0887057</v>
      </c>
      <c r="GX693">
        <v>27564.3</v>
      </c>
      <c r="GY693">
        <v>26766.2</v>
      </c>
      <c r="GZ693">
        <v>30482.6</v>
      </c>
      <c r="HA693">
        <v>29306.6</v>
      </c>
      <c r="HB693">
        <v>37606.2</v>
      </c>
      <c r="HC693">
        <v>35142.6</v>
      </c>
      <c r="HD693">
        <v>46637.9</v>
      </c>
      <c r="HE693">
        <v>43548.6</v>
      </c>
      <c r="HF693">
        <v>1.82227</v>
      </c>
      <c r="HG693">
        <v>1.8445</v>
      </c>
      <c r="HH693">
        <v>0.106022</v>
      </c>
      <c r="HI693">
        <v>0</v>
      </c>
      <c r="HJ693">
        <v>28.2828</v>
      </c>
      <c r="HK693">
        <v>999.9</v>
      </c>
      <c r="HL693">
        <v>48.4</v>
      </c>
      <c r="HM693">
        <v>30.7</v>
      </c>
      <c r="HN693">
        <v>23.7548</v>
      </c>
      <c r="HO693">
        <v>63.0335</v>
      </c>
      <c r="HP693">
        <v>16.7548</v>
      </c>
      <c r="HQ693">
        <v>1</v>
      </c>
      <c r="HR693">
        <v>0.188305</v>
      </c>
      <c r="HS693">
        <v>-0.459687</v>
      </c>
      <c r="HT693">
        <v>20.2005</v>
      </c>
      <c r="HU693">
        <v>5.22852</v>
      </c>
      <c r="HV693">
        <v>11.974</v>
      </c>
      <c r="HW693">
        <v>4.96995</v>
      </c>
      <c r="HX693">
        <v>3.28965</v>
      </c>
      <c r="HY693">
        <v>9999</v>
      </c>
      <c r="HZ693">
        <v>9999</v>
      </c>
      <c r="IA693">
        <v>9999</v>
      </c>
      <c r="IB693">
        <v>27.6</v>
      </c>
      <c r="IC693">
        <v>4.97293</v>
      </c>
      <c r="ID693">
        <v>1.87729</v>
      </c>
      <c r="IE693">
        <v>1.87538</v>
      </c>
      <c r="IF693">
        <v>1.8782</v>
      </c>
      <c r="IG693">
        <v>1.87491</v>
      </c>
      <c r="IH693">
        <v>1.8785</v>
      </c>
      <c r="II693">
        <v>1.87561</v>
      </c>
      <c r="IJ693">
        <v>1.87676</v>
      </c>
      <c r="IK693">
        <v>0</v>
      </c>
      <c r="IL693">
        <v>0</v>
      </c>
      <c r="IM693">
        <v>0</v>
      </c>
      <c r="IN693">
        <v>0</v>
      </c>
      <c r="IO693" t="s">
        <v>441</v>
      </c>
      <c r="IP693" t="s">
        <v>442</v>
      </c>
      <c r="IQ693" t="s">
        <v>443</v>
      </c>
      <c r="IR693" t="s">
        <v>443</v>
      </c>
      <c r="IS693" t="s">
        <v>443</v>
      </c>
      <c r="IT693" t="s">
        <v>443</v>
      </c>
      <c r="IU693">
        <v>0</v>
      </c>
      <c r="IV693">
        <v>100</v>
      </c>
      <c r="IW693">
        <v>100</v>
      </c>
      <c r="IX693">
        <v>0.524</v>
      </c>
      <c r="IY693">
        <v>0.2386</v>
      </c>
      <c r="IZ693">
        <v>0.000996156149449386</v>
      </c>
      <c r="JA693">
        <v>0.001508328056841608</v>
      </c>
      <c r="JB693">
        <v>-4.279944224615399E-07</v>
      </c>
      <c r="JC693">
        <v>2.026670128534865E-10</v>
      </c>
      <c r="JD693">
        <v>-0.04486732872085866</v>
      </c>
      <c r="JE693">
        <v>-0.001179386599836408</v>
      </c>
      <c r="JF693">
        <v>0.0006983580007418804</v>
      </c>
      <c r="JG693">
        <v>-5.900263066608664E-06</v>
      </c>
      <c r="JH693">
        <v>1</v>
      </c>
      <c r="JI693">
        <v>2117</v>
      </c>
      <c r="JJ693">
        <v>1</v>
      </c>
      <c r="JK693">
        <v>26</v>
      </c>
      <c r="JL693">
        <v>197639.7</v>
      </c>
      <c r="JM693">
        <v>197639.6</v>
      </c>
      <c r="JN693">
        <v>0.975342</v>
      </c>
      <c r="JO693">
        <v>2.54395</v>
      </c>
      <c r="JP693">
        <v>1.39893</v>
      </c>
      <c r="JQ693">
        <v>2.34131</v>
      </c>
      <c r="JR693">
        <v>1.44897</v>
      </c>
      <c r="JS693">
        <v>2.62207</v>
      </c>
      <c r="JT693">
        <v>37.3138</v>
      </c>
      <c r="JU693">
        <v>23.9824</v>
      </c>
      <c r="JV693">
        <v>18</v>
      </c>
      <c r="JW693">
        <v>480.901</v>
      </c>
      <c r="JX693">
        <v>465.19</v>
      </c>
      <c r="JY693">
        <v>29.0546</v>
      </c>
      <c r="JZ693">
        <v>29.6289</v>
      </c>
      <c r="KA693">
        <v>29.9998</v>
      </c>
      <c r="KB693">
        <v>29.3126</v>
      </c>
      <c r="KC693">
        <v>29.3745</v>
      </c>
      <c r="KD693">
        <v>19.5162</v>
      </c>
      <c r="KE693">
        <v>28.3439</v>
      </c>
      <c r="KF693">
        <v>88.70099999999999</v>
      </c>
      <c r="KG693">
        <v>29.0378</v>
      </c>
      <c r="KH693">
        <v>353.305</v>
      </c>
      <c r="KI693">
        <v>18.34</v>
      </c>
      <c r="KJ693">
        <v>100.782</v>
      </c>
      <c r="KK693">
        <v>100.169</v>
      </c>
    </row>
    <row r="694" spans="1:297">
      <c r="A694">
        <v>678</v>
      </c>
      <c r="B694">
        <v>1759006965</v>
      </c>
      <c r="C694">
        <v>19581.40000009537</v>
      </c>
      <c r="D694" t="s">
        <v>1805</v>
      </c>
      <c r="E694" t="s">
        <v>1806</v>
      </c>
      <c r="F694">
        <v>5</v>
      </c>
      <c r="G694" t="s">
        <v>1796</v>
      </c>
      <c r="H694" t="s">
        <v>436</v>
      </c>
      <c r="I694">
        <v>1759006957.5</v>
      </c>
      <c r="J694">
        <f>(K694)/1000</f>
        <v>0</v>
      </c>
      <c r="K694">
        <f>IF(DP694, AN694, AH694)</f>
        <v>0</v>
      </c>
      <c r="L694">
        <f>IF(DP694, AI694, AG694)</f>
        <v>0</v>
      </c>
      <c r="M694">
        <f>DR694 - IF(AU694&gt;1, L694*DL694*100.0/(AW694), 0)</f>
        <v>0</v>
      </c>
      <c r="N694">
        <f>((T694-J694/2)*M694-L694)/(T694+J694/2)</f>
        <v>0</v>
      </c>
      <c r="O694">
        <f>N694*(DY694+DZ694)/1000.0</f>
        <v>0</v>
      </c>
      <c r="P694">
        <f>(DR694 - IF(AU694&gt;1, L694*DL694*100.0/(AW694), 0))*(DY694+DZ694)/1000.0</f>
        <v>0</v>
      </c>
      <c r="Q694">
        <f>2.0/((1/S694-1/R694)+SIGN(S694)*SQRT((1/S694-1/R694)*(1/S694-1/R694) + 4*DM694/((DM694+1)*(DM694+1))*(2*1/S694*1/R694-1/R694*1/R694)))</f>
        <v>0</v>
      </c>
      <c r="R694">
        <f>IF(LEFT(DN694,1)&lt;&gt;"0",IF(LEFT(DN694,1)="1",3.0,DO694),$D$5+$E$5*(EF694*DY694/($K$5*1000))+$F$5*(EF694*DY694/($K$5*1000))*MAX(MIN(DL694,$J$5),$I$5)*MAX(MIN(DL694,$J$5),$I$5)+$G$5*MAX(MIN(DL694,$J$5),$I$5)*(EF694*DY694/($K$5*1000))+$H$5*(EF694*DY694/($K$5*1000))*(EF694*DY694/($K$5*1000)))</f>
        <v>0</v>
      </c>
      <c r="S694">
        <f>J694*(1000-(1000*0.61365*exp(17.502*W694/(240.97+W694))/(DY694+DZ694)+DT694)/2)/(1000*0.61365*exp(17.502*W694/(240.97+W694))/(DY694+DZ694)-DT694)</f>
        <v>0</v>
      </c>
      <c r="T694">
        <f>1/((DM694+1)/(Q694/1.6)+1/(R694/1.37)) + DM694/((DM694+1)/(Q694/1.6) + DM694/(R694/1.37))</f>
        <v>0</v>
      </c>
      <c r="U694">
        <f>(DH694*DK694)</f>
        <v>0</v>
      </c>
      <c r="V694">
        <f>(EA694+(U694+2*0.95*5.67E-8*(((EA694+$B$7)+273)^4-(EA694+273)^4)-44100*J694)/(1.84*29.3*R694+8*0.95*5.67E-8*(EA694+273)^3))</f>
        <v>0</v>
      </c>
      <c r="W694">
        <f>($C$7*EB694+$D$7*EC694+$E$7*V694)</f>
        <v>0</v>
      </c>
      <c r="X694">
        <f>0.61365*exp(17.502*W694/(240.97+W694))</f>
        <v>0</v>
      </c>
      <c r="Y694">
        <f>(Z694/AA694*100)</f>
        <v>0</v>
      </c>
      <c r="Z694">
        <f>DT694*(DY694+DZ694)/1000</f>
        <v>0</v>
      </c>
      <c r="AA694">
        <f>0.61365*exp(17.502*EA694/(240.97+EA694))</f>
        <v>0</v>
      </c>
      <c r="AB694">
        <f>(X694-DT694*(DY694+DZ694)/1000)</f>
        <v>0</v>
      </c>
      <c r="AC694">
        <f>(-J694*44100)</f>
        <v>0</v>
      </c>
      <c r="AD694">
        <f>2*29.3*R694*0.92*(EA694-W694)</f>
        <v>0</v>
      </c>
      <c r="AE694">
        <f>2*0.95*5.67E-8*(((EA694+$B$7)+273)^4-(W694+273)^4)</f>
        <v>0</v>
      </c>
      <c r="AF694">
        <f>U694+AE694+AC694+AD694</f>
        <v>0</v>
      </c>
      <c r="AG694">
        <f>DX694*AU694*(DS694-DR694*(1000-AU694*DU694)/(1000-AU694*DT694))/(100*DL694)</f>
        <v>0</v>
      </c>
      <c r="AH694">
        <f>1000*DX694*AU694*(DT694-DU694)/(100*DL694*(1000-AU694*DT694))</f>
        <v>0</v>
      </c>
      <c r="AI694">
        <f>(AJ694 - AK694 - DY694*1E3/(8.314*(EA694+273.15)) * AM694/DX694 * AL694) * DX694/(100*DL694) * (1000 - DU694)/1000</f>
        <v>0</v>
      </c>
      <c r="AJ694">
        <v>374.628518121235</v>
      </c>
      <c r="AK694">
        <v>377.3696545454546</v>
      </c>
      <c r="AL694">
        <v>-2.893465188052206</v>
      </c>
      <c r="AM694">
        <v>65.2418205601486</v>
      </c>
      <c r="AN694">
        <f>(AP694 - AO694 + DY694*1E3/(8.314*(EA694+273.15)) * AR694/DX694 * AQ694) * DX694/(100*DL694) * 1000/(1000 - AP694)</f>
        <v>0</v>
      </c>
      <c r="AO694">
        <v>18.2875332455093</v>
      </c>
      <c r="AP694">
        <v>23.83898484848484</v>
      </c>
      <c r="AQ694">
        <v>-4.106255860215985E-06</v>
      </c>
      <c r="AR694">
        <v>120.1474523876431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MAX(0,($B$13+$C$13*EF694)/(1+$D$13*EF694)*DY694/(EA694+273)*$E$13)</f>
        <v>0</v>
      </c>
      <c r="AX694" t="s">
        <v>437</v>
      </c>
      <c r="AY694" t="s">
        <v>437</v>
      </c>
      <c r="AZ694">
        <v>0</v>
      </c>
      <c r="BA694">
        <v>0</v>
      </c>
      <c r="BB694">
        <f>1-AZ694/BA694</f>
        <v>0</v>
      </c>
      <c r="BC694">
        <v>0</v>
      </c>
      <c r="BD694" t="s">
        <v>437</v>
      </c>
      <c r="BE694" t="s">
        <v>437</v>
      </c>
      <c r="BF694">
        <v>0</v>
      </c>
      <c r="BG694">
        <v>0</v>
      </c>
      <c r="BH694">
        <f>1-BF694/BG694</f>
        <v>0</v>
      </c>
      <c r="BI694">
        <v>0.5</v>
      </c>
      <c r="BJ694">
        <f>DI694</f>
        <v>0</v>
      </c>
      <c r="BK694">
        <f>L694</f>
        <v>0</v>
      </c>
      <c r="BL694">
        <f>BH694*BI694*BJ694</f>
        <v>0</v>
      </c>
      <c r="BM694">
        <f>(BK694-BC694)/BJ694</f>
        <v>0</v>
      </c>
      <c r="BN694">
        <f>(BA694-BG694)/BG694</f>
        <v>0</v>
      </c>
      <c r="BO694">
        <f>AZ694/(BB694+AZ694/BG694)</f>
        <v>0</v>
      </c>
      <c r="BP694" t="s">
        <v>437</v>
      </c>
      <c r="BQ694">
        <v>0</v>
      </c>
      <c r="BR694">
        <f>IF(BQ694&lt;&gt;0, BQ694, BO694)</f>
        <v>0</v>
      </c>
      <c r="BS694">
        <f>1-BR694/BG694</f>
        <v>0</v>
      </c>
      <c r="BT694">
        <f>(BG694-BF694)/(BG694-BR694)</f>
        <v>0</v>
      </c>
      <c r="BU694">
        <f>(BA694-BG694)/(BA694-BR694)</f>
        <v>0</v>
      </c>
      <c r="BV694">
        <f>(BG694-BF694)/(BG694-AZ694)</f>
        <v>0</v>
      </c>
      <c r="BW694">
        <f>(BA694-BG694)/(BA694-AZ694)</f>
        <v>0</v>
      </c>
      <c r="BX694">
        <f>(BT694*BR694/BF694)</f>
        <v>0</v>
      </c>
      <c r="BY694">
        <f>(1-BX694)</f>
        <v>0</v>
      </c>
      <c r="DH694">
        <f>$B$11*EG694+$C$11*EH694+$F$11*ES694*(1-EV694)</f>
        <v>0</v>
      </c>
      <c r="DI694">
        <f>DH694*DJ694</f>
        <v>0</v>
      </c>
      <c r="DJ694">
        <f>($B$11*$D$9+$C$11*$D$9+$F$11*((FF694+EX694)/MAX(FF694+EX694+FG694, 0.1)*$I$9+FG694/MAX(FF694+EX694+FG694, 0.1)*$J$9))/($B$11+$C$11+$F$11)</f>
        <v>0</v>
      </c>
      <c r="DK694">
        <f>($B$11*$K$9+$C$11*$K$9+$F$11*((FF694+EX694)/MAX(FF694+EX694+FG694, 0.1)*$P$9+FG694/MAX(FF694+EX694+FG694, 0.1)*$Q$9))/($B$11+$C$11+$F$11)</f>
        <v>0</v>
      </c>
      <c r="DL694">
        <v>2.96</v>
      </c>
      <c r="DM694">
        <v>0.5</v>
      </c>
      <c r="DN694" t="s">
        <v>438</v>
      </c>
      <c r="DO694">
        <v>2</v>
      </c>
      <c r="DP694" t="b">
        <v>1</v>
      </c>
      <c r="DQ694">
        <v>1759006957.5</v>
      </c>
      <c r="DR694">
        <v>386.7484444444444</v>
      </c>
      <c r="DS694">
        <v>381.610925925926</v>
      </c>
      <c r="DT694">
        <v>23.83395185185185</v>
      </c>
      <c r="DU694">
        <v>18.27988888888889</v>
      </c>
      <c r="DV694">
        <v>386.2171851851851</v>
      </c>
      <c r="DW694">
        <v>23.59534444444444</v>
      </c>
      <c r="DX694">
        <v>500.0036296296296</v>
      </c>
      <c r="DY694">
        <v>90.35942592592593</v>
      </c>
      <c r="DZ694">
        <v>0.05410556296296296</v>
      </c>
      <c r="EA694">
        <v>30.28261111111111</v>
      </c>
      <c r="EB694">
        <v>30.01210740740741</v>
      </c>
      <c r="EC694">
        <v>999.9000000000001</v>
      </c>
      <c r="ED694">
        <v>0</v>
      </c>
      <c r="EE694">
        <v>0</v>
      </c>
      <c r="EF694">
        <v>10010.44037037037</v>
      </c>
      <c r="EG694">
        <v>0</v>
      </c>
      <c r="EH694">
        <v>11.4741</v>
      </c>
      <c r="EI694">
        <v>5.13749662962963</v>
      </c>
      <c r="EJ694">
        <v>396.1911481481482</v>
      </c>
      <c r="EK694">
        <v>388.7164444444445</v>
      </c>
      <c r="EL694">
        <v>5.554063333333334</v>
      </c>
      <c r="EM694">
        <v>381.610925925926</v>
      </c>
      <c r="EN694">
        <v>18.27988888888889</v>
      </c>
      <c r="EO694">
        <v>2.153621851851852</v>
      </c>
      <c r="EP694">
        <v>1.65176</v>
      </c>
      <c r="EQ694">
        <v>18.62143333333333</v>
      </c>
      <c r="ER694">
        <v>14.45035185185185</v>
      </c>
      <c r="ES694">
        <v>2000.007037037037</v>
      </c>
      <c r="ET694">
        <v>0.9800002222222224</v>
      </c>
      <c r="EU694">
        <v>0.01999977037037037</v>
      </c>
      <c r="EV694">
        <v>0</v>
      </c>
      <c r="EW694">
        <v>726.0491481481482</v>
      </c>
      <c r="EX694">
        <v>5.000560000000001</v>
      </c>
      <c r="EY694">
        <v>14913.01481481481</v>
      </c>
      <c r="EZ694">
        <v>17294.94444444445</v>
      </c>
      <c r="FA694">
        <v>42.18699999999999</v>
      </c>
      <c r="FB694">
        <v>42.37033333333333</v>
      </c>
      <c r="FC694">
        <v>41.93699999999999</v>
      </c>
      <c r="FD694">
        <v>41.45333333333333</v>
      </c>
      <c r="FE694">
        <v>42.93699999999998</v>
      </c>
      <c r="FF694">
        <v>1955.107037037037</v>
      </c>
      <c r="FG694">
        <v>39.9</v>
      </c>
      <c r="FH694">
        <v>0</v>
      </c>
      <c r="FI694">
        <v>1759006974.6</v>
      </c>
      <c r="FJ694">
        <v>0</v>
      </c>
      <c r="FK694">
        <v>726.03316</v>
      </c>
      <c r="FL694">
        <v>-0.3613846188196656</v>
      </c>
      <c r="FM694">
        <v>-31.45384614787216</v>
      </c>
      <c r="FN694">
        <v>14912.728</v>
      </c>
      <c r="FO694">
        <v>15</v>
      </c>
      <c r="FP694">
        <v>0</v>
      </c>
      <c r="FQ694" t="s">
        <v>439</v>
      </c>
      <c r="FR694">
        <v>1747148579.5</v>
      </c>
      <c r="FS694">
        <v>1747148584.5</v>
      </c>
      <c r="FT694">
        <v>0</v>
      </c>
      <c r="FU694">
        <v>0.162</v>
      </c>
      <c r="FV694">
        <v>-0.001</v>
      </c>
      <c r="FW694">
        <v>0.139</v>
      </c>
      <c r="FX694">
        <v>0.058</v>
      </c>
      <c r="FY694">
        <v>420</v>
      </c>
      <c r="FZ694">
        <v>16</v>
      </c>
      <c r="GA694">
        <v>0.19</v>
      </c>
      <c r="GB694">
        <v>0.02</v>
      </c>
      <c r="GC694">
        <v>1.539526804878049</v>
      </c>
      <c r="GD694">
        <v>62.64762361672474</v>
      </c>
      <c r="GE694">
        <v>6.416783589063641</v>
      </c>
      <c r="GF694">
        <v>0</v>
      </c>
      <c r="GG694">
        <v>725.9269411764707</v>
      </c>
      <c r="GH694">
        <v>1.448189457165841</v>
      </c>
      <c r="GI694">
        <v>0.2388981989906198</v>
      </c>
      <c r="GJ694">
        <v>0</v>
      </c>
      <c r="GK694">
        <v>5.560461951219512</v>
      </c>
      <c r="GL694">
        <v>-0.1082354006968613</v>
      </c>
      <c r="GM694">
        <v>0.01231675226821767</v>
      </c>
      <c r="GN694">
        <v>0</v>
      </c>
      <c r="GO694">
        <v>0</v>
      </c>
      <c r="GP694">
        <v>3</v>
      </c>
      <c r="GQ694" t="s">
        <v>472</v>
      </c>
      <c r="GR694">
        <v>3.12815</v>
      </c>
      <c r="GS694">
        <v>2.73158</v>
      </c>
      <c r="GT694">
        <v>0.0770339</v>
      </c>
      <c r="GU694">
        <v>0.07594099999999999</v>
      </c>
      <c r="GV694">
        <v>0.106171</v>
      </c>
      <c r="GW694">
        <v>0.088697</v>
      </c>
      <c r="GX694">
        <v>27633.7</v>
      </c>
      <c r="GY694">
        <v>26843.1</v>
      </c>
      <c r="GZ694">
        <v>30483.4</v>
      </c>
      <c r="HA694">
        <v>29306</v>
      </c>
      <c r="HB694">
        <v>37606.9</v>
      </c>
      <c r="HC694">
        <v>35142.1</v>
      </c>
      <c r="HD694">
        <v>46638.9</v>
      </c>
      <c r="HE694">
        <v>43547.8</v>
      </c>
      <c r="HF694">
        <v>1.82213</v>
      </c>
      <c r="HG694">
        <v>1.84455</v>
      </c>
      <c r="HH694">
        <v>0.105731</v>
      </c>
      <c r="HI694">
        <v>0</v>
      </c>
      <c r="HJ694">
        <v>28.2834</v>
      </c>
      <c r="HK694">
        <v>999.9</v>
      </c>
      <c r="HL694">
        <v>48.4</v>
      </c>
      <c r="HM694">
        <v>30.7</v>
      </c>
      <c r="HN694">
        <v>23.7575</v>
      </c>
      <c r="HO694">
        <v>63.0735</v>
      </c>
      <c r="HP694">
        <v>16.7869</v>
      </c>
      <c r="HQ694">
        <v>1</v>
      </c>
      <c r="HR694">
        <v>0.187759</v>
      </c>
      <c r="HS694">
        <v>-0.462113</v>
      </c>
      <c r="HT694">
        <v>20.2004</v>
      </c>
      <c r="HU694">
        <v>5.22807</v>
      </c>
      <c r="HV694">
        <v>11.974</v>
      </c>
      <c r="HW694">
        <v>4.96985</v>
      </c>
      <c r="HX694">
        <v>3.28963</v>
      </c>
      <c r="HY694">
        <v>9999</v>
      </c>
      <c r="HZ694">
        <v>9999</v>
      </c>
      <c r="IA694">
        <v>9999</v>
      </c>
      <c r="IB694">
        <v>27.7</v>
      </c>
      <c r="IC694">
        <v>4.97295</v>
      </c>
      <c r="ID694">
        <v>1.87731</v>
      </c>
      <c r="IE694">
        <v>1.87545</v>
      </c>
      <c r="IF694">
        <v>1.8782</v>
      </c>
      <c r="IG694">
        <v>1.87498</v>
      </c>
      <c r="IH694">
        <v>1.87851</v>
      </c>
      <c r="II694">
        <v>1.87562</v>
      </c>
      <c r="IJ694">
        <v>1.87683</v>
      </c>
      <c r="IK694">
        <v>0</v>
      </c>
      <c r="IL694">
        <v>0</v>
      </c>
      <c r="IM694">
        <v>0</v>
      </c>
      <c r="IN694">
        <v>0</v>
      </c>
      <c r="IO694" t="s">
        <v>441</v>
      </c>
      <c r="IP694" t="s">
        <v>442</v>
      </c>
      <c r="IQ694" t="s">
        <v>443</v>
      </c>
      <c r="IR694" t="s">
        <v>443</v>
      </c>
      <c r="IS694" t="s">
        <v>443</v>
      </c>
      <c r="IT694" t="s">
        <v>443</v>
      </c>
      <c r="IU694">
        <v>0</v>
      </c>
      <c r="IV694">
        <v>100</v>
      </c>
      <c r="IW694">
        <v>100</v>
      </c>
      <c r="IX694">
        <v>0.507</v>
      </c>
      <c r="IY694">
        <v>0.2386</v>
      </c>
      <c r="IZ694">
        <v>0.000996156149449386</v>
      </c>
      <c r="JA694">
        <v>0.001508328056841608</v>
      </c>
      <c r="JB694">
        <v>-4.279944224615399E-07</v>
      </c>
      <c r="JC694">
        <v>2.026670128534865E-10</v>
      </c>
      <c r="JD694">
        <v>-0.04486732872085866</v>
      </c>
      <c r="JE694">
        <v>-0.001179386599836408</v>
      </c>
      <c r="JF694">
        <v>0.0006983580007418804</v>
      </c>
      <c r="JG694">
        <v>-5.900263066608664E-06</v>
      </c>
      <c r="JH694">
        <v>1</v>
      </c>
      <c r="JI694">
        <v>2117</v>
      </c>
      <c r="JJ694">
        <v>1</v>
      </c>
      <c r="JK694">
        <v>26</v>
      </c>
      <c r="JL694">
        <v>197639.8</v>
      </c>
      <c r="JM694">
        <v>197639.7</v>
      </c>
      <c r="JN694">
        <v>0.938721</v>
      </c>
      <c r="JO694">
        <v>2.54883</v>
      </c>
      <c r="JP694">
        <v>1.39893</v>
      </c>
      <c r="JQ694">
        <v>2.34009</v>
      </c>
      <c r="JR694">
        <v>1.44897</v>
      </c>
      <c r="JS694">
        <v>2.51831</v>
      </c>
      <c r="JT694">
        <v>37.3138</v>
      </c>
      <c r="JU694">
        <v>23.9649</v>
      </c>
      <c r="JV694">
        <v>18</v>
      </c>
      <c r="JW694">
        <v>480.802</v>
      </c>
      <c r="JX694">
        <v>465.207</v>
      </c>
      <c r="JY694">
        <v>29.0383</v>
      </c>
      <c r="JZ694">
        <v>29.626</v>
      </c>
      <c r="KA694">
        <v>29.9999</v>
      </c>
      <c r="KB694">
        <v>29.3101</v>
      </c>
      <c r="KC694">
        <v>29.3725</v>
      </c>
      <c r="KD694">
        <v>18.7674</v>
      </c>
      <c r="KE694">
        <v>28.3439</v>
      </c>
      <c r="KF694">
        <v>88.3302</v>
      </c>
      <c r="KG694">
        <v>29.0315</v>
      </c>
      <c r="KH694">
        <v>333.27</v>
      </c>
      <c r="KI694">
        <v>18.342</v>
      </c>
      <c r="KJ694">
        <v>100.785</v>
      </c>
      <c r="KK694">
        <v>100.167</v>
      </c>
    </row>
    <row r="695" spans="1:297">
      <c r="A695">
        <v>679</v>
      </c>
      <c r="B695">
        <v>1759006970</v>
      </c>
      <c r="C695">
        <v>19586.40000009537</v>
      </c>
      <c r="D695" t="s">
        <v>1807</v>
      </c>
      <c r="E695" t="s">
        <v>1808</v>
      </c>
      <c r="F695">
        <v>5</v>
      </c>
      <c r="G695" t="s">
        <v>1796</v>
      </c>
      <c r="H695" t="s">
        <v>436</v>
      </c>
      <c r="I695">
        <v>1759006962.214286</v>
      </c>
      <c r="J695">
        <f>(K695)/1000</f>
        <v>0</v>
      </c>
      <c r="K695">
        <f>IF(DP695, AN695, AH695)</f>
        <v>0</v>
      </c>
      <c r="L695">
        <f>IF(DP695, AI695, AG695)</f>
        <v>0</v>
      </c>
      <c r="M695">
        <f>DR695 - IF(AU695&gt;1, L695*DL695*100.0/(AW695), 0)</f>
        <v>0</v>
      </c>
      <c r="N695">
        <f>((T695-J695/2)*M695-L695)/(T695+J695/2)</f>
        <v>0</v>
      </c>
      <c r="O695">
        <f>N695*(DY695+DZ695)/1000.0</f>
        <v>0</v>
      </c>
      <c r="P695">
        <f>(DR695 - IF(AU695&gt;1, L695*DL695*100.0/(AW695), 0))*(DY695+DZ695)/1000.0</f>
        <v>0</v>
      </c>
      <c r="Q695">
        <f>2.0/((1/S695-1/R695)+SIGN(S695)*SQRT((1/S695-1/R695)*(1/S695-1/R695) + 4*DM695/((DM695+1)*(DM695+1))*(2*1/S695*1/R695-1/R695*1/R695)))</f>
        <v>0</v>
      </c>
      <c r="R695">
        <f>IF(LEFT(DN695,1)&lt;&gt;"0",IF(LEFT(DN695,1)="1",3.0,DO695),$D$5+$E$5*(EF695*DY695/($K$5*1000))+$F$5*(EF695*DY695/($K$5*1000))*MAX(MIN(DL695,$J$5),$I$5)*MAX(MIN(DL695,$J$5),$I$5)+$G$5*MAX(MIN(DL695,$J$5),$I$5)*(EF695*DY695/($K$5*1000))+$H$5*(EF695*DY695/($K$5*1000))*(EF695*DY695/($K$5*1000)))</f>
        <v>0</v>
      </c>
      <c r="S695">
        <f>J695*(1000-(1000*0.61365*exp(17.502*W695/(240.97+W695))/(DY695+DZ695)+DT695)/2)/(1000*0.61365*exp(17.502*W695/(240.97+W695))/(DY695+DZ695)-DT695)</f>
        <v>0</v>
      </c>
      <c r="T695">
        <f>1/((DM695+1)/(Q695/1.6)+1/(R695/1.37)) + DM695/((DM695+1)/(Q695/1.6) + DM695/(R695/1.37))</f>
        <v>0</v>
      </c>
      <c r="U695">
        <f>(DH695*DK695)</f>
        <v>0</v>
      </c>
      <c r="V695">
        <f>(EA695+(U695+2*0.95*5.67E-8*(((EA695+$B$7)+273)^4-(EA695+273)^4)-44100*J695)/(1.84*29.3*R695+8*0.95*5.67E-8*(EA695+273)^3))</f>
        <v>0</v>
      </c>
      <c r="W695">
        <f>($C$7*EB695+$D$7*EC695+$E$7*V695)</f>
        <v>0</v>
      </c>
      <c r="X695">
        <f>0.61365*exp(17.502*W695/(240.97+W695))</f>
        <v>0</v>
      </c>
      <c r="Y695">
        <f>(Z695/AA695*100)</f>
        <v>0</v>
      </c>
      <c r="Z695">
        <f>DT695*(DY695+DZ695)/1000</f>
        <v>0</v>
      </c>
      <c r="AA695">
        <f>0.61365*exp(17.502*EA695/(240.97+EA695))</f>
        <v>0</v>
      </c>
      <c r="AB695">
        <f>(X695-DT695*(DY695+DZ695)/1000)</f>
        <v>0</v>
      </c>
      <c r="AC695">
        <f>(-J695*44100)</f>
        <v>0</v>
      </c>
      <c r="AD695">
        <f>2*29.3*R695*0.92*(EA695-W695)</f>
        <v>0</v>
      </c>
      <c r="AE695">
        <f>2*0.95*5.67E-8*(((EA695+$B$7)+273)^4-(W695+273)^4)</f>
        <v>0</v>
      </c>
      <c r="AF695">
        <f>U695+AE695+AC695+AD695</f>
        <v>0</v>
      </c>
      <c r="AG695">
        <f>DX695*AU695*(DS695-DR695*(1000-AU695*DU695)/(1000-AU695*DT695))/(100*DL695)</f>
        <v>0</v>
      </c>
      <c r="AH695">
        <f>1000*DX695*AU695*(DT695-DU695)/(100*DL695*(1000-AU695*DT695))</f>
        <v>0</v>
      </c>
      <c r="AI695">
        <f>(AJ695 - AK695 - DY695*1E3/(8.314*(EA695+273.15)) * AM695/DX695 * AL695) * DX695/(100*DL695) * (1000 - DU695)/1000</f>
        <v>0</v>
      </c>
      <c r="AJ695">
        <v>358.0417499275658</v>
      </c>
      <c r="AK695">
        <v>362.0617212121211</v>
      </c>
      <c r="AL695">
        <v>-3.076152632689088</v>
      </c>
      <c r="AM695">
        <v>65.2418205601486</v>
      </c>
      <c r="AN695">
        <f>(AP695 - AO695 + DY695*1E3/(8.314*(EA695+273.15)) * AR695/DX695 * AQ695) * DX695/(100*DL695) * 1000/(1000 - AP695)</f>
        <v>0</v>
      </c>
      <c r="AO695">
        <v>18.25684898519507</v>
      </c>
      <c r="AP695">
        <v>23.8331296969697</v>
      </c>
      <c r="AQ695">
        <v>-1.679469606728072E-05</v>
      </c>
      <c r="AR695">
        <v>120.1474523876431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MAX(0,($B$13+$C$13*EF695)/(1+$D$13*EF695)*DY695/(EA695+273)*$E$13)</f>
        <v>0</v>
      </c>
      <c r="AX695" t="s">
        <v>437</v>
      </c>
      <c r="AY695" t="s">
        <v>437</v>
      </c>
      <c r="AZ695">
        <v>0</v>
      </c>
      <c r="BA695">
        <v>0</v>
      </c>
      <c r="BB695">
        <f>1-AZ695/BA695</f>
        <v>0</v>
      </c>
      <c r="BC695">
        <v>0</v>
      </c>
      <c r="BD695" t="s">
        <v>437</v>
      </c>
      <c r="BE695" t="s">
        <v>437</v>
      </c>
      <c r="BF695">
        <v>0</v>
      </c>
      <c r="BG695">
        <v>0</v>
      </c>
      <c r="BH695">
        <f>1-BF695/BG695</f>
        <v>0</v>
      </c>
      <c r="BI695">
        <v>0.5</v>
      </c>
      <c r="BJ695">
        <f>DI695</f>
        <v>0</v>
      </c>
      <c r="BK695">
        <f>L695</f>
        <v>0</v>
      </c>
      <c r="BL695">
        <f>BH695*BI695*BJ695</f>
        <v>0</v>
      </c>
      <c r="BM695">
        <f>(BK695-BC695)/BJ695</f>
        <v>0</v>
      </c>
      <c r="BN695">
        <f>(BA695-BG695)/BG695</f>
        <v>0</v>
      </c>
      <c r="BO695">
        <f>AZ695/(BB695+AZ695/BG695)</f>
        <v>0</v>
      </c>
      <c r="BP695" t="s">
        <v>437</v>
      </c>
      <c r="BQ695">
        <v>0</v>
      </c>
      <c r="BR695">
        <f>IF(BQ695&lt;&gt;0, BQ695, BO695)</f>
        <v>0</v>
      </c>
      <c r="BS695">
        <f>1-BR695/BG695</f>
        <v>0</v>
      </c>
      <c r="BT695">
        <f>(BG695-BF695)/(BG695-BR695)</f>
        <v>0</v>
      </c>
      <c r="BU695">
        <f>(BA695-BG695)/(BA695-BR695)</f>
        <v>0</v>
      </c>
      <c r="BV695">
        <f>(BG695-BF695)/(BG695-AZ695)</f>
        <v>0</v>
      </c>
      <c r="BW695">
        <f>(BA695-BG695)/(BA695-AZ695)</f>
        <v>0</v>
      </c>
      <c r="BX695">
        <f>(BT695*BR695/BF695)</f>
        <v>0</v>
      </c>
      <c r="BY695">
        <f>(1-BX695)</f>
        <v>0</v>
      </c>
      <c r="DH695">
        <f>$B$11*EG695+$C$11*EH695+$F$11*ES695*(1-EV695)</f>
        <v>0</v>
      </c>
      <c r="DI695">
        <f>DH695*DJ695</f>
        <v>0</v>
      </c>
      <c r="DJ695">
        <f>($B$11*$D$9+$C$11*$D$9+$F$11*((FF695+EX695)/MAX(FF695+EX695+FG695, 0.1)*$I$9+FG695/MAX(FF695+EX695+FG695, 0.1)*$J$9))/($B$11+$C$11+$F$11)</f>
        <v>0</v>
      </c>
      <c r="DK695">
        <f>($B$11*$K$9+$C$11*$K$9+$F$11*((FF695+EX695)/MAX(FF695+EX695+FG695, 0.1)*$P$9+FG695/MAX(FF695+EX695+FG695, 0.1)*$Q$9))/($B$11+$C$11+$F$11)</f>
        <v>0</v>
      </c>
      <c r="DL695">
        <v>2.96</v>
      </c>
      <c r="DM695">
        <v>0.5</v>
      </c>
      <c r="DN695" t="s">
        <v>438</v>
      </c>
      <c r="DO695">
        <v>2</v>
      </c>
      <c r="DP695" t="b">
        <v>1</v>
      </c>
      <c r="DQ695">
        <v>1759006962.214286</v>
      </c>
      <c r="DR695">
        <v>374.43825</v>
      </c>
      <c r="DS695">
        <v>366.5958214285714</v>
      </c>
      <c r="DT695">
        <v>23.83614642857142</v>
      </c>
      <c r="DU695">
        <v>18.27986785714286</v>
      </c>
      <c r="DV695">
        <v>373.9225714285714</v>
      </c>
      <c r="DW695">
        <v>23.59749285714286</v>
      </c>
      <c r="DX695">
        <v>499.9819642857142</v>
      </c>
      <c r="DY695">
        <v>90.3573785714286</v>
      </c>
      <c r="DZ695">
        <v>0.05405746785714286</v>
      </c>
      <c r="EA695">
        <v>30.28311785714286</v>
      </c>
      <c r="EB695">
        <v>30.00973571428571</v>
      </c>
      <c r="EC695">
        <v>999.9000000000002</v>
      </c>
      <c r="ED695">
        <v>0</v>
      </c>
      <c r="EE695">
        <v>0</v>
      </c>
      <c r="EF695">
        <v>10001.78714285714</v>
      </c>
      <c r="EG695">
        <v>0</v>
      </c>
      <c r="EH695">
        <v>11.4741</v>
      </c>
      <c r="EI695">
        <v>7.842414642857144</v>
      </c>
      <c r="EJ695">
        <v>383.5812142857143</v>
      </c>
      <c r="EK695">
        <v>373.4219642857143</v>
      </c>
      <c r="EL695">
        <v>5.55627392857143</v>
      </c>
      <c r="EM695">
        <v>366.5958214285714</v>
      </c>
      <c r="EN695">
        <v>18.27986785714286</v>
      </c>
      <c r="EO695">
        <v>2.153770714285714</v>
      </c>
      <c r="EP695">
        <v>1.651720357142857</v>
      </c>
      <c r="EQ695">
        <v>18.62253214285714</v>
      </c>
      <c r="ER695">
        <v>14.44998214285714</v>
      </c>
      <c r="ES695">
        <v>2000.004642857144</v>
      </c>
      <c r="ET695">
        <v>0.9800002142857144</v>
      </c>
      <c r="EU695">
        <v>0.01999977857142857</v>
      </c>
      <c r="EV695">
        <v>0</v>
      </c>
      <c r="EW695">
        <v>725.8076785714286</v>
      </c>
      <c r="EX695">
        <v>5.000560000000001</v>
      </c>
      <c r="EY695">
        <v>14908.29642857143</v>
      </c>
      <c r="EZ695">
        <v>17294.92142857143</v>
      </c>
      <c r="FA695">
        <v>42.18699999999999</v>
      </c>
      <c r="FB695">
        <v>42.366</v>
      </c>
      <c r="FC695">
        <v>41.93699999999999</v>
      </c>
      <c r="FD695">
        <v>41.44374999999999</v>
      </c>
      <c r="FE695">
        <v>42.93699999999998</v>
      </c>
      <c r="FF695">
        <v>1955.104642857143</v>
      </c>
      <c r="FG695">
        <v>39.9</v>
      </c>
      <c r="FH695">
        <v>0</v>
      </c>
      <c r="FI695">
        <v>1759006979.4</v>
      </c>
      <c r="FJ695">
        <v>0</v>
      </c>
      <c r="FK695">
        <v>725.7984799999999</v>
      </c>
      <c r="FL695">
        <v>-5.040769223691762</v>
      </c>
      <c r="FM695">
        <v>-105.4307690386714</v>
      </c>
      <c r="FN695">
        <v>14907.54</v>
      </c>
      <c r="FO695">
        <v>15</v>
      </c>
      <c r="FP695">
        <v>0</v>
      </c>
      <c r="FQ695" t="s">
        <v>439</v>
      </c>
      <c r="FR695">
        <v>1747148579.5</v>
      </c>
      <c r="FS695">
        <v>1747148584.5</v>
      </c>
      <c r="FT695">
        <v>0</v>
      </c>
      <c r="FU695">
        <v>0.162</v>
      </c>
      <c r="FV695">
        <v>-0.001</v>
      </c>
      <c r="FW695">
        <v>0.139</v>
      </c>
      <c r="FX695">
        <v>0.058</v>
      </c>
      <c r="FY695">
        <v>420</v>
      </c>
      <c r="FZ695">
        <v>16</v>
      </c>
      <c r="GA695">
        <v>0.19</v>
      </c>
      <c r="GB695">
        <v>0.02</v>
      </c>
      <c r="GC695">
        <v>5.224186804878048</v>
      </c>
      <c r="GD695">
        <v>40.81500817421603</v>
      </c>
      <c r="GE695">
        <v>4.192722932107587</v>
      </c>
      <c r="GF695">
        <v>0</v>
      </c>
      <c r="GG695">
        <v>725.8820294117647</v>
      </c>
      <c r="GH695">
        <v>-1.791275786947503</v>
      </c>
      <c r="GI695">
        <v>0.3266974211978061</v>
      </c>
      <c r="GJ695">
        <v>0</v>
      </c>
      <c r="GK695">
        <v>5.558036585365854</v>
      </c>
      <c r="GL695">
        <v>-0.02196020905923446</v>
      </c>
      <c r="GM695">
        <v>0.0104088615177824</v>
      </c>
      <c r="GN695">
        <v>1</v>
      </c>
      <c r="GO695">
        <v>1</v>
      </c>
      <c r="GP695">
        <v>3</v>
      </c>
      <c r="GQ695" t="s">
        <v>451</v>
      </c>
      <c r="GR695">
        <v>3.12813</v>
      </c>
      <c r="GS695">
        <v>2.73195</v>
      </c>
      <c r="GT695">
        <v>0.0745565</v>
      </c>
      <c r="GU695">
        <v>0.0731807</v>
      </c>
      <c r="GV695">
        <v>0.106152</v>
      </c>
      <c r="GW695">
        <v>0.0885727</v>
      </c>
      <c r="GX695">
        <v>27708</v>
      </c>
      <c r="GY695">
        <v>26923.7</v>
      </c>
      <c r="GZ695">
        <v>30483.6</v>
      </c>
      <c r="HA695">
        <v>29306.5</v>
      </c>
      <c r="HB695">
        <v>37607.7</v>
      </c>
      <c r="HC695">
        <v>35147.1</v>
      </c>
      <c r="HD695">
        <v>46639.2</v>
      </c>
      <c r="HE695">
        <v>43548.4</v>
      </c>
      <c r="HF695">
        <v>1.8222</v>
      </c>
      <c r="HG695">
        <v>1.84445</v>
      </c>
      <c r="HH695">
        <v>0.105709</v>
      </c>
      <c r="HI695">
        <v>0</v>
      </c>
      <c r="HJ695">
        <v>28.2834</v>
      </c>
      <c r="HK695">
        <v>999.9</v>
      </c>
      <c r="HL695">
        <v>48.3</v>
      </c>
      <c r="HM695">
        <v>30.7</v>
      </c>
      <c r="HN695">
        <v>23.7087</v>
      </c>
      <c r="HO695">
        <v>62.6935</v>
      </c>
      <c r="HP695">
        <v>16.9671</v>
      </c>
      <c r="HQ695">
        <v>1</v>
      </c>
      <c r="HR695">
        <v>0.187759</v>
      </c>
      <c r="HS695">
        <v>-0.479581</v>
      </c>
      <c r="HT695">
        <v>20.2006</v>
      </c>
      <c r="HU695">
        <v>5.22762</v>
      </c>
      <c r="HV695">
        <v>11.974</v>
      </c>
      <c r="HW695">
        <v>4.96955</v>
      </c>
      <c r="HX695">
        <v>3.2896</v>
      </c>
      <c r="HY695">
        <v>9999</v>
      </c>
      <c r="HZ695">
        <v>9999</v>
      </c>
      <c r="IA695">
        <v>9999</v>
      </c>
      <c r="IB695">
        <v>27.7</v>
      </c>
      <c r="IC695">
        <v>4.97296</v>
      </c>
      <c r="ID695">
        <v>1.87731</v>
      </c>
      <c r="IE695">
        <v>1.87544</v>
      </c>
      <c r="IF695">
        <v>1.8782</v>
      </c>
      <c r="IG695">
        <v>1.87497</v>
      </c>
      <c r="IH695">
        <v>1.87851</v>
      </c>
      <c r="II695">
        <v>1.87564</v>
      </c>
      <c r="IJ695">
        <v>1.87682</v>
      </c>
      <c r="IK695">
        <v>0</v>
      </c>
      <c r="IL695">
        <v>0</v>
      </c>
      <c r="IM695">
        <v>0</v>
      </c>
      <c r="IN695">
        <v>0</v>
      </c>
      <c r="IO695" t="s">
        <v>441</v>
      </c>
      <c r="IP695" t="s">
        <v>442</v>
      </c>
      <c r="IQ695" t="s">
        <v>443</v>
      </c>
      <c r="IR695" t="s">
        <v>443</v>
      </c>
      <c r="IS695" t="s">
        <v>443</v>
      </c>
      <c r="IT695" t="s">
        <v>443</v>
      </c>
      <c r="IU695">
        <v>0</v>
      </c>
      <c r="IV695">
        <v>100</v>
      </c>
      <c r="IW695">
        <v>100</v>
      </c>
      <c r="IX695">
        <v>0.487</v>
      </c>
      <c r="IY695">
        <v>0.2385</v>
      </c>
      <c r="IZ695">
        <v>0.000996156149449386</v>
      </c>
      <c r="JA695">
        <v>0.001508328056841608</v>
      </c>
      <c r="JB695">
        <v>-4.279944224615399E-07</v>
      </c>
      <c r="JC695">
        <v>2.026670128534865E-10</v>
      </c>
      <c r="JD695">
        <v>-0.04486732872085866</v>
      </c>
      <c r="JE695">
        <v>-0.001179386599836408</v>
      </c>
      <c r="JF695">
        <v>0.0006983580007418804</v>
      </c>
      <c r="JG695">
        <v>-5.900263066608664E-06</v>
      </c>
      <c r="JH695">
        <v>1</v>
      </c>
      <c r="JI695">
        <v>2117</v>
      </c>
      <c r="JJ695">
        <v>1</v>
      </c>
      <c r="JK695">
        <v>26</v>
      </c>
      <c r="JL695">
        <v>197639.8</v>
      </c>
      <c r="JM695">
        <v>197639.8</v>
      </c>
      <c r="JN695">
        <v>0.904541</v>
      </c>
      <c r="JO695">
        <v>2.55493</v>
      </c>
      <c r="JP695">
        <v>1.39893</v>
      </c>
      <c r="JQ695">
        <v>2.34009</v>
      </c>
      <c r="JR695">
        <v>1.44897</v>
      </c>
      <c r="JS695">
        <v>2.55737</v>
      </c>
      <c r="JT695">
        <v>37.3378</v>
      </c>
      <c r="JU695">
        <v>23.9737</v>
      </c>
      <c r="JV695">
        <v>18</v>
      </c>
      <c r="JW695">
        <v>480.834</v>
      </c>
      <c r="JX695">
        <v>465.137</v>
      </c>
      <c r="JY695">
        <v>29.029</v>
      </c>
      <c r="JZ695">
        <v>29.6234</v>
      </c>
      <c r="KA695">
        <v>29.9999</v>
      </c>
      <c r="KB695">
        <v>29.3086</v>
      </c>
      <c r="KC695">
        <v>29.3718</v>
      </c>
      <c r="KD695">
        <v>18.0823</v>
      </c>
      <c r="KE695">
        <v>28.0607</v>
      </c>
      <c r="KF695">
        <v>88.3302</v>
      </c>
      <c r="KG695">
        <v>29.0215</v>
      </c>
      <c r="KH695">
        <v>319.913</v>
      </c>
      <c r="KI695">
        <v>18.3534</v>
      </c>
      <c r="KJ695">
        <v>100.785</v>
      </c>
      <c r="KK695">
        <v>100.168</v>
      </c>
    </row>
    <row r="696" spans="1:297">
      <c r="A696">
        <v>680</v>
      </c>
      <c r="B696">
        <v>1759006975</v>
      </c>
      <c r="C696">
        <v>19591.40000009537</v>
      </c>
      <c r="D696" t="s">
        <v>1809</v>
      </c>
      <c r="E696" t="s">
        <v>1810</v>
      </c>
      <c r="F696">
        <v>5</v>
      </c>
      <c r="G696" t="s">
        <v>1796</v>
      </c>
      <c r="H696" t="s">
        <v>436</v>
      </c>
      <c r="I696">
        <v>1759006967.5</v>
      </c>
      <c r="J696">
        <f>(K696)/1000</f>
        <v>0</v>
      </c>
      <c r="K696">
        <f>IF(DP696, AN696, AH696)</f>
        <v>0</v>
      </c>
      <c r="L696">
        <f>IF(DP696, AI696, AG696)</f>
        <v>0</v>
      </c>
      <c r="M696">
        <f>DR696 - IF(AU696&gt;1, L696*DL696*100.0/(AW696), 0)</f>
        <v>0</v>
      </c>
      <c r="N696">
        <f>((T696-J696/2)*M696-L696)/(T696+J696/2)</f>
        <v>0</v>
      </c>
      <c r="O696">
        <f>N696*(DY696+DZ696)/1000.0</f>
        <v>0</v>
      </c>
      <c r="P696">
        <f>(DR696 - IF(AU696&gt;1, L696*DL696*100.0/(AW696), 0))*(DY696+DZ696)/1000.0</f>
        <v>0</v>
      </c>
      <c r="Q696">
        <f>2.0/((1/S696-1/R696)+SIGN(S696)*SQRT((1/S696-1/R696)*(1/S696-1/R696) + 4*DM696/((DM696+1)*(DM696+1))*(2*1/S696*1/R696-1/R696*1/R696)))</f>
        <v>0</v>
      </c>
      <c r="R696">
        <f>IF(LEFT(DN696,1)&lt;&gt;"0",IF(LEFT(DN696,1)="1",3.0,DO696),$D$5+$E$5*(EF696*DY696/($K$5*1000))+$F$5*(EF696*DY696/($K$5*1000))*MAX(MIN(DL696,$J$5),$I$5)*MAX(MIN(DL696,$J$5),$I$5)+$G$5*MAX(MIN(DL696,$J$5),$I$5)*(EF696*DY696/($K$5*1000))+$H$5*(EF696*DY696/($K$5*1000))*(EF696*DY696/($K$5*1000)))</f>
        <v>0</v>
      </c>
      <c r="S696">
        <f>J696*(1000-(1000*0.61365*exp(17.502*W696/(240.97+W696))/(DY696+DZ696)+DT696)/2)/(1000*0.61365*exp(17.502*W696/(240.97+W696))/(DY696+DZ696)-DT696)</f>
        <v>0</v>
      </c>
      <c r="T696">
        <f>1/((DM696+1)/(Q696/1.6)+1/(R696/1.37)) + DM696/((DM696+1)/(Q696/1.6) + DM696/(R696/1.37))</f>
        <v>0</v>
      </c>
      <c r="U696">
        <f>(DH696*DK696)</f>
        <v>0</v>
      </c>
      <c r="V696">
        <f>(EA696+(U696+2*0.95*5.67E-8*(((EA696+$B$7)+273)^4-(EA696+273)^4)-44100*J696)/(1.84*29.3*R696+8*0.95*5.67E-8*(EA696+273)^3))</f>
        <v>0</v>
      </c>
      <c r="W696">
        <f>($C$7*EB696+$D$7*EC696+$E$7*V696)</f>
        <v>0</v>
      </c>
      <c r="X696">
        <f>0.61365*exp(17.502*W696/(240.97+W696))</f>
        <v>0</v>
      </c>
      <c r="Y696">
        <f>(Z696/AA696*100)</f>
        <v>0</v>
      </c>
      <c r="Z696">
        <f>DT696*(DY696+DZ696)/1000</f>
        <v>0</v>
      </c>
      <c r="AA696">
        <f>0.61365*exp(17.502*EA696/(240.97+EA696))</f>
        <v>0</v>
      </c>
      <c r="AB696">
        <f>(X696-DT696*(DY696+DZ696)/1000)</f>
        <v>0</v>
      </c>
      <c r="AC696">
        <f>(-J696*44100)</f>
        <v>0</v>
      </c>
      <c r="AD696">
        <f>2*29.3*R696*0.92*(EA696-W696)</f>
        <v>0</v>
      </c>
      <c r="AE696">
        <f>2*0.95*5.67E-8*(((EA696+$B$7)+273)^4-(W696+273)^4)</f>
        <v>0</v>
      </c>
      <c r="AF696">
        <f>U696+AE696+AC696+AD696</f>
        <v>0</v>
      </c>
      <c r="AG696">
        <f>DX696*AU696*(DS696-DR696*(1000-AU696*DU696)/(1000-AU696*DT696))/(100*DL696)</f>
        <v>0</v>
      </c>
      <c r="AH696">
        <f>1000*DX696*AU696*(DT696-DU696)/(100*DL696*(1000-AU696*DT696))</f>
        <v>0</v>
      </c>
      <c r="AI696">
        <f>(AJ696 - AK696 - DY696*1E3/(8.314*(EA696+273.15)) * AM696/DX696 * AL696) * DX696/(100*DL696) * (1000 - DU696)/1000</f>
        <v>0</v>
      </c>
      <c r="AJ696">
        <v>341.1876564875807</v>
      </c>
      <c r="AK696">
        <v>346.1218727272726</v>
      </c>
      <c r="AL696">
        <v>-3.194003001554059</v>
      </c>
      <c r="AM696">
        <v>65.2418205601486</v>
      </c>
      <c r="AN696">
        <f>(AP696 - AO696 + DY696*1E3/(8.314*(EA696+273.15)) * AR696/DX696 * AQ696) * DX696/(100*DL696) * 1000/(1000 - AP696)</f>
        <v>0</v>
      </c>
      <c r="AO696">
        <v>18.29127634410629</v>
      </c>
      <c r="AP696">
        <v>23.82383515151514</v>
      </c>
      <c r="AQ696">
        <v>-4.122986682378282E-06</v>
      </c>
      <c r="AR696">
        <v>120.1474523876431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MAX(0,($B$13+$C$13*EF696)/(1+$D$13*EF696)*DY696/(EA696+273)*$E$13)</f>
        <v>0</v>
      </c>
      <c r="AX696" t="s">
        <v>437</v>
      </c>
      <c r="AY696" t="s">
        <v>437</v>
      </c>
      <c r="AZ696">
        <v>0</v>
      </c>
      <c r="BA696">
        <v>0</v>
      </c>
      <c r="BB696">
        <f>1-AZ696/BA696</f>
        <v>0</v>
      </c>
      <c r="BC696">
        <v>0</v>
      </c>
      <c r="BD696" t="s">
        <v>437</v>
      </c>
      <c r="BE696" t="s">
        <v>437</v>
      </c>
      <c r="BF696">
        <v>0</v>
      </c>
      <c r="BG696">
        <v>0</v>
      </c>
      <c r="BH696">
        <f>1-BF696/BG696</f>
        <v>0</v>
      </c>
      <c r="BI696">
        <v>0.5</v>
      </c>
      <c r="BJ696">
        <f>DI696</f>
        <v>0</v>
      </c>
      <c r="BK696">
        <f>L696</f>
        <v>0</v>
      </c>
      <c r="BL696">
        <f>BH696*BI696*BJ696</f>
        <v>0</v>
      </c>
      <c r="BM696">
        <f>(BK696-BC696)/BJ696</f>
        <v>0</v>
      </c>
      <c r="BN696">
        <f>(BA696-BG696)/BG696</f>
        <v>0</v>
      </c>
      <c r="BO696">
        <f>AZ696/(BB696+AZ696/BG696)</f>
        <v>0</v>
      </c>
      <c r="BP696" t="s">
        <v>437</v>
      </c>
      <c r="BQ696">
        <v>0</v>
      </c>
      <c r="BR696">
        <f>IF(BQ696&lt;&gt;0, BQ696, BO696)</f>
        <v>0</v>
      </c>
      <c r="BS696">
        <f>1-BR696/BG696</f>
        <v>0</v>
      </c>
      <c r="BT696">
        <f>(BG696-BF696)/(BG696-BR696)</f>
        <v>0</v>
      </c>
      <c r="BU696">
        <f>(BA696-BG696)/(BA696-BR696)</f>
        <v>0</v>
      </c>
      <c r="BV696">
        <f>(BG696-BF696)/(BG696-AZ696)</f>
        <v>0</v>
      </c>
      <c r="BW696">
        <f>(BA696-BG696)/(BA696-AZ696)</f>
        <v>0</v>
      </c>
      <c r="BX696">
        <f>(BT696*BR696/BF696)</f>
        <v>0</v>
      </c>
      <c r="BY696">
        <f>(1-BX696)</f>
        <v>0</v>
      </c>
      <c r="DH696">
        <f>$B$11*EG696+$C$11*EH696+$F$11*ES696*(1-EV696)</f>
        <v>0</v>
      </c>
      <c r="DI696">
        <f>DH696*DJ696</f>
        <v>0</v>
      </c>
      <c r="DJ696">
        <f>($B$11*$D$9+$C$11*$D$9+$F$11*((FF696+EX696)/MAX(FF696+EX696+FG696, 0.1)*$I$9+FG696/MAX(FF696+EX696+FG696, 0.1)*$J$9))/($B$11+$C$11+$F$11)</f>
        <v>0</v>
      </c>
      <c r="DK696">
        <f>($B$11*$K$9+$C$11*$K$9+$F$11*((FF696+EX696)/MAX(FF696+EX696+FG696, 0.1)*$P$9+FG696/MAX(FF696+EX696+FG696, 0.1)*$Q$9))/($B$11+$C$11+$F$11)</f>
        <v>0</v>
      </c>
      <c r="DL696">
        <v>2.96</v>
      </c>
      <c r="DM696">
        <v>0.5</v>
      </c>
      <c r="DN696" t="s">
        <v>438</v>
      </c>
      <c r="DO696">
        <v>2</v>
      </c>
      <c r="DP696" t="b">
        <v>1</v>
      </c>
      <c r="DQ696">
        <v>1759006967.5</v>
      </c>
      <c r="DR696">
        <v>359.2252592592592</v>
      </c>
      <c r="DS696">
        <v>349.4422962962963</v>
      </c>
      <c r="DT696">
        <v>23.8337074074074</v>
      </c>
      <c r="DU696">
        <v>18.27625925925926</v>
      </c>
      <c r="DV696">
        <v>358.7289259259259</v>
      </c>
      <c r="DW696">
        <v>23.59511111111112</v>
      </c>
      <c r="DX696">
        <v>500.0170370370371</v>
      </c>
      <c r="DY696">
        <v>90.35490740740742</v>
      </c>
      <c r="DZ696">
        <v>0.05383624444444444</v>
      </c>
      <c r="EA696">
        <v>30.28365925925926</v>
      </c>
      <c r="EB696">
        <v>30.00915555555555</v>
      </c>
      <c r="EC696">
        <v>999.9000000000001</v>
      </c>
      <c r="ED696">
        <v>0</v>
      </c>
      <c r="EE696">
        <v>0</v>
      </c>
      <c r="EF696">
        <v>10008.40740740741</v>
      </c>
      <c r="EG696">
        <v>0</v>
      </c>
      <c r="EH696">
        <v>11.4741</v>
      </c>
      <c r="EI696">
        <v>9.782970740740742</v>
      </c>
      <c r="EJ696">
        <v>367.9959259259259</v>
      </c>
      <c r="EK696">
        <v>355.9476666666666</v>
      </c>
      <c r="EL696">
        <v>5.557448888888889</v>
      </c>
      <c r="EM696">
        <v>349.4422962962963</v>
      </c>
      <c r="EN696">
        <v>18.27625925925926</v>
      </c>
      <c r="EO696">
        <v>2.153492222222222</v>
      </c>
      <c r="EP696">
        <v>1.651348518518519</v>
      </c>
      <c r="EQ696">
        <v>18.62046296296296</v>
      </c>
      <c r="ER696">
        <v>14.4464962962963</v>
      </c>
      <c r="ES696">
        <v>2000.017037037037</v>
      </c>
      <c r="ET696">
        <v>0.9800003333333335</v>
      </c>
      <c r="EU696">
        <v>0.01999965185185185</v>
      </c>
      <c r="EV696">
        <v>0</v>
      </c>
      <c r="EW696">
        <v>725.3554074074074</v>
      </c>
      <c r="EX696">
        <v>5.000560000000001</v>
      </c>
      <c r="EY696">
        <v>14898.09259259259</v>
      </c>
      <c r="EZ696">
        <v>17295.02962962963</v>
      </c>
      <c r="FA696">
        <v>42.18699999999999</v>
      </c>
      <c r="FB696">
        <v>42.361</v>
      </c>
      <c r="FC696">
        <v>41.93699999999999</v>
      </c>
      <c r="FD696">
        <v>41.43699999999999</v>
      </c>
      <c r="FE696">
        <v>42.93699999999998</v>
      </c>
      <c r="FF696">
        <v>1955.117037037037</v>
      </c>
      <c r="FG696">
        <v>39.9</v>
      </c>
      <c r="FH696">
        <v>0</v>
      </c>
      <c r="FI696">
        <v>1759006984.2</v>
      </c>
      <c r="FJ696">
        <v>0</v>
      </c>
      <c r="FK696">
        <v>725.3678</v>
      </c>
      <c r="FL696">
        <v>-7.056923082975155</v>
      </c>
      <c r="FM696">
        <v>-146.8076922984539</v>
      </c>
      <c r="FN696">
        <v>14897.908</v>
      </c>
      <c r="FO696">
        <v>15</v>
      </c>
      <c r="FP696">
        <v>0</v>
      </c>
      <c r="FQ696" t="s">
        <v>439</v>
      </c>
      <c r="FR696">
        <v>1747148579.5</v>
      </c>
      <c r="FS696">
        <v>1747148584.5</v>
      </c>
      <c r="FT696">
        <v>0</v>
      </c>
      <c r="FU696">
        <v>0.162</v>
      </c>
      <c r="FV696">
        <v>-0.001</v>
      </c>
      <c r="FW696">
        <v>0.139</v>
      </c>
      <c r="FX696">
        <v>0.058</v>
      </c>
      <c r="FY696">
        <v>420</v>
      </c>
      <c r="FZ696">
        <v>16</v>
      </c>
      <c r="GA696">
        <v>0.19</v>
      </c>
      <c r="GB696">
        <v>0.02</v>
      </c>
      <c r="GC696">
        <v>8.483284000000001</v>
      </c>
      <c r="GD696">
        <v>22.92186393996246</v>
      </c>
      <c r="GE696">
        <v>2.253317411470031</v>
      </c>
      <c r="GF696">
        <v>0</v>
      </c>
      <c r="GG696">
        <v>725.6208235294116</v>
      </c>
      <c r="GH696">
        <v>-5.183162724788668</v>
      </c>
      <c r="GI696">
        <v>0.5573784473443546</v>
      </c>
      <c r="GJ696">
        <v>0</v>
      </c>
      <c r="GK696">
        <v>5.5561505</v>
      </c>
      <c r="GL696">
        <v>0.05152525328329514</v>
      </c>
      <c r="GM696">
        <v>0.01362652541002292</v>
      </c>
      <c r="GN696">
        <v>1</v>
      </c>
      <c r="GO696">
        <v>1</v>
      </c>
      <c r="GP696">
        <v>3</v>
      </c>
      <c r="GQ696" t="s">
        <v>451</v>
      </c>
      <c r="GR696">
        <v>3.12818</v>
      </c>
      <c r="GS696">
        <v>2.73193</v>
      </c>
      <c r="GT696">
        <v>0.0719286</v>
      </c>
      <c r="GU696">
        <v>0.0703425</v>
      </c>
      <c r="GV696">
        <v>0.10613</v>
      </c>
      <c r="GW696">
        <v>0.08880010000000001</v>
      </c>
      <c r="GX696">
        <v>27787.1</v>
      </c>
      <c r="GY696">
        <v>27006</v>
      </c>
      <c r="GZ696">
        <v>30484</v>
      </c>
      <c r="HA696">
        <v>29306.4</v>
      </c>
      <c r="HB696">
        <v>37609.1</v>
      </c>
      <c r="HC696">
        <v>35137.9</v>
      </c>
      <c r="HD696">
        <v>46640</v>
      </c>
      <c r="HE696">
        <v>43548.1</v>
      </c>
      <c r="HF696">
        <v>1.82235</v>
      </c>
      <c r="HG696">
        <v>1.8442</v>
      </c>
      <c r="HH696">
        <v>0.106432</v>
      </c>
      <c r="HI696">
        <v>0</v>
      </c>
      <c r="HJ696">
        <v>28.2834</v>
      </c>
      <c r="HK696">
        <v>999.9</v>
      </c>
      <c r="HL696">
        <v>48.3</v>
      </c>
      <c r="HM696">
        <v>30.7</v>
      </c>
      <c r="HN696">
        <v>23.7075</v>
      </c>
      <c r="HO696">
        <v>63.0635</v>
      </c>
      <c r="HP696">
        <v>16.6947</v>
      </c>
      <c r="HQ696">
        <v>1</v>
      </c>
      <c r="HR696">
        <v>0.187518</v>
      </c>
      <c r="HS696">
        <v>-0.473448</v>
      </c>
      <c r="HT696">
        <v>20.2005</v>
      </c>
      <c r="HU696">
        <v>5.22852</v>
      </c>
      <c r="HV696">
        <v>11.974</v>
      </c>
      <c r="HW696">
        <v>4.96995</v>
      </c>
      <c r="HX696">
        <v>3.28965</v>
      </c>
      <c r="HY696">
        <v>9999</v>
      </c>
      <c r="HZ696">
        <v>9999</v>
      </c>
      <c r="IA696">
        <v>9999</v>
      </c>
      <c r="IB696">
        <v>27.7</v>
      </c>
      <c r="IC696">
        <v>4.97297</v>
      </c>
      <c r="ID696">
        <v>1.87729</v>
      </c>
      <c r="IE696">
        <v>1.87541</v>
      </c>
      <c r="IF696">
        <v>1.8782</v>
      </c>
      <c r="IG696">
        <v>1.87492</v>
      </c>
      <c r="IH696">
        <v>1.87851</v>
      </c>
      <c r="II696">
        <v>1.87561</v>
      </c>
      <c r="IJ696">
        <v>1.87678</v>
      </c>
      <c r="IK696">
        <v>0</v>
      </c>
      <c r="IL696">
        <v>0</v>
      </c>
      <c r="IM696">
        <v>0</v>
      </c>
      <c r="IN696">
        <v>0</v>
      </c>
      <c r="IO696" t="s">
        <v>441</v>
      </c>
      <c r="IP696" t="s">
        <v>442</v>
      </c>
      <c r="IQ696" t="s">
        <v>443</v>
      </c>
      <c r="IR696" t="s">
        <v>443</v>
      </c>
      <c r="IS696" t="s">
        <v>443</v>
      </c>
      <c r="IT696" t="s">
        <v>443</v>
      </c>
      <c r="IU696">
        <v>0</v>
      </c>
      <c r="IV696">
        <v>100</v>
      </c>
      <c r="IW696">
        <v>100</v>
      </c>
      <c r="IX696">
        <v>0.467</v>
      </c>
      <c r="IY696">
        <v>0.2384</v>
      </c>
      <c r="IZ696">
        <v>0.000996156149449386</v>
      </c>
      <c r="JA696">
        <v>0.001508328056841608</v>
      </c>
      <c r="JB696">
        <v>-4.279944224615399E-07</v>
      </c>
      <c r="JC696">
        <v>2.026670128534865E-10</v>
      </c>
      <c r="JD696">
        <v>-0.04486732872085866</v>
      </c>
      <c r="JE696">
        <v>-0.001179386599836408</v>
      </c>
      <c r="JF696">
        <v>0.0006983580007418804</v>
      </c>
      <c r="JG696">
        <v>-5.900263066608664E-06</v>
      </c>
      <c r="JH696">
        <v>1</v>
      </c>
      <c r="JI696">
        <v>2117</v>
      </c>
      <c r="JJ696">
        <v>1</v>
      </c>
      <c r="JK696">
        <v>26</v>
      </c>
      <c r="JL696">
        <v>197639.9</v>
      </c>
      <c r="JM696">
        <v>197639.8</v>
      </c>
      <c r="JN696">
        <v>0.866699</v>
      </c>
      <c r="JO696">
        <v>2.54517</v>
      </c>
      <c r="JP696">
        <v>1.39893</v>
      </c>
      <c r="JQ696">
        <v>2.34131</v>
      </c>
      <c r="JR696">
        <v>1.44897</v>
      </c>
      <c r="JS696">
        <v>2.57935</v>
      </c>
      <c r="JT696">
        <v>37.3378</v>
      </c>
      <c r="JU696">
        <v>23.9737</v>
      </c>
      <c r="JV696">
        <v>18</v>
      </c>
      <c r="JW696">
        <v>480.905</v>
      </c>
      <c r="JX696">
        <v>464.955</v>
      </c>
      <c r="JY696">
        <v>29.0205</v>
      </c>
      <c r="JZ696">
        <v>29.6208</v>
      </c>
      <c r="KA696">
        <v>29.9998</v>
      </c>
      <c r="KB696">
        <v>29.3067</v>
      </c>
      <c r="KC696">
        <v>29.3694</v>
      </c>
      <c r="KD696">
        <v>17.3152</v>
      </c>
      <c r="KE696">
        <v>28.0607</v>
      </c>
      <c r="KF696">
        <v>88.3302</v>
      </c>
      <c r="KG696">
        <v>29.0101</v>
      </c>
      <c r="KH696">
        <v>299.874</v>
      </c>
      <c r="KI696">
        <v>18.3555</v>
      </c>
      <c r="KJ696">
        <v>100.787</v>
      </c>
      <c r="KK696">
        <v>100.168</v>
      </c>
    </row>
    <row r="697" spans="1:297">
      <c r="A697">
        <v>681</v>
      </c>
      <c r="B697">
        <v>1759006980</v>
      </c>
      <c r="C697">
        <v>19596.40000009537</v>
      </c>
      <c r="D697" t="s">
        <v>1811</v>
      </c>
      <c r="E697" t="s">
        <v>1812</v>
      </c>
      <c r="F697">
        <v>5</v>
      </c>
      <c r="G697" t="s">
        <v>1796</v>
      </c>
      <c r="H697" t="s">
        <v>436</v>
      </c>
      <c r="I697">
        <v>1759006972.214286</v>
      </c>
      <c r="J697">
        <f>(K697)/1000</f>
        <v>0</v>
      </c>
      <c r="K697">
        <f>IF(DP697, AN697, AH697)</f>
        <v>0</v>
      </c>
      <c r="L697">
        <f>IF(DP697, AI697, AG697)</f>
        <v>0</v>
      </c>
      <c r="M697">
        <f>DR697 - IF(AU697&gt;1, L697*DL697*100.0/(AW697), 0)</f>
        <v>0</v>
      </c>
      <c r="N697">
        <f>((T697-J697/2)*M697-L697)/(T697+J697/2)</f>
        <v>0</v>
      </c>
      <c r="O697">
        <f>N697*(DY697+DZ697)/1000.0</f>
        <v>0</v>
      </c>
      <c r="P697">
        <f>(DR697 - IF(AU697&gt;1, L697*DL697*100.0/(AW697), 0))*(DY697+DZ697)/1000.0</f>
        <v>0</v>
      </c>
      <c r="Q697">
        <f>2.0/((1/S697-1/R697)+SIGN(S697)*SQRT((1/S697-1/R697)*(1/S697-1/R697) + 4*DM697/((DM697+1)*(DM697+1))*(2*1/S697*1/R697-1/R697*1/R697)))</f>
        <v>0</v>
      </c>
      <c r="R697">
        <f>IF(LEFT(DN697,1)&lt;&gt;"0",IF(LEFT(DN697,1)="1",3.0,DO697),$D$5+$E$5*(EF697*DY697/($K$5*1000))+$F$5*(EF697*DY697/($K$5*1000))*MAX(MIN(DL697,$J$5),$I$5)*MAX(MIN(DL697,$J$5),$I$5)+$G$5*MAX(MIN(DL697,$J$5),$I$5)*(EF697*DY697/($K$5*1000))+$H$5*(EF697*DY697/($K$5*1000))*(EF697*DY697/($K$5*1000)))</f>
        <v>0</v>
      </c>
      <c r="S697">
        <f>J697*(1000-(1000*0.61365*exp(17.502*W697/(240.97+W697))/(DY697+DZ697)+DT697)/2)/(1000*0.61365*exp(17.502*W697/(240.97+W697))/(DY697+DZ697)-DT697)</f>
        <v>0</v>
      </c>
      <c r="T697">
        <f>1/((DM697+1)/(Q697/1.6)+1/(R697/1.37)) + DM697/((DM697+1)/(Q697/1.6) + DM697/(R697/1.37))</f>
        <v>0</v>
      </c>
      <c r="U697">
        <f>(DH697*DK697)</f>
        <v>0</v>
      </c>
      <c r="V697">
        <f>(EA697+(U697+2*0.95*5.67E-8*(((EA697+$B$7)+273)^4-(EA697+273)^4)-44100*J697)/(1.84*29.3*R697+8*0.95*5.67E-8*(EA697+273)^3))</f>
        <v>0</v>
      </c>
      <c r="W697">
        <f>($C$7*EB697+$D$7*EC697+$E$7*V697)</f>
        <v>0</v>
      </c>
      <c r="X697">
        <f>0.61365*exp(17.502*W697/(240.97+W697))</f>
        <v>0</v>
      </c>
      <c r="Y697">
        <f>(Z697/AA697*100)</f>
        <v>0</v>
      </c>
      <c r="Z697">
        <f>DT697*(DY697+DZ697)/1000</f>
        <v>0</v>
      </c>
      <c r="AA697">
        <f>0.61365*exp(17.502*EA697/(240.97+EA697))</f>
        <v>0</v>
      </c>
      <c r="AB697">
        <f>(X697-DT697*(DY697+DZ697)/1000)</f>
        <v>0</v>
      </c>
      <c r="AC697">
        <f>(-J697*44100)</f>
        <v>0</v>
      </c>
      <c r="AD697">
        <f>2*29.3*R697*0.92*(EA697-W697)</f>
        <v>0</v>
      </c>
      <c r="AE697">
        <f>2*0.95*5.67E-8*(((EA697+$B$7)+273)^4-(W697+273)^4)</f>
        <v>0</v>
      </c>
      <c r="AF697">
        <f>U697+AE697+AC697+AD697</f>
        <v>0</v>
      </c>
      <c r="AG697">
        <f>DX697*AU697*(DS697-DR697*(1000-AU697*DU697)/(1000-AU697*DT697))/(100*DL697)</f>
        <v>0</v>
      </c>
      <c r="AH697">
        <f>1000*DX697*AU697*(DT697-DU697)/(100*DL697*(1000-AU697*DT697))</f>
        <v>0</v>
      </c>
      <c r="AI697">
        <f>(AJ697 - AK697 - DY697*1E3/(8.314*(EA697+273.15)) * AM697/DX697 * AL697) * DX697/(100*DL697) * (1000 - DU697)/1000</f>
        <v>0</v>
      </c>
      <c r="AJ697">
        <v>324.4371601692596</v>
      </c>
      <c r="AK697">
        <v>329.9186969696968</v>
      </c>
      <c r="AL697">
        <v>-3.240496190993347</v>
      </c>
      <c r="AM697">
        <v>65.2418205601486</v>
      </c>
      <c r="AN697">
        <f>(AP697 - AO697 + DY697*1E3/(8.314*(EA697+273.15)) * AR697/DX697 * AQ697) * DX697/(100*DL697) * 1000/(1000 - AP697)</f>
        <v>0</v>
      </c>
      <c r="AO697">
        <v>18.32869567206891</v>
      </c>
      <c r="AP697">
        <v>23.84730606060606</v>
      </c>
      <c r="AQ697">
        <v>0.003725470692715763</v>
      </c>
      <c r="AR697">
        <v>120.1474523876431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MAX(0,($B$13+$C$13*EF697)/(1+$D$13*EF697)*DY697/(EA697+273)*$E$13)</f>
        <v>0</v>
      </c>
      <c r="AX697" t="s">
        <v>437</v>
      </c>
      <c r="AY697" t="s">
        <v>437</v>
      </c>
      <c r="AZ697">
        <v>0</v>
      </c>
      <c r="BA697">
        <v>0</v>
      </c>
      <c r="BB697">
        <f>1-AZ697/BA697</f>
        <v>0</v>
      </c>
      <c r="BC697">
        <v>0</v>
      </c>
      <c r="BD697" t="s">
        <v>437</v>
      </c>
      <c r="BE697" t="s">
        <v>437</v>
      </c>
      <c r="BF697">
        <v>0</v>
      </c>
      <c r="BG697">
        <v>0</v>
      </c>
      <c r="BH697">
        <f>1-BF697/BG697</f>
        <v>0</v>
      </c>
      <c r="BI697">
        <v>0.5</v>
      </c>
      <c r="BJ697">
        <f>DI697</f>
        <v>0</v>
      </c>
      <c r="BK697">
        <f>L697</f>
        <v>0</v>
      </c>
      <c r="BL697">
        <f>BH697*BI697*BJ697</f>
        <v>0</v>
      </c>
      <c r="BM697">
        <f>(BK697-BC697)/BJ697</f>
        <v>0</v>
      </c>
      <c r="BN697">
        <f>(BA697-BG697)/BG697</f>
        <v>0</v>
      </c>
      <c r="BO697">
        <f>AZ697/(BB697+AZ697/BG697)</f>
        <v>0</v>
      </c>
      <c r="BP697" t="s">
        <v>437</v>
      </c>
      <c r="BQ697">
        <v>0</v>
      </c>
      <c r="BR697">
        <f>IF(BQ697&lt;&gt;0, BQ697, BO697)</f>
        <v>0</v>
      </c>
      <c r="BS697">
        <f>1-BR697/BG697</f>
        <v>0</v>
      </c>
      <c r="BT697">
        <f>(BG697-BF697)/(BG697-BR697)</f>
        <v>0</v>
      </c>
      <c r="BU697">
        <f>(BA697-BG697)/(BA697-BR697)</f>
        <v>0</v>
      </c>
      <c r="BV697">
        <f>(BG697-BF697)/(BG697-AZ697)</f>
        <v>0</v>
      </c>
      <c r="BW697">
        <f>(BA697-BG697)/(BA697-AZ697)</f>
        <v>0</v>
      </c>
      <c r="BX697">
        <f>(BT697*BR697/BF697)</f>
        <v>0</v>
      </c>
      <c r="BY697">
        <f>(1-BX697)</f>
        <v>0</v>
      </c>
      <c r="DH697">
        <f>$B$11*EG697+$C$11*EH697+$F$11*ES697*(1-EV697)</f>
        <v>0</v>
      </c>
      <c r="DI697">
        <f>DH697*DJ697</f>
        <v>0</v>
      </c>
      <c r="DJ697">
        <f>($B$11*$D$9+$C$11*$D$9+$F$11*((FF697+EX697)/MAX(FF697+EX697+FG697, 0.1)*$I$9+FG697/MAX(FF697+EX697+FG697, 0.1)*$J$9))/($B$11+$C$11+$F$11)</f>
        <v>0</v>
      </c>
      <c r="DK697">
        <f>($B$11*$K$9+$C$11*$K$9+$F$11*((FF697+EX697)/MAX(FF697+EX697+FG697, 0.1)*$P$9+FG697/MAX(FF697+EX697+FG697, 0.1)*$Q$9))/($B$11+$C$11+$F$11)</f>
        <v>0</v>
      </c>
      <c r="DL697">
        <v>2.96</v>
      </c>
      <c r="DM697">
        <v>0.5</v>
      </c>
      <c r="DN697" t="s">
        <v>438</v>
      </c>
      <c r="DO697">
        <v>2</v>
      </c>
      <c r="DP697" t="b">
        <v>1</v>
      </c>
      <c r="DQ697">
        <v>1759006972.214286</v>
      </c>
      <c r="DR697">
        <v>344.8681071428572</v>
      </c>
      <c r="DS697">
        <v>333.9261428571429</v>
      </c>
      <c r="DT697">
        <v>23.83337142857143</v>
      </c>
      <c r="DU697">
        <v>18.28922142857143</v>
      </c>
      <c r="DV697">
        <v>344.3901071428571</v>
      </c>
      <c r="DW697">
        <v>23.59479285714285</v>
      </c>
      <c r="DX697">
        <v>500.0051785714285</v>
      </c>
      <c r="DY697">
        <v>90.35270357142858</v>
      </c>
      <c r="DZ697">
        <v>0.05389741428571428</v>
      </c>
      <c r="EA697">
        <v>30.28214642857143</v>
      </c>
      <c r="EB697">
        <v>30.01385714285714</v>
      </c>
      <c r="EC697">
        <v>999.9000000000002</v>
      </c>
      <c r="ED697">
        <v>0</v>
      </c>
      <c r="EE697">
        <v>0</v>
      </c>
      <c r="EF697">
        <v>9995.426785714286</v>
      </c>
      <c r="EG697">
        <v>0</v>
      </c>
      <c r="EH697">
        <v>11.4741</v>
      </c>
      <c r="EI697">
        <v>10.941955</v>
      </c>
      <c r="EJ697">
        <v>353.2880357142857</v>
      </c>
      <c r="EK697">
        <v>340.1467142857143</v>
      </c>
      <c r="EL697">
        <v>5.544153214285714</v>
      </c>
      <c r="EM697">
        <v>333.9261428571429</v>
      </c>
      <c r="EN697">
        <v>18.28922142857143</v>
      </c>
      <c r="EO697">
        <v>2.153409642857143</v>
      </c>
      <c r="EP697">
        <v>1.65248</v>
      </c>
      <c r="EQ697">
        <v>18.61985</v>
      </c>
      <c r="ER697">
        <v>14.45707857142857</v>
      </c>
      <c r="ES697">
        <v>1999.994285714286</v>
      </c>
      <c r="ET697">
        <v>0.9800001071428573</v>
      </c>
      <c r="EU697">
        <v>0.01999988571428572</v>
      </c>
      <c r="EV697">
        <v>0</v>
      </c>
      <c r="EW697">
        <v>724.7594285714287</v>
      </c>
      <c r="EX697">
        <v>5.000560000000001</v>
      </c>
      <c r="EY697">
        <v>14886.4</v>
      </c>
      <c r="EZ697">
        <v>17294.82857142857</v>
      </c>
      <c r="FA697">
        <v>42.18699999999999</v>
      </c>
      <c r="FB697">
        <v>42.34574999999999</v>
      </c>
      <c r="FC697">
        <v>41.93699999999999</v>
      </c>
      <c r="FD697">
        <v>41.43699999999999</v>
      </c>
      <c r="FE697">
        <v>42.92814285714284</v>
      </c>
      <c r="FF697">
        <v>1955.094285714285</v>
      </c>
      <c r="FG697">
        <v>39.9</v>
      </c>
      <c r="FH697">
        <v>0</v>
      </c>
      <c r="FI697">
        <v>1759006989.6</v>
      </c>
      <c r="FJ697">
        <v>0</v>
      </c>
      <c r="FK697">
        <v>724.7358846153846</v>
      </c>
      <c r="FL697">
        <v>-7.511965824189855</v>
      </c>
      <c r="FM697">
        <v>-151.483760687882</v>
      </c>
      <c r="FN697">
        <v>14885.27307692308</v>
      </c>
      <c r="FO697">
        <v>15</v>
      </c>
      <c r="FP697">
        <v>0</v>
      </c>
      <c r="FQ697" t="s">
        <v>439</v>
      </c>
      <c r="FR697">
        <v>1747148579.5</v>
      </c>
      <c r="FS697">
        <v>1747148584.5</v>
      </c>
      <c r="FT697">
        <v>0</v>
      </c>
      <c r="FU697">
        <v>0.162</v>
      </c>
      <c r="FV697">
        <v>-0.001</v>
      </c>
      <c r="FW697">
        <v>0.139</v>
      </c>
      <c r="FX697">
        <v>0.058</v>
      </c>
      <c r="FY697">
        <v>420</v>
      </c>
      <c r="FZ697">
        <v>16</v>
      </c>
      <c r="GA697">
        <v>0.19</v>
      </c>
      <c r="GB697">
        <v>0.02</v>
      </c>
      <c r="GC697">
        <v>10.17439902439025</v>
      </c>
      <c r="GD697">
        <v>15.34429860627179</v>
      </c>
      <c r="GE697">
        <v>1.539643380596196</v>
      </c>
      <c r="GF697">
        <v>0</v>
      </c>
      <c r="GG697">
        <v>725.103705882353</v>
      </c>
      <c r="GH697">
        <v>-7.295523305659759</v>
      </c>
      <c r="GI697">
        <v>0.7409989096368739</v>
      </c>
      <c r="GJ697">
        <v>0</v>
      </c>
      <c r="GK697">
        <v>5.546299756097561</v>
      </c>
      <c r="GL697">
        <v>-0.1503531010452953</v>
      </c>
      <c r="GM697">
        <v>0.02457796301148997</v>
      </c>
      <c r="GN697">
        <v>0</v>
      </c>
      <c r="GO697">
        <v>0</v>
      </c>
      <c r="GP697">
        <v>3</v>
      </c>
      <c r="GQ697" t="s">
        <v>472</v>
      </c>
      <c r="GR697">
        <v>3.12808</v>
      </c>
      <c r="GS697">
        <v>2.73175</v>
      </c>
      <c r="GT697">
        <v>0.0692055</v>
      </c>
      <c r="GU697">
        <v>0.0674056</v>
      </c>
      <c r="GV697">
        <v>0.106194</v>
      </c>
      <c r="GW697">
        <v>0.0888396</v>
      </c>
      <c r="GX697">
        <v>27868.6</v>
      </c>
      <c r="GY697">
        <v>27091.4</v>
      </c>
      <c r="GZ697">
        <v>30484</v>
      </c>
      <c r="HA697">
        <v>29306.5</v>
      </c>
      <c r="HB697">
        <v>37606.4</v>
      </c>
      <c r="HC697">
        <v>35136.4</v>
      </c>
      <c r="HD697">
        <v>46640.3</v>
      </c>
      <c r="HE697">
        <v>43548.4</v>
      </c>
      <c r="HF697">
        <v>1.82208</v>
      </c>
      <c r="HG697">
        <v>1.8443</v>
      </c>
      <c r="HH697">
        <v>0.107132</v>
      </c>
      <c r="HI697">
        <v>0</v>
      </c>
      <c r="HJ697">
        <v>28.2834</v>
      </c>
      <c r="HK697">
        <v>999.9</v>
      </c>
      <c r="HL697">
        <v>48.3</v>
      </c>
      <c r="HM697">
        <v>30.7</v>
      </c>
      <c r="HN697">
        <v>23.7087</v>
      </c>
      <c r="HO697">
        <v>63.0435</v>
      </c>
      <c r="HP697">
        <v>16.879</v>
      </c>
      <c r="HQ697">
        <v>1</v>
      </c>
      <c r="HR697">
        <v>0.18717</v>
      </c>
      <c r="HS697">
        <v>-0.456797</v>
      </c>
      <c r="HT697">
        <v>20.2003</v>
      </c>
      <c r="HU697">
        <v>5.22777</v>
      </c>
      <c r="HV697">
        <v>11.974</v>
      </c>
      <c r="HW697">
        <v>4.9697</v>
      </c>
      <c r="HX697">
        <v>3.2895</v>
      </c>
      <c r="HY697">
        <v>9999</v>
      </c>
      <c r="HZ697">
        <v>9999</v>
      </c>
      <c r="IA697">
        <v>9999</v>
      </c>
      <c r="IB697">
        <v>27.7</v>
      </c>
      <c r="IC697">
        <v>4.97295</v>
      </c>
      <c r="ID697">
        <v>1.87729</v>
      </c>
      <c r="IE697">
        <v>1.87539</v>
      </c>
      <c r="IF697">
        <v>1.8782</v>
      </c>
      <c r="IG697">
        <v>1.87494</v>
      </c>
      <c r="IH697">
        <v>1.87851</v>
      </c>
      <c r="II697">
        <v>1.87561</v>
      </c>
      <c r="IJ697">
        <v>1.87678</v>
      </c>
      <c r="IK697">
        <v>0</v>
      </c>
      <c r="IL697">
        <v>0</v>
      </c>
      <c r="IM697">
        <v>0</v>
      </c>
      <c r="IN697">
        <v>0</v>
      </c>
      <c r="IO697" t="s">
        <v>441</v>
      </c>
      <c r="IP697" t="s">
        <v>442</v>
      </c>
      <c r="IQ697" t="s">
        <v>443</v>
      </c>
      <c r="IR697" t="s">
        <v>443</v>
      </c>
      <c r="IS697" t="s">
        <v>443</v>
      </c>
      <c r="IT697" t="s">
        <v>443</v>
      </c>
      <c r="IU697">
        <v>0</v>
      </c>
      <c r="IV697">
        <v>100</v>
      </c>
      <c r="IW697">
        <v>100</v>
      </c>
      <c r="IX697">
        <v>0.446</v>
      </c>
      <c r="IY697">
        <v>0.2389</v>
      </c>
      <c r="IZ697">
        <v>0.000996156149449386</v>
      </c>
      <c r="JA697">
        <v>0.001508328056841608</v>
      </c>
      <c r="JB697">
        <v>-4.279944224615399E-07</v>
      </c>
      <c r="JC697">
        <v>2.026670128534865E-10</v>
      </c>
      <c r="JD697">
        <v>-0.04486732872085866</v>
      </c>
      <c r="JE697">
        <v>-0.001179386599836408</v>
      </c>
      <c r="JF697">
        <v>0.0006983580007418804</v>
      </c>
      <c r="JG697">
        <v>-5.900263066608664E-06</v>
      </c>
      <c r="JH697">
        <v>1</v>
      </c>
      <c r="JI697">
        <v>2117</v>
      </c>
      <c r="JJ697">
        <v>1</v>
      </c>
      <c r="JK697">
        <v>26</v>
      </c>
      <c r="JL697">
        <v>197640</v>
      </c>
      <c r="JM697">
        <v>197639.9</v>
      </c>
      <c r="JN697">
        <v>0.831299</v>
      </c>
      <c r="JO697">
        <v>2.55737</v>
      </c>
      <c r="JP697">
        <v>1.39893</v>
      </c>
      <c r="JQ697">
        <v>2.34009</v>
      </c>
      <c r="JR697">
        <v>1.44897</v>
      </c>
      <c r="JS697">
        <v>2.46216</v>
      </c>
      <c r="JT697">
        <v>37.3378</v>
      </c>
      <c r="JU697">
        <v>23.9562</v>
      </c>
      <c r="JV697">
        <v>18</v>
      </c>
      <c r="JW697">
        <v>480.742</v>
      </c>
      <c r="JX697">
        <v>465.01</v>
      </c>
      <c r="JY697">
        <v>29.0112</v>
      </c>
      <c r="JZ697">
        <v>29.6183</v>
      </c>
      <c r="KA697">
        <v>29.9999</v>
      </c>
      <c r="KB697">
        <v>29.305</v>
      </c>
      <c r="KC697">
        <v>29.368</v>
      </c>
      <c r="KD697">
        <v>16.6273</v>
      </c>
      <c r="KE697">
        <v>28.0607</v>
      </c>
      <c r="KF697">
        <v>88.3302</v>
      </c>
      <c r="KG697">
        <v>28.9878</v>
      </c>
      <c r="KH697">
        <v>286.515</v>
      </c>
      <c r="KI697">
        <v>18.3484</v>
      </c>
      <c r="KJ697">
        <v>100.787</v>
      </c>
      <c r="KK697">
        <v>100.168</v>
      </c>
    </row>
    <row r="698" spans="1:297">
      <c r="A698">
        <v>682</v>
      </c>
      <c r="B698">
        <v>1759006985</v>
      </c>
      <c r="C698">
        <v>19601.40000009537</v>
      </c>
      <c r="D698" t="s">
        <v>1813</v>
      </c>
      <c r="E698" t="s">
        <v>1814</v>
      </c>
      <c r="F698">
        <v>5</v>
      </c>
      <c r="G698" t="s">
        <v>1796</v>
      </c>
      <c r="H698" t="s">
        <v>436</v>
      </c>
      <c r="I698">
        <v>1759006977.5</v>
      </c>
      <c r="J698">
        <f>(K698)/1000</f>
        <v>0</v>
      </c>
      <c r="K698">
        <f>IF(DP698, AN698, AH698)</f>
        <v>0</v>
      </c>
      <c r="L698">
        <f>IF(DP698, AI698, AG698)</f>
        <v>0</v>
      </c>
      <c r="M698">
        <f>DR698 - IF(AU698&gt;1, L698*DL698*100.0/(AW698), 0)</f>
        <v>0</v>
      </c>
      <c r="N698">
        <f>((T698-J698/2)*M698-L698)/(T698+J698/2)</f>
        <v>0</v>
      </c>
      <c r="O698">
        <f>N698*(DY698+DZ698)/1000.0</f>
        <v>0</v>
      </c>
      <c r="P698">
        <f>(DR698 - IF(AU698&gt;1, L698*DL698*100.0/(AW698), 0))*(DY698+DZ698)/1000.0</f>
        <v>0</v>
      </c>
      <c r="Q698">
        <f>2.0/((1/S698-1/R698)+SIGN(S698)*SQRT((1/S698-1/R698)*(1/S698-1/R698) + 4*DM698/((DM698+1)*(DM698+1))*(2*1/S698*1/R698-1/R698*1/R698)))</f>
        <v>0</v>
      </c>
      <c r="R698">
        <f>IF(LEFT(DN698,1)&lt;&gt;"0",IF(LEFT(DN698,1)="1",3.0,DO698),$D$5+$E$5*(EF698*DY698/($K$5*1000))+$F$5*(EF698*DY698/($K$5*1000))*MAX(MIN(DL698,$J$5),$I$5)*MAX(MIN(DL698,$J$5),$I$5)+$G$5*MAX(MIN(DL698,$J$5),$I$5)*(EF698*DY698/($K$5*1000))+$H$5*(EF698*DY698/($K$5*1000))*(EF698*DY698/($K$5*1000)))</f>
        <v>0</v>
      </c>
      <c r="S698">
        <f>J698*(1000-(1000*0.61365*exp(17.502*W698/(240.97+W698))/(DY698+DZ698)+DT698)/2)/(1000*0.61365*exp(17.502*W698/(240.97+W698))/(DY698+DZ698)-DT698)</f>
        <v>0</v>
      </c>
      <c r="T698">
        <f>1/((DM698+1)/(Q698/1.6)+1/(R698/1.37)) + DM698/((DM698+1)/(Q698/1.6) + DM698/(R698/1.37))</f>
        <v>0</v>
      </c>
      <c r="U698">
        <f>(DH698*DK698)</f>
        <v>0</v>
      </c>
      <c r="V698">
        <f>(EA698+(U698+2*0.95*5.67E-8*(((EA698+$B$7)+273)^4-(EA698+273)^4)-44100*J698)/(1.84*29.3*R698+8*0.95*5.67E-8*(EA698+273)^3))</f>
        <v>0</v>
      </c>
      <c r="W698">
        <f>($C$7*EB698+$D$7*EC698+$E$7*V698)</f>
        <v>0</v>
      </c>
      <c r="X698">
        <f>0.61365*exp(17.502*W698/(240.97+W698))</f>
        <v>0</v>
      </c>
      <c r="Y698">
        <f>(Z698/AA698*100)</f>
        <v>0</v>
      </c>
      <c r="Z698">
        <f>DT698*(DY698+DZ698)/1000</f>
        <v>0</v>
      </c>
      <c r="AA698">
        <f>0.61365*exp(17.502*EA698/(240.97+EA698))</f>
        <v>0</v>
      </c>
      <c r="AB698">
        <f>(X698-DT698*(DY698+DZ698)/1000)</f>
        <v>0</v>
      </c>
      <c r="AC698">
        <f>(-J698*44100)</f>
        <v>0</v>
      </c>
      <c r="AD698">
        <f>2*29.3*R698*0.92*(EA698-W698)</f>
        <v>0</v>
      </c>
      <c r="AE698">
        <f>2*0.95*5.67E-8*(((EA698+$B$7)+273)^4-(W698+273)^4)</f>
        <v>0</v>
      </c>
      <c r="AF698">
        <f>U698+AE698+AC698+AD698</f>
        <v>0</v>
      </c>
      <c r="AG698">
        <f>DX698*AU698*(DS698-DR698*(1000-AU698*DU698)/(1000-AU698*DT698))/(100*DL698)</f>
        <v>0</v>
      </c>
      <c r="AH698">
        <f>1000*DX698*AU698*(DT698-DU698)/(100*DL698*(1000-AU698*DT698))</f>
        <v>0</v>
      </c>
      <c r="AI698">
        <f>(AJ698 - AK698 - DY698*1E3/(8.314*(EA698+273.15)) * AM698/DX698 * AL698) * DX698/(100*DL698) * (1000 - DU698)/1000</f>
        <v>0</v>
      </c>
      <c r="AJ698">
        <v>307.4328081622086</v>
      </c>
      <c r="AK698">
        <v>313.6061333333333</v>
      </c>
      <c r="AL698">
        <v>-3.260381982708845</v>
      </c>
      <c r="AM698">
        <v>65.2418205601486</v>
      </c>
      <c r="AN698">
        <f>(AP698 - AO698 + DY698*1E3/(8.314*(EA698+273.15)) * AR698/DX698 * AQ698) * DX698/(100*DL698) * 1000/(1000 - AP698)</f>
        <v>0</v>
      </c>
      <c r="AO698">
        <v>18.32925733266266</v>
      </c>
      <c r="AP698">
        <v>23.85732484848485</v>
      </c>
      <c r="AQ698">
        <v>0.0004944931809688066</v>
      </c>
      <c r="AR698">
        <v>120.1474523876431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MAX(0,($B$13+$C$13*EF698)/(1+$D$13*EF698)*DY698/(EA698+273)*$E$13)</f>
        <v>0</v>
      </c>
      <c r="AX698" t="s">
        <v>437</v>
      </c>
      <c r="AY698" t="s">
        <v>437</v>
      </c>
      <c r="AZ698">
        <v>0</v>
      </c>
      <c r="BA698">
        <v>0</v>
      </c>
      <c r="BB698">
        <f>1-AZ698/BA698</f>
        <v>0</v>
      </c>
      <c r="BC698">
        <v>0</v>
      </c>
      <c r="BD698" t="s">
        <v>437</v>
      </c>
      <c r="BE698" t="s">
        <v>437</v>
      </c>
      <c r="BF698">
        <v>0</v>
      </c>
      <c r="BG698">
        <v>0</v>
      </c>
      <c r="BH698">
        <f>1-BF698/BG698</f>
        <v>0</v>
      </c>
      <c r="BI698">
        <v>0.5</v>
      </c>
      <c r="BJ698">
        <f>DI698</f>
        <v>0</v>
      </c>
      <c r="BK698">
        <f>L698</f>
        <v>0</v>
      </c>
      <c r="BL698">
        <f>BH698*BI698*BJ698</f>
        <v>0</v>
      </c>
      <c r="BM698">
        <f>(BK698-BC698)/BJ698</f>
        <v>0</v>
      </c>
      <c r="BN698">
        <f>(BA698-BG698)/BG698</f>
        <v>0</v>
      </c>
      <c r="BO698">
        <f>AZ698/(BB698+AZ698/BG698)</f>
        <v>0</v>
      </c>
      <c r="BP698" t="s">
        <v>437</v>
      </c>
      <c r="BQ698">
        <v>0</v>
      </c>
      <c r="BR698">
        <f>IF(BQ698&lt;&gt;0, BQ698, BO698)</f>
        <v>0</v>
      </c>
      <c r="BS698">
        <f>1-BR698/BG698</f>
        <v>0</v>
      </c>
      <c r="BT698">
        <f>(BG698-BF698)/(BG698-BR698)</f>
        <v>0</v>
      </c>
      <c r="BU698">
        <f>(BA698-BG698)/(BA698-BR698)</f>
        <v>0</v>
      </c>
      <c r="BV698">
        <f>(BG698-BF698)/(BG698-AZ698)</f>
        <v>0</v>
      </c>
      <c r="BW698">
        <f>(BA698-BG698)/(BA698-AZ698)</f>
        <v>0</v>
      </c>
      <c r="BX698">
        <f>(BT698*BR698/BF698)</f>
        <v>0</v>
      </c>
      <c r="BY698">
        <f>(1-BX698)</f>
        <v>0</v>
      </c>
      <c r="DH698">
        <f>$B$11*EG698+$C$11*EH698+$F$11*ES698*(1-EV698)</f>
        <v>0</v>
      </c>
      <c r="DI698">
        <f>DH698*DJ698</f>
        <v>0</v>
      </c>
      <c r="DJ698">
        <f>($B$11*$D$9+$C$11*$D$9+$F$11*((FF698+EX698)/MAX(FF698+EX698+FG698, 0.1)*$I$9+FG698/MAX(FF698+EX698+FG698, 0.1)*$J$9))/($B$11+$C$11+$F$11)</f>
        <v>0</v>
      </c>
      <c r="DK698">
        <f>($B$11*$K$9+$C$11*$K$9+$F$11*((FF698+EX698)/MAX(FF698+EX698+FG698, 0.1)*$P$9+FG698/MAX(FF698+EX698+FG698, 0.1)*$Q$9))/($B$11+$C$11+$F$11)</f>
        <v>0</v>
      </c>
      <c r="DL698">
        <v>2.96</v>
      </c>
      <c r="DM698">
        <v>0.5</v>
      </c>
      <c r="DN698" t="s">
        <v>438</v>
      </c>
      <c r="DO698">
        <v>2</v>
      </c>
      <c r="DP698" t="b">
        <v>1</v>
      </c>
      <c r="DQ698">
        <v>1759006977.5</v>
      </c>
      <c r="DR698">
        <v>328.3370370370371</v>
      </c>
      <c r="DS698">
        <v>316.418</v>
      </c>
      <c r="DT698">
        <v>23.83887777777777</v>
      </c>
      <c r="DU698">
        <v>18.31022592592593</v>
      </c>
      <c r="DV698">
        <v>327.8802592592593</v>
      </c>
      <c r="DW698">
        <v>23.60016666666666</v>
      </c>
      <c r="DX698">
        <v>499.9913703703704</v>
      </c>
      <c r="DY698">
        <v>90.34952222222222</v>
      </c>
      <c r="DZ698">
        <v>0.05401634074074074</v>
      </c>
      <c r="EA698">
        <v>30.28075555555556</v>
      </c>
      <c r="EB698">
        <v>30.01907037037037</v>
      </c>
      <c r="EC698">
        <v>999.9000000000001</v>
      </c>
      <c r="ED698">
        <v>0</v>
      </c>
      <c r="EE698">
        <v>0</v>
      </c>
      <c r="EF698">
        <v>9991.576666666668</v>
      </c>
      <c r="EG698">
        <v>0</v>
      </c>
      <c r="EH698">
        <v>11.47762962962963</v>
      </c>
      <c r="EI698">
        <v>11.91898888888889</v>
      </c>
      <c r="EJ698">
        <v>336.3551851851852</v>
      </c>
      <c r="EK698">
        <v>322.3193703703703</v>
      </c>
      <c r="EL698">
        <v>5.528646296296295</v>
      </c>
      <c r="EM698">
        <v>316.418</v>
      </c>
      <c r="EN698">
        <v>18.31022592592593</v>
      </c>
      <c r="EO698">
        <v>2.153830740740741</v>
      </c>
      <c r="EP698">
        <v>1.65432037037037</v>
      </c>
      <c r="EQ698">
        <v>18.62298148148148</v>
      </c>
      <c r="ER698">
        <v>14.4743</v>
      </c>
      <c r="ES698">
        <v>1999.994074074074</v>
      </c>
      <c r="ET698">
        <v>0.9800001111111113</v>
      </c>
      <c r="EU698">
        <v>0.01999988148148148</v>
      </c>
      <c r="EV698">
        <v>0</v>
      </c>
      <c r="EW698">
        <v>724.2229629629628</v>
      </c>
      <c r="EX698">
        <v>5.000560000000001</v>
      </c>
      <c r="EY698">
        <v>14873.35555555555</v>
      </c>
      <c r="EZ698">
        <v>17294.82592592592</v>
      </c>
      <c r="FA698">
        <v>42.18699999999999</v>
      </c>
      <c r="FB698">
        <v>42.33533333333333</v>
      </c>
      <c r="FC698">
        <v>41.93699999999999</v>
      </c>
      <c r="FD698">
        <v>41.43699999999999</v>
      </c>
      <c r="FE698">
        <v>42.91174074074074</v>
      </c>
      <c r="FF698">
        <v>1955.094074074074</v>
      </c>
      <c r="FG698">
        <v>39.9</v>
      </c>
      <c r="FH698">
        <v>0</v>
      </c>
      <c r="FI698">
        <v>1759006994.4</v>
      </c>
      <c r="FJ698">
        <v>0</v>
      </c>
      <c r="FK698">
        <v>724.242923076923</v>
      </c>
      <c r="FL698">
        <v>-6.899418807960441</v>
      </c>
      <c r="FM698">
        <v>-141.5384615325804</v>
      </c>
      <c r="FN698">
        <v>14873.56153846154</v>
      </c>
      <c r="FO698">
        <v>15</v>
      </c>
      <c r="FP698">
        <v>0</v>
      </c>
      <c r="FQ698" t="s">
        <v>439</v>
      </c>
      <c r="FR698">
        <v>1747148579.5</v>
      </c>
      <c r="FS698">
        <v>1747148584.5</v>
      </c>
      <c r="FT698">
        <v>0</v>
      </c>
      <c r="FU698">
        <v>0.162</v>
      </c>
      <c r="FV698">
        <v>-0.001</v>
      </c>
      <c r="FW698">
        <v>0.139</v>
      </c>
      <c r="FX698">
        <v>0.058</v>
      </c>
      <c r="FY698">
        <v>420</v>
      </c>
      <c r="FZ698">
        <v>16</v>
      </c>
      <c r="GA698">
        <v>0.19</v>
      </c>
      <c r="GB698">
        <v>0.02</v>
      </c>
      <c r="GC698">
        <v>11.32193536585366</v>
      </c>
      <c r="GD698">
        <v>11.16746634146345</v>
      </c>
      <c r="GE698">
        <v>1.114446876736962</v>
      </c>
      <c r="GF698">
        <v>0</v>
      </c>
      <c r="GG698">
        <v>724.5714705882353</v>
      </c>
      <c r="GH698">
        <v>-6.87052712380374</v>
      </c>
      <c r="GI698">
        <v>0.7040475098981295</v>
      </c>
      <c r="GJ698">
        <v>0</v>
      </c>
      <c r="GK698">
        <v>5.539534634146341</v>
      </c>
      <c r="GL698">
        <v>-0.1925535888501754</v>
      </c>
      <c r="GM698">
        <v>0.02595904740045986</v>
      </c>
      <c r="GN698">
        <v>0</v>
      </c>
      <c r="GO698">
        <v>0</v>
      </c>
      <c r="GP698">
        <v>3</v>
      </c>
      <c r="GQ698" t="s">
        <v>472</v>
      </c>
      <c r="GR698">
        <v>3.12815</v>
      </c>
      <c r="GS698">
        <v>2.73176</v>
      </c>
      <c r="GT698">
        <v>0.0664182</v>
      </c>
      <c r="GU698">
        <v>0.0644512</v>
      </c>
      <c r="GV698">
        <v>0.10622</v>
      </c>
      <c r="GW698">
        <v>0.08884069999999999</v>
      </c>
      <c r="GX698">
        <v>27952</v>
      </c>
      <c r="GY698">
        <v>27178</v>
      </c>
      <c r="GZ698">
        <v>30483.9</v>
      </c>
      <c r="HA698">
        <v>29307.3</v>
      </c>
      <c r="HB698">
        <v>37604.8</v>
      </c>
      <c r="HC698">
        <v>35137</v>
      </c>
      <c r="HD698">
        <v>46639.9</v>
      </c>
      <c r="HE698">
        <v>43549.4</v>
      </c>
      <c r="HF698">
        <v>1.8223</v>
      </c>
      <c r="HG698">
        <v>1.84435</v>
      </c>
      <c r="HH698">
        <v>0.106648</v>
      </c>
      <c r="HI698">
        <v>0</v>
      </c>
      <c r="HJ698">
        <v>28.2834</v>
      </c>
      <c r="HK698">
        <v>999.9</v>
      </c>
      <c r="HL698">
        <v>48.3</v>
      </c>
      <c r="HM698">
        <v>30.7</v>
      </c>
      <c r="HN698">
        <v>23.7093</v>
      </c>
      <c r="HO698">
        <v>63.3535</v>
      </c>
      <c r="HP698">
        <v>16.887</v>
      </c>
      <c r="HQ698">
        <v>1</v>
      </c>
      <c r="HR698">
        <v>0.187162</v>
      </c>
      <c r="HS698">
        <v>-0.415852</v>
      </c>
      <c r="HT698">
        <v>20.2003</v>
      </c>
      <c r="HU698">
        <v>5.22657</v>
      </c>
      <c r="HV698">
        <v>11.974</v>
      </c>
      <c r="HW698">
        <v>4.9696</v>
      </c>
      <c r="HX698">
        <v>3.28945</v>
      </c>
      <c r="HY698">
        <v>9999</v>
      </c>
      <c r="HZ698">
        <v>9999</v>
      </c>
      <c r="IA698">
        <v>9999</v>
      </c>
      <c r="IB698">
        <v>27.7</v>
      </c>
      <c r="IC698">
        <v>4.97298</v>
      </c>
      <c r="ID698">
        <v>1.87729</v>
      </c>
      <c r="IE698">
        <v>1.87542</v>
      </c>
      <c r="IF698">
        <v>1.8782</v>
      </c>
      <c r="IG698">
        <v>1.87495</v>
      </c>
      <c r="IH698">
        <v>1.87851</v>
      </c>
      <c r="II698">
        <v>1.87561</v>
      </c>
      <c r="IJ698">
        <v>1.8768</v>
      </c>
      <c r="IK698">
        <v>0</v>
      </c>
      <c r="IL698">
        <v>0</v>
      </c>
      <c r="IM698">
        <v>0</v>
      </c>
      <c r="IN698">
        <v>0</v>
      </c>
      <c r="IO698" t="s">
        <v>441</v>
      </c>
      <c r="IP698" t="s">
        <v>442</v>
      </c>
      <c r="IQ698" t="s">
        <v>443</v>
      </c>
      <c r="IR698" t="s">
        <v>443</v>
      </c>
      <c r="IS698" t="s">
        <v>443</v>
      </c>
      <c r="IT698" t="s">
        <v>443</v>
      </c>
      <c r="IU698">
        <v>0</v>
      </c>
      <c r="IV698">
        <v>100</v>
      </c>
      <c r="IW698">
        <v>100</v>
      </c>
      <c r="IX698">
        <v>0.425</v>
      </c>
      <c r="IY698">
        <v>0.2391</v>
      </c>
      <c r="IZ698">
        <v>0.000996156149449386</v>
      </c>
      <c r="JA698">
        <v>0.001508328056841608</v>
      </c>
      <c r="JB698">
        <v>-4.279944224615399E-07</v>
      </c>
      <c r="JC698">
        <v>2.026670128534865E-10</v>
      </c>
      <c r="JD698">
        <v>-0.04486732872085866</v>
      </c>
      <c r="JE698">
        <v>-0.001179386599836408</v>
      </c>
      <c r="JF698">
        <v>0.0006983580007418804</v>
      </c>
      <c r="JG698">
        <v>-5.900263066608664E-06</v>
      </c>
      <c r="JH698">
        <v>1</v>
      </c>
      <c r="JI698">
        <v>2117</v>
      </c>
      <c r="JJ698">
        <v>1</v>
      </c>
      <c r="JK698">
        <v>26</v>
      </c>
      <c r="JL698">
        <v>197640.1</v>
      </c>
      <c r="JM698">
        <v>197640</v>
      </c>
      <c r="JN698">
        <v>0.793457</v>
      </c>
      <c r="JO698">
        <v>2.55615</v>
      </c>
      <c r="JP698">
        <v>1.39893</v>
      </c>
      <c r="JQ698">
        <v>2.34009</v>
      </c>
      <c r="JR698">
        <v>1.44897</v>
      </c>
      <c r="JS698">
        <v>2.60132</v>
      </c>
      <c r="JT698">
        <v>37.3378</v>
      </c>
      <c r="JU698">
        <v>23.9649</v>
      </c>
      <c r="JV698">
        <v>18</v>
      </c>
      <c r="JW698">
        <v>480.85</v>
      </c>
      <c r="JX698">
        <v>465.034</v>
      </c>
      <c r="JY698">
        <v>28.9915</v>
      </c>
      <c r="JZ698">
        <v>29.6158</v>
      </c>
      <c r="KA698">
        <v>29.9999</v>
      </c>
      <c r="KB698">
        <v>29.3025</v>
      </c>
      <c r="KC698">
        <v>29.3669</v>
      </c>
      <c r="KD698">
        <v>15.8509</v>
      </c>
      <c r="KE698">
        <v>28.0607</v>
      </c>
      <c r="KF698">
        <v>88.3302</v>
      </c>
      <c r="KG698">
        <v>28.9631</v>
      </c>
      <c r="KH698">
        <v>266.409</v>
      </c>
      <c r="KI698">
        <v>18.3484</v>
      </c>
      <c r="KJ698">
        <v>100.787</v>
      </c>
      <c r="KK698">
        <v>100.171</v>
      </c>
    </row>
    <row r="699" spans="1:297">
      <c r="A699">
        <v>683</v>
      </c>
      <c r="B699">
        <v>1759006990</v>
      </c>
      <c r="C699">
        <v>19606.40000009537</v>
      </c>
      <c r="D699" t="s">
        <v>1815</v>
      </c>
      <c r="E699" t="s">
        <v>1816</v>
      </c>
      <c r="F699">
        <v>5</v>
      </c>
      <c r="G699" t="s">
        <v>1796</v>
      </c>
      <c r="H699" t="s">
        <v>436</v>
      </c>
      <c r="I699">
        <v>1759006982.214286</v>
      </c>
      <c r="J699">
        <f>(K699)/1000</f>
        <v>0</v>
      </c>
      <c r="K699">
        <f>IF(DP699, AN699, AH699)</f>
        <v>0</v>
      </c>
      <c r="L699">
        <f>IF(DP699, AI699, AG699)</f>
        <v>0</v>
      </c>
      <c r="M699">
        <f>DR699 - IF(AU699&gt;1, L699*DL699*100.0/(AW699), 0)</f>
        <v>0</v>
      </c>
      <c r="N699">
        <f>((T699-J699/2)*M699-L699)/(T699+J699/2)</f>
        <v>0</v>
      </c>
      <c r="O699">
        <f>N699*(DY699+DZ699)/1000.0</f>
        <v>0</v>
      </c>
      <c r="P699">
        <f>(DR699 - IF(AU699&gt;1, L699*DL699*100.0/(AW699), 0))*(DY699+DZ699)/1000.0</f>
        <v>0</v>
      </c>
      <c r="Q699">
        <f>2.0/((1/S699-1/R699)+SIGN(S699)*SQRT((1/S699-1/R699)*(1/S699-1/R699) + 4*DM699/((DM699+1)*(DM699+1))*(2*1/S699*1/R699-1/R699*1/R699)))</f>
        <v>0</v>
      </c>
      <c r="R699">
        <f>IF(LEFT(DN699,1)&lt;&gt;"0",IF(LEFT(DN699,1)="1",3.0,DO699),$D$5+$E$5*(EF699*DY699/($K$5*1000))+$F$5*(EF699*DY699/($K$5*1000))*MAX(MIN(DL699,$J$5),$I$5)*MAX(MIN(DL699,$J$5),$I$5)+$G$5*MAX(MIN(DL699,$J$5),$I$5)*(EF699*DY699/($K$5*1000))+$H$5*(EF699*DY699/($K$5*1000))*(EF699*DY699/($K$5*1000)))</f>
        <v>0</v>
      </c>
      <c r="S699">
        <f>J699*(1000-(1000*0.61365*exp(17.502*W699/(240.97+W699))/(DY699+DZ699)+DT699)/2)/(1000*0.61365*exp(17.502*W699/(240.97+W699))/(DY699+DZ699)-DT699)</f>
        <v>0</v>
      </c>
      <c r="T699">
        <f>1/((DM699+1)/(Q699/1.6)+1/(R699/1.37)) + DM699/((DM699+1)/(Q699/1.6) + DM699/(R699/1.37))</f>
        <v>0</v>
      </c>
      <c r="U699">
        <f>(DH699*DK699)</f>
        <v>0</v>
      </c>
      <c r="V699">
        <f>(EA699+(U699+2*0.95*5.67E-8*(((EA699+$B$7)+273)^4-(EA699+273)^4)-44100*J699)/(1.84*29.3*R699+8*0.95*5.67E-8*(EA699+273)^3))</f>
        <v>0</v>
      </c>
      <c r="W699">
        <f>($C$7*EB699+$D$7*EC699+$E$7*V699)</f>
        <v>0</v>
      </c>
      <c r="X699">
        <f>0.61365*exp(17.502*W699/(240.97+W699))</f>
        <v>0</v>
      </c>
      <c r="Y699">
        <f>(Z699/AA699*100)</f>
        <v>0</v>
      </c>
      <c r="Z699">
        <f>DT699*(DY699+DZ699)/1000</f>
        <v>0</v>
      </c>
      <c r="AA699">
        <f>0.61365*exp(17.502*EA699/(240.97+EA699))</f>
        <v>0</v>
      </c>
      <c r="AB699">
        <f>(X699-DT699*(DY699+DZ699)/1000)</f>
        <v>0</v>
      </c>
      <c r="AC699">
        <f>(-J699*44100)</f>
        <v>0</v>
      </c>
      <c r="AD699">
        <f>2*29.3*R699*0.92*(EA699-W699)</f>
        <v>0</v>
      </c>
      <c r="AE699">
        <f>2*0.95*5.67E-8*(((EA699+$B$7)+273)^4-(W699+273)^4)</f>
        <v>0</v>
      </c>
      <c r="AF699">
        <f>U699+AE699+AC699+AD699</f>
        <v>0</v>
      </c>
      <c r="AG699">
        <f>DX699*AU699*(DS699-DR699*(1000-AU699*DU699)/(1000-AU699*DT699))/(100*DL699)</f>
        <v>0</v>
      </c>
      <c r="AH699">
        <f>1000*DX699*AU699*(DT699-DU699)/(100*DL699*(1000-AU699*DT699))</f>
        <v>0</v>
      </c>
      <c r="AI699">
        <f>(AJ699 - AK699 - DY699*1E3/(8.314*(EA699+273.15)) * AM699/DX699 * AL699) * DX699/(100*DL699) * (1000 - DU699)/1000</f>
        <v>0</v>
      </c>
      <c r="AJ699">
        <v>290.5298890900124</v>
      </c>
      <c r="AK699">
        <v>297.1827818181817</v>
      </c>
      <c r="AL699">
        <v>-3.289430649515098</v>
      </c>
      <c r="AM699">
        <v>65.2418205601486</v>
      </c>
      <c r="AN699">
        <f>(AP699 - AO699 + DY699*1E3/(8.314*(EA699+273.15)) * AR699/DX699 * AQ699) * DX699/(100*DL699) * 1000/(1000 - AP699)</f>
        <v>0</v>
      </c>
      <c r="AO699">
        <v>18.32980320396273</v>
      </c>
      <c r="AP699">
        <v>23.85937393939394</v>
      </c>
      <c r="AQ699">
        <v>8.077776568455411E-05</v>
      </c>
      <c r="AR699">
        <v>120.1474523876431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MAX(0,($B$13+$C$13*EF699)/(1+$D$13*EF699)*DY699/(EA699+273)*$E$13)</f>
        <v>0</v>
      </c>
      <c r="AX699" t="s">
        <v>437</v>
      </c>
      <c r="AY699" t="s">
        <v>437</v>
      </c>
      <c r="AZ699">
        <v>0</v>
      </c>
      <c r="BA699">
        <v>0</v>
      </c>
      <c r="BB699">
        <f>1-AZ699/BA699</f>
        <v>0</v>
      </c>
      <c r="BC699">
        <v>0</v>
      </c>
      <c r="BD699" t="s">
        <v>437</v>
      </c>
      <c r="BE699" t="s">
        <v>437</v>
      </c>
      <c r="BF699">
        <v>0</v>
      </c>
      <c r="BG699">
        <v>0</v>
      </c>
      <c r="BH699">
        <f>1-BF699/BG699</f>
        <v>0</v>
      </c>
      <c r="BI699">
        <v>0.5</v>
      </c>
      <c r="BJ699">
        <f>DI699</f>
        <v>0</v>
      </c>
      <c r="BK699">
        <f>L699</f>
        <v>0</v>
      </c>
      <c r="BL699">
        <f>BH699*BI699*BJ699</f>
        <v>0</v>
      </c>
      <c r="BM699">
        <f>(BK699-BC699)/BJ699</f>
        <v>0</v>
      </c>
      <c r="BN699">
        <f>(BA699-BG699)/BG699</f>
        <v>0</v>
      </c>
      <c r="BO699">
        <f>AZ699/(BB699+AZ699/BG699)</f>
        <v>0</v>
      </c>
      <c r="BP699" t="s">
        <v>437</v>
      </c>
      <c r="BQ699">
        <v>0</v>
      </c>
      <c r="BR699">
        <f>IF(BQ699&lt;&gt;0, BQ699, BO699)</f>
        <v>0</v>
      </c>
      <c r="BS699">
        <f>1-BR699/BG699</f>
        <v>0</v>
      </c>
      <c r="BT699">
        <f>(BG699-BF699)/(BG699-BR699)</f>
        <v>0</v>
      </c>
      <c r="BU699">
        <f>(BA699-BG699)/(BA699-BR699)</f>
        <v>0</v>
      </c>
      <c r="BV699">
        <f>(BG699-BF699)/(BG699-AZ699)</f>
        <v>0</v>
      </c>
      <c r="BW699">
        <f>(BA699-BG699)/(BA699-AZ699)</f>
        <v>0</v>
      </c>
      <c r="BX699">
        <f>(BT699*BR699/BF699)</f>
        <v>0</v>
      </c>
      <c r="BY699">
        <f>(1-BX699)</f>
        <v>0</v>
      </c>
      <c r="DH699">
        <f>$B$11*EG699+$C$11*EH699+$F$11*ES699*(1-EV699)</f>
        <v>0</v>
      </c>
      <c r="DI699">
        <f>DH699*DJ699</f>
        <v>0</v>
      </c>
      <c r="DJ699">
        <f>($B$11*$D$9+$C$11*$D$9+$F$11*((FF699+EX699)/MAX(FF699+EX699+FG699, 0.1)*$I$9+FG699/MAX(FF699+EX699+FG699, 0.1)*$J$9))/($B$11+$C$11+$F$11)</f>
        <v>0</v>
      </c>
      <c r="DK699">
        <f>($B$11*$K$9+$C$11*$K$9+$F$11*((FF699+EX699)/MAX(FF699+EX699+FG699, 0.1)*$P$9+FG699/MAX(FF699+EX699+FG699, 0.1)*$Q$9))/($B$11+$C$11+$F$11)</f>
        <v>0</v>
      </c>
      <c r="DL699">
        <v>2.96</v>
      </c>
      <c r="DM699">
        <v>0.5</v>
      </c>
      <c r="DN699" t="s">
        <v>438</v>
      </c>
      <c r="DO699">
        <v>2</v>
      </c>
      <c r="DP699" t="b">
        <v>1</v>
      </c>
      <c r="DQ699">
        <v>1759006982.214286</v>
      </c>
      <c r="DR699">
        <v>313.3767857142857</v>
      </c>
      <c r="DS699">
        <v>300.7714642857143</v>
      </c>
      <c r="DT699">
        <v>23.84896428571429</v>
      </c>
      <c r="DU699">
        <v>18.32782142857143</v>
      </c>
      <c r="DV699">
        <v>312.9393928571429</v>
      </c>
      <c r="DW699">
        <v>23.61004642857143</v>
      </c>
      <c r="DX699">
        <v>499.9820714285714</v>
      </c>
      <c r="DY699">
        <v>90.34709642857145</v>
      </c>
      <c r="DZ699">
        <v>0.05411597499999999</v>
      </c>
      <c r="EA699">
        <v>30.27875</v>
      </c>
      <c r="EB699">
        <v>30.02099642857143</v>
      </c>
      <c r="EC699">
        <v>999.9000000000002</v>
      </c>
      <c r="ED699">
        <v>0</v>
      </c>
      <c r="EE699">
        <v>0</v>
      </c>
      <c r="EF699">
        <v>9993.123928571429</v>
      </c>
      <c r="EG699">
        <v>0</v>
      </c>
      <c r="EH699">
        <v>11.48391071428572</v>
      </c>
      <c r="EI699">
        <v>12.60522857142857</v>
      </c>
      <c r="EJ699">
        <v>321.0328571428572</v>
      </c>
      <c r="EK699">
        <v>306.3868214285714</v>
      </c>
      <c r="EL699">
        <v>5.521136071428572</v>
      </c>
      <c r="EM699">
        <v>300.7714642857143</v>
      </c>
      <c r="EN699">
        <v>18.32782142857143</v>
      </c>
      <c r="EO699">
        <v>2.154684285714286</v>
      </c>
      <c r="EP699">
        <v>1.655866428571429</v>
      </c>
      <c r="EQ699">
        <v>18.62931428571429</v>
      </c>
      <c r="ER699">
        <v>14.48876428571429</v>
      </c>
      <c r="ES699">
        <v>1999.991785714286</v>
      </c>
      <c r="ET699">
        <v>0.9800001071428571</v>
      </c>
      <c r="EU699">
        <v>0.01999988571428571</v>
      </c>
      <c r="EV699">
        <v>0</v>
      </c>
      <c r="EW699">
        <v>723.7547499999999</v>
      </c>
      <c r="EX699">
        <v>5.000560000000001</v>
      </c>
      <c r="EY699">
        <v>14863.39642857143</v>
      </c>
      <c r="EZ699">
        <v>17294.80357142857</v>
      </c>
      <c r="FA699">
        <v>42.18699999999999</v>
      </c>
      <c r="FB699">
        <v>42.32549999999998</v>
      </c>
      <c r="FC699">
        <v>41.93035714285714</v>
      </c>
      <c r="FD699">
        <v>41.44149999999998</v>
      </c>
      <c r="FE699">
        <v>42.89714285714286</v>
      </c>
      <c r="FF699">
        <v>1955.091785714286</v>
      </c>
      <c r="FG699">
        <v>39.9</v>
      </c>
      <c r="FH699">
        <v>0</v>
      </c>
      <c r="FI699">
        <v>1759006999.2</v>
      </c>
      <c r="FJ699">
        <v>0</v>
      </c>
      <c r="FK699">
        <v>723.7571153846154</v>
      </c>
      <c r="FL699">
        <v>-4.918529912708525</v>
      </c>
      <c r="FM699">
        <v>-116.6940171139525</v>
      </c>
      <c r="FN699">
        <v>14863.38846153846</v>
      </c>
      <c r="FO699">
        <v>15</v>
      </c>
      <c r="FP699">
        <v>0</v>
      </c>
      <c r="FQ699" t="s">
        <v>439</v>
      </c>
      <c r="FR699">
        <v>1747148579.5</v>
      </c>
      <c r="FS699">
        <v>1747148584.5</v>
      </c>
      <c r="FT699">
        <v>0</v>
      </c>
      <c r="FU699">
        <v>0.162</v>
      </c>
      <c r="FV699">
        <v>-0.001</v>
      </c>
      <c r="FW699">
        <v>0.139</v>
      </c>
      <c r="FX699">
        <v>0.058</v>
      </c>
      <c r="FY699">
        <v>420</v>
      </c>
      <c r="FZ699">
        <v>16</v>
      </c>
      <c r="GA699">
        <v>0.19</v>
      </c>
      <c r="GB699">
        <v>0.02</v>
      </c>
      <c r="GC699">
        <v>12.154645</v>
      </c>
      <c r="GD699">
        <v>8.996186116322688</v>
      </c>
      <c r="GE699">
        <v>0.8695697269195841</v>
      </c>
      <c r="GF699">
        <v>0</v>
      </c>
      <c r="GG699">
        <v>724.0777647058824</v>
      </c>
      <c r="GH699">
        <v>-6.202505732624608</v>
      </c>
      <c r="GI699">
        <v>0.6433827905880775</v>
      </c>
      <c r="GJ699">
        <v>0</v>
      </c>
      <c r="GK699">
        <v>5.530476999999999</v>
      </c>
      <c r="GL699">
        <v>-0.10427324577863</v>
      </c>
      <c r="GM699">
        <v>0.02109690998700992</v>
      </c>
      <c r="GN699">
        <v>0</v>
      </c>
      <c r="GO699">
        <v>0</v>
      </c>
      <c r="GP699">
        <v>3</v>
      </c>
      <c r="GQ699" t="s">
        <v>472</v>
      </c>
      <c r="GR699">
        <v>3.12819</v>
      </c>
      <c r="GS699">
        <v>2.73184</v>
      </c>
      <c r="GT699">
        <v>0.0635516</v>
      </c>
      <c r="GU699">
        <v>0.0613884</v>
      </c>
      <c r="GV699">
        <v>0.106227</v>
      </c>
      <c r="GW699">
        <v>0.0888438</v>
      </c>
      <c r="GX699">
        <v>28038.2</v>
      </c>
      <c r="GY699">
        <v>27266.7</v>
      </c>
      <c r="GZ699">
        <v>30484.3</v>
      </c>
      <c r="HA699">
        <v>29307</v>
      </c>
      <c r="HB699">
        <v>37605.2</v>
      </c>
      <c r="HC699">
        <v>35136.4</v>
      </c>
      <c r="HD699">
        <v>46641</v>
      </c>
      <c r="HE699">
        <v>43549.1</v>
      </c>
      <c r="HF699">
        <v>1.82215</v>
      </c>
      <c r="HG699">
        <v>1.84407</v>
      </c>
      <c r="HH699">
        <v>0.105992</v>
      </c>
      <c r="HI699">
        <v>0</v>
      </c>
      <c r="HJ699">
        <v>28.2834</v>
      </c>
      <c r="HK699">
        <v>999.9</v>
      </c>
      <c r="HL699">
        <v>48.3</v>
      </c>
      <c r="HM699">
        <v>30.7</v>
      </c>
      <c r="HN699">
        <v>23.7103</v>
      </c>
      <c r="HO699">
        <v>62.8535</v>
      </c>
      <c r="HP699">
        <v>16.7548</v>
      </c>
      <c r="HQ699">
        <v>1</v>
      </c>
      <c r="HR699">
        <v>0.18658</v>
      </c>
      <c r="HS699">
        <v>-0.386751</v>
      </c>
      <c r="HT699">
        <v>20.2007</v>
      </c>
      <c r="HU699">
        <v>5.22867</v>
      </c>
      <c r="HV699">
        <v>11.974</v>
      </c>
      <c r="HW699">
        <v>4.97015</v>
      </c>
      <c r="HX699">
        <v>3.28978</v>
      </c>
      <c r="HY699">
        <v>9999</v>
      </c>
      <c r="HZ699">
        <v>9999</v>
      </c>
      <c r="IA699">
        <v>9999</v>
      </c>
      <c r="IB699">
        <v>27.7</v>
      </c>
      <c r="IC699">
        <v>4.97297</v>
      </c>
      <c r="ID699">
        <v>1.87731</v>
      </c>
      <c r="IE699">
        <v>1.87542</v>
      </c>
      <c r="IF699">
        <v>1.8782</v>
      </c>
      <c r="IG699">
        <v>1.87497</v>
      </c>
      <c r="IH699">
        <v>1.87851</v>
      </c>
      <c r="II699">
        <v>1.87562</v>
      </c>
      <c r="IJ699">
        <v>1.8768</v>
      </c>
      <c r="IK699">
        <v>0</v>
      </c>
      <c r="IL699">
        <v>0</v>
      </c>
      <c r="IM699">
        <v>0</v>
      </c>
      <c r="IN699">
        <v>0</v>
      </c>
      <c r="IO699" t="s">
        <v>441</v>
      </c>
      <c r="IP699" t="s">
        <v>442</v>
      </c>
      <c r="IQ699" t="s">
        <v>443</v>
      </c>
      <c r="IR699" t="s">
        <v>443</v>
      </c>
      <c r="IS699" t="s">
        <v>443</v>
      </c>
      <c r="IT699" t="s">
        <v>443</v>
      </c>
      <c r="IU699">
        <v>0</v>
      </c>
      <c r="IV699">
        <v>100</v>
      </c>
      <c r="IW699">
        <v>100</v>
      </c>
      <c r="IX699">
        <v>0.405</v>
      </c>
      <c r="IY699">
        <v>0.2391</v>
      </c>
      <c r="IZ699">
        <v>0.000996156149449386</v>
      </c>
      <c r="JA699">
        <v>0.001508328056841608</v>
      </c>
      <c r="JB699">
        <v>-4.279944224615399E-07</v>
      </c>
      <c r="JC699">
        <v>2.026670128534865E-10</v>
      </c>
      <c r="JD699">
        <v>-0.04486732872085866</v>
      </c>
      <c r="JE699">
        <v>-0.001179386599836408</v>
      </c>
      <c r="JF699">
        <v>0.0006983580007418804</v>
      </c>
      <c r="JG699">
        <v>-5.900263066608664E-06</v>
      </c>
      <c r="JH699">
        <v>1</v>
      </c>
      <c r="JI699">
        <v>2117</v>
      </c>
      <c r="JJ699">
        <v>1</v>
      </c>
      <c r="JK699">
        <v>26</v>
      </c>
      <c r="JL699">
        <v>197640.2</v>
      </c>
      <c r="JM699">
        <v>197640.1</v>
      </c>
      <c r="JN699">
        <v>0.756836</v>
      </c>
      <c r="JO699">
        <v>2.54883</v>
      </c>
      <c r="JP699">
        <v>1.39893</v>
      </c>
      <c r="JQ699">
        <v>2.34131</v>
      </c>
      <c r="JR699">
        <v>1.44897</v>
      </c>
      <c r="JS699">
        <v>2.56226</v>
      </c>
      <c r="JT699">
        <v>37.3378</v>
      </c>
      <c r="JU699">
        <v>23.9737</v>
      </c>
      <c r="JV699">
        <v>18</v>
      </c>
      <c r="JW699">
        <v>480.757</v>
      </c>
      <c r="JX699">
        <v>464.835</v>
      </c>
      <c r="JY699">
        <v>28.9663</v>
      </c>
      <c r="JZ699">
        <v>29.6132</v>
      </c>
      <c r="KA699">
        <v>29.9999</v>
      </c>
      <c r="KB699">
        <v>29.301</v>
      </c>
      <c r="KC699">
        <v>29.3644</v>
      </c>
      <c r="KD699">
        <v>15.1398</v>
      </c>
      <c r="KE699">
        <v>28.0607</v>
      </c>
      <c r="KF699">
        <v>88.3302</v>
      </c>
      <c r="KG699">
        <v>28.947</v>
      </c>
      <c r="KH699">
        <v>252.784</v>
      </c>
      <c r="KI699">
        <v>18.3484</v>
      </c>
      <c r="KJ699">
        <v>100.789</v>
      </c>
      <c r="KK699">
        <v>100.17</v>
      </c>
    </row>
    <row r="700" spans="1:297">
      <c r="A700">
        <v>684</v>
      </c>
      <c r="B700">
        <v>1759006995</v>
      </c>
      <c r="C700">
        <v>19611.40000009537</v>
      </c>
      <c r="D700" t="s">
        <v>1817</v>
      </c>
      <c r="E700" t="s">
        <v>1818</v>
      </c>
      <c r="F700">
        <v>5</v>
      </c>
      <c r="G700" t="s">
        <v>1796</v>
      </c>
      <c r="H700" t="s">
        <v>436</v>
      </c>
      <c r="I700">
        <v>1759006987.5</v>
      </c>
      <c r="J700">
        <f>(K700)/1000</f>
        <v>0</v>
      </c>
      <c r="K700">
        <f>IF(DP700, AN700, AH700)</f>
        <v>0</v>
      </c>
      <c r="L700">
        <f>IF(DP700, AI700, AG700)</f>
        <v>0</v>
      </c>
      <c r="M700">
        <f>DR700 - IF(AU700&gt;1, L700*DL700*100.0/(AW700), 0)</f>
        <v>0</v>
      </c>
      <c r="N700">
        <f>((T700-J700/2)*M700-L700)/(T700+J700/2)</f>
        <v>0</v>
      </c>
      <c r="O700">
        <f>N700*(DY700+DZ700)/1000.0</f>
        <v>0</v>
      </c>
      <c r="P700">
        <f>(DR700 - IF(AU700&gt;1, L700*DL700*100.0/(AW700), 0))*(DY700+DZ700)/1000.0</f>
        <v>0</v>
      </c>
      <c r="Q700">
        <f>2.0/((1/S700-1/R700)+SIGN(S700)*SQRT((1/S700-1/R700)*(1/S700-1/R700) + 4*DM700/((DM700+1)*(DM700+1))*(2*1/S700*1/R700-1/R700*1/R700)))</f>
        <v>0</v>
      </c>
      <c r="R700">
        <f>IF(LEFT(DN700,1)&lt;&gt;"0",IF(LEFT(DN700,1)="1",3.0,DO700),$D$5+$E$5*(EF700*DY700/($K$5*1000))+$F$5*(EF700*DY700/($K$5*1000))*MAX(MIN(DL700,$J$5),$I$5)*MAX(MIN(DL700,$J$5),$I$5)+$G$5*MAX(MIN(DL700,$J$5),$I$5)*(EF700*DY700/($K$5*1000))+$H$5*(EF700*DY700/($K$5*1000))*(EF700*DY700/($K$5*1000)))</f>
        <v>0</v>
      </c>
      <c r="S700">
        <f>J700*(1000-(1000*0.61365*exp(17.502*W700/(240.97+W700))/(DY700+DZ700)+DT700)/2)/(1000*0.61365*exp(17.502*W700/(240.97+W700))/(DY700+DZ700)-DT700)</f>
        <v>0</v>
      </c>
      <c r="T700">
        <f>1/((DM700+1)/(Q700/1.6)+1/(R700/1.37)) + DM700/((DM700+1)/(Q700/1.6) + DM700/(R700/1.37))</f>
        <v>0</v>
      </c>
      <c r="U700">
        <f>(DH700*DK700)</f>
        <v>0</v>
      </c>
      <c r="V700">
        <f>(EA700+(U700+2*0.95*5.67E-8*(((EA700+$B$7)+273)^4-(EA700+273)^4)-44100*J700)/(1.84*29.3*R700+8*0.95*5.67E-8*(EA700+273)^3))</f>
        <v>0</v>
      </c>
      <c r="W700">
        <f>($C$7*EB700+$D$7*EC700+$E$7*V700)</f>
        <v>0</v>
      </c>
      <c r="X700">
        <f>0.61365*exp(17.502*W700/(240.97+W700))</f>
        <v>0</v>
      </c>
      <c r="Y700">
        <f>(Z700/AA700*100)</f>
        <v>0</v>
      </c>
      <c r="Z700">
        <f>DT700*(DY700+DZ700)/1000</f>
        <v>0</v>
      </c>
      <c r="AA700">
        <f>0.61365*exp(17.502*EA700/(240.97+EA700))</f>
        <v>0</v>
      </c>
      <c r="AB700">
        <f>(X700-DT700*(DY700+DZ700)/1000)</f>
        <v>0</v>
      </c>
      <c r="AC700">
        <f>(-J700*44100)</f>
        <v>0</v>
      </c>
      <c r="AD700">
        <f>2*29.3*R700*0.92*(EA700-W700)</f>
        <v>0</v>
      </c>
      <c r="AE700">
        <f>2*0.95*5.67E-8*(((EA700+$B$7)+273)^4-(W700+273)^4)</f>
        <v>0</v>
      </c>
      <c r="AF700">
        <f>U700+AE700+AC700+AD700</f>
        <v>0</v>
      </c>
      <c r="AG700">
        <f>DX700*AU700*(DS700-DR700*(1000-AU700*DU700)/(1000-AU700*DT700))/(100*DL700)</f>
        <v>0</v>
      </c>
      <c r="AH700">
        <f>1000*DX700*AU700*(DT700-DU700)/(100*DL700*(1000-AU700*DT700))</f>
        <v>0</v>
      </c>
      <c r="AI700">
        <f>(AJ700 - AK700 - DY700*1E3/(8.314*(EA700+273.15)) * AM700/DX700 * AL700) * DX700/(100*DL700) * (1000 - DU700)/1000</f>
        <v>0</v>
      </c>
      <c r="AJ700">
        <v>273.5071898687281</v>
      </c>
      <c r="AK700">
        <v>280.7779696969696</v>
      </c>
      <c r="AL700">
        <v>-3.278206153675081</v>
      </c>
      <c r="AM700">
        <v>65.2418205601486</v>
      </c>
      <c r="AN700">
        <f>(AP700 - AO700 + DY700*1E3/(8.314*(EA700+273.15)) * AR700/DX700 * AQ700) * DX700/(100*DL700) * 1000/(1000 - AP700)</f>
        <v>0</v>
      </c>
      <c r="AO700">
        <v>18.32993085584728</v>
      </c>
      <c r="AP700">
        <v>23.85758303030302</v>
      </c>
      <c r="AQ700">
        <v>-7.759532878842615E-05</v>
      </c>
      <c r="AR700">
        <v>120.1474523876431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MAX(0,($B$13+$C$13*EF700)/(1+$D$13*EF700)*DY700/(EA700+273)*$E$13)</f>
        <v>0</v>
      </c>
      <c r="AX700" t="s">
        <v>437</v>
      </c>
      <c r="AY700" t="s">
        <v>437</v>
      </c>
      <c r="AZ700">
        <v>0</v>
      </c>
      <c r="BA700">
        <v>0</v>
      </c>
      <c r="BB700">
        <f>1-AZ700/BA700</f>
        <v>0</v>
      </c>
      <c r="BC700">
        <v>0</v>
      </c>
      <c r="BD700" t="s">
        <v>437</v>
      </c>
      <c r="BE700" t="s">
        <v>437</v>
      </c>
      <c r="BF700">
        <v>0</v>
      </c>
      <c r="BG700">
        <v>0</v>
      </c>
      <c r="BH700">
        <f>1-BF700/BG700</f>
        <v>0</v>
      </c>
      <c r="BI700">
        <v>0.5</v>
      </c>
      <c r="BJ700">
        <f>DI700</f>
        <v>0</v>
      </c>
      <c r="BK700">
        <f>L700</f>
        <v>0</v>
      </c>
      <c r="BL700">
        <f>BH700*BI700*BJ700</f>
        <v>0</v>
      </c>
      <c r="BM700">
        <f>(BK700-BC700)/BJ700</f>
        <v>0</v>
      </c>
      <c r="BN700">
        <f>(BA700-BG700)/BG700</f>
        <v>0</v>
      </c>
      <c r="BO700">
        <f>AZ700/(BB700+AZ700/BG700)</f>
        <v>0</v>
      </c>
      <c r="BP700" t="s">
        <v>437</v>
      </c>
      <c r="BQ700">
        <v>0</v>
      </c>
      <c r="BR700">
        <f>IF(BQ700&lt;&gt;0, BQ700, BO700)</f>
        <v>0</v>
      </c>
      <c r="BS700">
        <f>1-BR700/BG700</f>
        <v>0</v>
      </c>
      <c r="BT700">
        <f>(BG700-BF700)/(BG700-BR700)</f>
        <v>0</v>
      </c>
      <c r="BU700">
        <f>(BA700-BG700)/(BA700-BR700)</f>
        <v>0</v>
      </c>
      <c r="BV700">
        <f>(BG700-BF700)/(BG700-AZ700)</f>
        <v>0</v>
      </c>
      <c r="BW700">
        <f>(BA700-BG700)/(BA700-AZ700)</f>
        <v>0</v>
      </c>
      <c r="BX700">
        <f>(BT700*BR700/BF700)</f>
        <v>0</v>
      </c>
      <c r="BY700">
        <f>(1-BX700)</f>
        <v>0</v>
      </c>
      <c r="DH700">
        <f>$B$11*EG700+$C$11*EH700+$F$11*ES700*(1-EV700)</f>
        <v>0</v>
      </c>
      <c r="DI700">
        <f>DH700*DJ700</f>
        <v>0</v>
      </c>
      <c r="DJ700">
        <f>($B$11*$D$9+$C$11*$D$9+$F$11*((FF700+EX700)/MAX(FF700+EX700+FG700, 0.1)*$I$9+FG700/MAX(FF700+EX700+FG700, 0.1)*$J$9))/($B$11+$C$11+$F$11)</f>
        <v>0</v>
      </c>
      <c r="DK700">
        <f>($B$11*$K$9+$C$11*$K$9+$F$11*((FF700+EX700)/MAX(FF700+EX700+FG700, 0.1)*$P$9+FG700/MAX(FF700+EX700+FG700, 0.1)*$Q$9))/($B$11+$C$11+$F$11)</f>
        <v>0</v>
      </c>
      <c r="DL700">
        <v>2.96</v>
      </c>
      <c r="DM700">
        <v>0.5</v>
      </c>
      <c r="DN700" t="s">
        <v>438</v>
      </c>
      <c r="DO700">
        <v>2</v>
      </c>
      <c r="DP700" t="b">
        <v>1</v>
      </c>
      <c r="DQ700">
        <v>1759006987.5</v>
      </c>
      <c r="DR700">
        <v>296.4996296296296</v>
      </c>
      <c r="DS700">
        <v>283.1816666666667</v>
      </c>
      <c r="DT700">
        <v>23.85684814814815</v>
      </c>
      <c r="DU700">
        <v>18.32971851851851</v>
      </c>
      <c r="DV700">
        <v>296.0842592592592</v>
      </c>
      <c r="DW700">
        <v>23.61774444444444</v>
      </c>
      <c r="DX700">
        <v>500.0059629629629</v>
      </c>
      <c r="DY700">
        <v>90.34535555555556</v>
      </c>
      <c r="DZ700">
        <v>0.05402909259259259</v>
      </c>
      <c r="EA700">
        <v>30.27699629629629</v>
      </c>
      <c r="EB700">
        <v>30.0162</v>
      </c>
      <c r="EC700">
        <v>999.9000000000001</v>
      </c>
      <c r="ED700">
        <v>0</v>
      </c>
      <c r="EE700">
        <v>0</v>
      </c>
      <c r="EF700">
        <v>10005.91925925926</v>
      </c>
      <c r="EG700">
        <v>0</v>
      </c>
      <c r="EH700">
        <v>11.48535185185185</v>
      </c>
      <c r="EI700">
        <v>13.31786666666667</v>
      </c>
      <c r="EJ700">
        <v>303.745925925926</v>
      </c>
      <c r="EK700">
        <v>288.4692222222222</v>
      </c>
      <c r="EL700">
        <v>5.527111851851852</v>
      </c>
      <c r="EM700">
        <v>283.1816666666667</v>
      </c>
      <c r="EN700">
        <v>18.32971851851851</v>
      </c>
      <c r="EO700">
        <v>2.155353703703704</v>
      </c>
      <c r="EP700">
        <v>1.656005925925926</v>
      </c>
      <c r="EQ700">
        <v>18.63428518518518</v>
      </c>
      <c r="ER700">
        <v>14.49007777777778</v>
      </c>
      <c r="ES700">
        <v>1999.994444444444</v>
      </c>
      <c r="ET700">
        <v>0.9800001111111113</v>
      </c>
      <c r="EU700">
        <v>0.01999988518518519</v>
      </c>
      <c r="EV700">
        <v>0</v>
      </c>
      <c r="EW700">
        <v>723.389925925926</v>
      </c>
      <c r="EX700">
        <v>5.000560000000001</v>
      </c>
      <c r="EY700">
        <v>14854.09259259259</v>
      </c>
      <c r="EZ700">
        <v>17294.82962962963</v>
      </c>
      <c r="FA700">
        <v>42.18699999999999</v>
      </c>
      <c r="FB700">
        <v>42.31899999999999</v>
      </c>
      <c r="FC700">
        <v>41.9301111111111</v>
      </c>
      <c r="FD700">
        <v>41.44166666666666</v>
      </c>
      <c r="FE700">
        <v>42.88877777777778</v>
      </c>
      <c r="FF700">
        <v>1955.094444444444</v>
      </c>
      <c r="FG700">
        <v>39.9</v>
      </c>
      <c r="FH700">
        <v>0</v>
      </c>
      <c r="FI700">
        <v>1759007004.6</v>
      </c>
      <c r="FJ700">
        <v>0</v>
      </c>
      <c r="FK700">
        <v>723.35552</v>
      </c>
      <c r="FL700">
        <v>-3.955307692542511</v>
      </c>
      <c r="FM700">
        <v>-85.81538469797798</v>
      </c>
      <c r="FN700">
        <v>14853.504</v>
      </c>
      <c r="FO700">
        <v>15</v>
      </c>
      <c r="FP700">
        <v>0</v>
      </c>
      <c r="FQ700" t="s">
        <v>439</v>
      </c>
      <c r="FR700">
        <v>1747148579.5</v>
      </c>
      <c r="FS700">
        <v>1747148584.5</v>
      </c>
      <c r="FT700">
        <v>0</v>
      </c>
      <c r="FU700">
        <v>0.162</v>
      </c>
      <c r="FV700">
        <v>-0.001</v>
      </c>
      <c r="FW700">
        <v>0.139</v>
      </c>
      <c r="FX700">
        <v>0.058</v>
      </c>
      <c r="FY700">
        <v>420</v>
      </c>
      <c r="FZ700">
        <v>16</v>
      </c>
      <c r="GA700">
        <v>0.19</v>
      </c>
      <c r="GB700">
        <v>0.02</v>
      </c>
      <c r="GC700">
        <v>12.9052243902439</v>
      </c>
      <c r="GD700">
        <v>8.093163763066203</v>
      </c>
      <c r="GE700">
        <v>0.8007104040240972</v>
      </c>
      <c r="GF700">
        <v>0</v>
      </c>
      <c r="GG700">
        <v>723.5939705882353</v>
      </c>
      <c r="GH700">
        <v>-4.43915966279529</v>
      </c>
      <c r="GI700">
        <v>0.4663032644417828</v>
      </c>
      <c r="GJ700">
        <v>0</v>
      </c>
      <c r="GK700">
        <v>5.522777804878048</v>
      </c>
      <c r="GL700">
        <v>0.06689790940768102</v>
      </c>
      <c r="GM700">
        <v>0.007491839629563478</v>
      </c>
      <c r="GN700">
        <v>1</v>
      </c>
      <c r="GO700">
        <v>1</v>
      </c>
      <c r="GP700">
        <v>3</v>
      </c>
      <c r="GQ700" t="s">
        <v>451</v>
      </c>
      <c r="GR700">
        <v>3.12832</v>
      </c>
      <c r="GS700">
        <v>2.73139</v>
      </c>
      <c r="GT700">
        <v>0.0606328</v>
      </c>
      <c r="GU700">
        <v>0.0582925</v>
      </c>
      <c r="GV700">
        <v>0.106222</v>
      </c>
      <c r="GW700">
        <v>0.0888396</v>
      </c>
      <c r="GX700">
        <v>28125.9</v>
      </c>
      <c r="GY700">
        <v>27357.4</v>
      </c>
      <c r="GZ700">
        <v>30484.6</v>
      </c>
      <c r="HA700">
        <v>29307.8</v>
      </c>
      <c r="HB700">
        <v>37605.3</v>
      </c>
      <c r="HC700">
        <v>35137.1</v>
      </c>
      <c r="HD700">
        <v>46641.2</v>
      </c>
      <c r="HE700">
        <v>43550</v>
      </c>
      <c r="HF700">
        <v>1.82255</v>
      </c>
      <c r="HG700">
        <v>1.84403</v>
      </c>
      <c r="HH700">
        <v>0.105694</v>
      </c>
      <c r="HI700">
        <v>0</v>
      </c>
      <c r="HJ700">
        <v>28.2827</v>
      </c>
      <c r="HK700">
        <v>999.9</v>
      </c>
      <c r="HL700">
        <v>48.3</v>
      </c>
      <c r="HM700">
        <v>30.7</v>
      </c>
      <c r="HN700">
        <v>23.7066</v>
      </c>
      <c r="HO700">
        <v>62.9535</v>
      </c>
      <c r="HP700">
        <v>16.895</v>
      </c>
      <c r="HQ700">
        <v>1</v>
      </c>
      <c r="HR700">
        <v>0.186598</v>
      </c>
      <c r="HS700">
        <v>-0.397013</v>
      </c>
      <c r="HT700">
        <v>20.2006</v>
      </c>
      <c r="HU700">
        <v>5.22792</v>
      </c>
      <c r="HV700">
        <v>11.974</v>
      </c>
      <c r="HW700">
        <v>4.96975</v>
      </c>
      <c r="HX700">
        <v>3.28968</v>
      </c>
      <c r="HY700">
        <v>9999</v>
      </c>
      <c r="HZ700">
        <v>9999</v>
      </c>
      <c r="IA700">
        <v>9999</v>
      </c>
      <c r="IB700">
        <v>27.7</v>
      </c>
      <c r="IC700">
        <v>4.97297</v>
      </c>
      <c r="ID700">
        <v>1.8773</v>
      </c>
      <c r="IE700">
        <v>1.87541</v>
      </c>
      <c r="IF700">
        <v>1.8782</v>
      </c>
      <c r="IG700">
        <v>1.87496</v>
      </c>
      <c r="IH700">
        <v>1.8785</v>
      </c>
      <c r="II700">
        <v>1.87561</v>
      </c>
      <c r="IJ700">
        <v>1.87677</v>
      </c>
      <c r="IK700">
        <v>0</v>
      </c>
      <c r="IL700">
        <v>0</v>
      </c>
      <c r="IM700">
        <v>0</v>
      </c>
      <c r="IN700">
        <v>0</v>
      </c>
      <c r="IO700" t="s">
        <v>441</v>
      </c>
      <c r="IP700" t="s">
        <v>442</v>
      </c>
      <c r="IQ700" t="s">
        <v>443</v>
      </c>
      <c r="IR700" t="s">
        <v>443</v>
      </c>
      <c r="IS700" t="s">
        <v>443</v>
      </c>
      <c r="IT700" t="s">
        <v>443</v>
      </c>
      <c r="IU700">
        <v>0</v>
      </c>
      <c r="IV700">
        <v>100</v>
      </c>
      <c r="IW700">
        <v>100</v>
      </c>
      <c r="IX700">
        <v>0.383</v>
      </c>
      <c r="IY700">
        <v>0.239</v>
      </c>
      <c r="IZ700">
        <v>0.000996156149449386</v>
      </c>
      <c r="JA700">
        <v>0.001508328056841608</v>
      </c>
      <c r="JB700">
        <v>-4.279944224615399E-07</v>
      </c>
      <c r="JC700">
        <v>2.026670128534865E-10</v>
      </c>
      <c r="JD700">
        <v>-0.04486732872085866</v>
      </c>
      <c r="JE700">
        <v>-0.001179386599836408</v>
      </c>
      <c r="JF700">
        <v>0.0006983580007418804</v>
      </c>
      <c r="JG700">
        <v>-5.900263066608664E-06</v>
      </c>
      <c r="JH700">
        <v>1</v>
      </c>
      <c r="JI700">
        <v>2117</v>
      </c>
      <c r="JJ700">
        <v>1</v>
      </c>
      <c r="JK700">
        <v>26</v>
      </c>
      <c r="JL700">
        <v>197640.3</v>
      </c>
      <c r="JM700">
        <v>197640.2</v>
      </c>
      <c r="JN700">
        <v>0.717773</v>
      </c>
      <c r="JO700">
        <v>2.56958</v>
      </c>
      <c r="JP700">
        <v>1.39893</v>
      </c>
      <c r="JQ700">
        <v>2.34009</v>
      </c>
      <c r="JR700">
        <v>1.44897</v>
      </c>
      <c r="JS700">
        <v>2.51343</v>
      </c>
      <c r="JT700">
        <v>37.3378</v>
      </c>
      <c r="JU700">
        <v>23.9562</v>
      </c>
      <c r="JV700">
        <v>18</v>
      </c>
      <c r="JW700">
        <v>480.966</v>
      </c>
      <c r="JX700">
        <v>464.788</v>
      </c>
      <c r="JY700">
        <v>28.9457</v>
      </c>
      <c r="JZ700">
        <v>29.6107</v>
      </c>
      <c r="KA700">
        <v>29.9999</v>
      </c>
      <c r="KB700">
        <v>29.2991</v>
      </c>
      <c r="KC700">
        <v>29.3624</v>
      </c>
      <c r="KD700">
        <v>14.3477</v>
      </c>
      <c r="KE700">
        <v>28.0607</v>
      </c>
      <c r="KF700">
        <v>87.9572</v>
      </c>
      <c r="KG700">
        <v>28.9403</v>
      </c>
      <c r="KH700">
        <v>232.711</v>
      </c>
      <c r="KI700">
        <v>18.3484</v>
      </c>
      <c r="KJ700">
        <v>100.789</v>
      </c>
      <c r="KK700">
        <v>100.172</v>
      </c>
    </row>
    <row r="701" spans="1:297">
      <c r="A701">
        <v>685</v>
      </c>
      <c r="B701">
        <v>1759007000</v>
      </c>
      <c r="C701">
        <v>19616.40000009537</v>
      </c>
      <c r="D701" t="s">
        <v>1819</v>
      </c>
      <c r="E701" t="s">
        <v>1820</v>
      </c>
      <c r="F701">
        <v>5</v>
      </c>
      <c r="G701" t="s">
        <v>1796</v>
      </c>
      <c r="H701" t="s">
        <v>436</v>
      </c>
      <c r="I701">
        <v>1759006992.214286</v>
      </c>
      <c r="J701">
        <f>(K701)/1000</f>
        <v>0</v>
      </c>
      <c r="K701">
        <f>IF(DP701, AN701, AH701)</f>
        <v>0</v>
      </c>
      <c r="L701">
        <f>IF(DP701, AI701, AG701)</f>
        <v>0</v>
      </c>
      <c r="M701">
        <f>DR701 - IF(AU701&gt;1, L701*DL701*100.0/(AW701), 0)</f>
        <v>0</v>
      </c>
      <c r="N701">
        <f>((T701-J701/2)*M701-L701)/(T701+J701/2)</f>
        <v>0</v>
      </c>
      <c r="O701">
        <f>N701*(DY701+DZ701)/1000.0</f>
        <v>0</v>
      </c>
      <c r="P701">
        <f>(DR701 - IF(AU701&gt;1, L701*DL701*100.0/(AW701), 0))*(DY701+DZ701)/1000.0</f>
        <v>0</v>
      </c>
      <c r="Q701">
        <f>2.0/((1/S701-1/R701)+SIGN(S701)*SQRT((1/S701-1/R701)*(1/S701-1/R701) + 4*DM701/((DM701+1)*(DM701+1))*(2*1/S701*1/R701-1/R701*1/R701)))</f>
        <v>0</v>
      </c>
      <c r="R701">
        <f>IF(LEFT(DN701,1)&lt;&gt;"0",IF(LEFT(DN701,1)="1",3.0,DO701),$D$5+$E$5*(EF701*DY701/($K$5*1000))+$F$5*(EF701*DY701/($K$5*1000))*MAX(MIN(DL701,$J$5),$I$5)*MAX(MIN(DL701,$J$5),$I$5)+$G$5*MAX(MIN(DL701,$J$5),$I$5)*(EF701*DY701/($K$5*1000))+$H$5*(EF701*DY701/($K$5*1000))*(EF701*DY701/($K$5*1000)))</f>
        <v>0</v>
      </c>
      <c r="S701">
        <f>J701*(1000-(1000*0.61365*exp(17.502*W701/(240.97+W701))/(DY701+DZ701)+DT701)/2)/(1000*0.61365*exp(17.502*W701/(240.97+W701))/(DY701+DZ701)-DT701)</f>
        <v>0</v>
      </c>
      <c r="T701">
        <f>1/((DM701+1)/(Q701/1.6)+1/(R701/1.37)) + DM701/((DM701+1)/(Q701/1.6) + DM701/(R701/1.37))</f>
        <v>0</v>
      </c>
      <c r="U701">
        <f>(DH701*DK701)</f>
        <v>0</v>
      </c>
      <c r="V701">
        <f>(EA701+(U701+2*0.95*5.67E-8*(((EA701+$B$7)+273)^4-(EA701+273)^4)-44100*J701)/(1.84*29.3*R701+8*0.95*5.67E-8*(EA701+273)^3))</f>
        <v>0</v>
      </c>
      <c r="W701">
        <f>($C$7*EB701+$D$7*EC701+$E$7*V701)</f>
        <v>0</v>
      </c>
      <c r="X701">
        <f>0.61365*exp(17.502*W701/(240.97+W701))</f>
        <v>0</v>
      </c>
      <c r="Y701">
        <f>(Z701/AA701*100)</f>
        <v>0</v>
      </c>
      <c r="Z701">
        <f>DT701*(DY701+DZ701)/1000</f>
        <v>0</v>
      </c>
      <c r="AA701">
        <f>0.61365*exp(17.502*EA701/(240.97+EA701))</f>
        <v>0</v>
      </c>
      <c r="AB701">
        <f>(X701-DT701*(DY701+DZ701)/1000)</f>
        <v>0</v>
      </c>
      <c r="AC701">
        <f>(-J701*44100)</f>
        <v>0</v>
      </c>
      <c r="AD701">
        <f>2*29.3*R701*0.92*(EA701-W701)</f>
        <v>0</v>
      </c>
      <c r="AE701">
        <f>2*0.95*5.67E-8*(((EA701+$B$7)+273)^4-(W701+273)^4)</f>
        <v>0</v>
      </c>
      <c r="AF701">
        <f>U701+AE701+AC701+AD701</f>
        <v>0</v>
      </c>
      <c r="AG701">
        <f>DX701*AU701*(DS701-DR701*(1000-AU701*DU701)/(1000-AU701*DT701))/(100*DL701)</f>
        <v>0</v>
      </c>
      <c r="AH701">
        <f>1000*DX701*AU701*(DT701-DU701)/(100*DL701*(1000-AU701*DT701))</f>
        <v>0</v>
      </c>
      <c r="AI701">
        <f>(AJ701 - AK701 - DY701*1E3/(8.314*(EA701+273.15)) * AM701/DX701 * AL701) * DX701/(100*DL701) * (1000 - DU701)/1000</f>
        <v>0</v>
      </c>
      <c r="AJ701">
        <v>256.5833513296587</v>
      </c>
      <c r="AK701">
        <v>264.386206060606</v>
      </c>
      <c r="AL701">
        <v>-3.281695492108229</v>
      </c>
      <c r="AM701">
        <v>65.2418205601486</v>
      </c>
      <c r="AN701">
        <f>(AP701 - AO701 + DY701*1E3/(8.314*(EA701+273.15)) * AR701/DX701 * AQ701) * DX701/(100*DL701) * 1000/(1000 - AP701)</f>
        <v>0</v>
      </c>
      <c r="AO701">
        <v>18.31180001927823</v>
      </c>
      <c r="AP701">
        <v>23.85402787878787</v>
      </c>
      <c r="AQ701">
        <v>-5.449932294567537E-05</v>
      </c>
      <c r="AR701">
        <v>120.1474523876431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MAX(0,($B$13+$C$13*EF701)/(1+$D$13*EF701)*DY701/(EA701+273)*$E$13)</f>
        <v>0</v>
      </c>
      <c r="AX701" t="s">
        <v>437</v>
      </c>
      <c r="AY701" t="s">
        <v>437</v>
      </c>
      <c r="AZ701">
        <v>0</v>
      </c>
      <c r="BA701">
        <v>0</v>
      </c>
      <c r="BB701">
        <f>1-AZ701/BA701</f>
        <v>0</v>
      </c>
      <c r="BC701">
        <v>0</v>
      </c>
      <c r="BD701" t="s">
        <v>437</v>
      </c>
      <c r="BE701" t="s">
        <v>437</v>
      </c>
      <c r="BF701">
        <v>0</v>
      </c>
      <c r="BG701">
        <v>0</v>
      </c>
      <c r="BH701">
        <f>1-BF701/BG701</f>
        <v>0</v>
      </c>
      <c r="BI701">
        <v>0.5</v>
      </c>
      <c r="BJ701">
        <f>DI701</f>
        <v>0</v>
      </c>
      <c r="BK701">
        <f>L701</f>
        <v>0</v>
      </c>
      <c r="BL701">
        <f>BH701*BI701*BJ701</f>
        <v>0</v>
      </c>
      <c r="BM701">
        <f>(BK701-BC701)/BJ701</f>
        <v>0</v>
      </c>
      <c r="BN701">
        <f>(BA701-BG701)/BG701</f>
        <v>0</v>
      </c>
      <c r="BO701">
        <f>AZ701/(BB701+AZ701/BG701)</f>
        <v>0</v>
      </c>
      <c r="BP701" t="s">
        <v>437</v>
      </c>
      <c r="BQ701">
        <v>0</v>
      </c>
      <c r="BR701">
        <f>IF(BQ701&lt;&gt;0, BQ701, BO701)</f>
        <v>0</v>
      </c>
      <c r="BS701">
        <f>1-BR701/BG701</f>
        <v>0</v>
      </c>
      <c r="BT701">
        <f>(BG701-BF701)/(BG701-BR701)</f>
        <v>0</v>
      </c>
      <c r="BU701">
        <f>(BA701-BG701)/(BA701-BR701)</f>
        <v>0</v>
      </c>
      <c r="BV701">
        <f>(BG701-BF701)/(BG701-AZ701)</f>
        <v>0</v>
      </c>
      <c r="BW701">
        <f>(BA701-BG701)/(BA701-AZ701)</f>
        <v>0</v>
      </c>
      <c r="BX701">
        <f>(BT701*BR701/BF701)</f>
        <v>0</v>
      </c>
      <c r="BY701">
        <f>(1-BX701)</f>
        <v>0</v>
      </c>
      <c r="DH701">
        <f>$B$11*EG701+$C$11*EH701+$F$11*ES701*(1-EV701)</f>
        <v>0</v>
      </c>
      <c r="DI701">
        <f>DH701*DJ701</f>
        <v>0</v>
      </c>
      <c r="DJ701">
        <f>($B$11*$D$9+$C$11*$D$9+$F$11*((FF701+EX701)/MAX(FF701+EX701+FG701, 0.1)*$I$9+FG701/MAX(FF701+EX701+FG701, 0.1)*$J$9))/($B$11+$C$11+$F$11)</f>
        <v>0</v>
      </c>
      <c r="DK701">
        <f>($B$11*$K$9+$C$11*$K$9+$F$11*((FF701+EX701)/MAX(FF701+EX701+FG701, 0.1)*$P$9+FG701/MAX(FF701+EX701+FG701, 0.1)*$Q$9))/($B$11+$C$11+$F$11)</f>
        <v>0</v>
      </c>
      <c r="DL701">
        <v>2.96</v>
      </c>
      <c r="DM701">
        <v>0.5</v>
      </c>
      <c r="DN701" t="s">
        <v>438</v>
      </c>
      <c r="DO701">
        <v>2</v>
      </c>
      <c r="DP701" t="b">
        <v>1</v>
      </c>
      <c r="DQ701">
        <v>1759006992.214286</v>
      </c>
      <c r="DR701">
        <v>281.4149285714286</v>
      </c>
      <c r="DS701">
        <v>267.48825</v>
      </c>
      <c r="DT701">
        <v>23.85736428571429</v>
      </c>
      <c r="DU701">
        <v>18.32634285714285</v>
      </c>
      <c r="DV701">
        <v>281.0195</v>
      </c>
      <c r="DW701">
        <v>23.61826071428572</v>
      </c>
      <c r="DX701">
        <v>500.0050357142857</v>
      </c>
      <c r="DY701">
        <v>90.34580357142856</v>
      </c>
      <c r="DZ701">
        <v>0.05396738928571428</v>
      </c>
      <c r="EA701">
        <v>30.274775</v>
      </c>
      <c r="EB701">
        <v>30.01256428571429</v>
      </c>
      <c r="EC701">
        <v>999.9000000000002</v>
      </c>
      <c r="ED701">
        <v>0</v>
      </c>
      <c r="EE701">
        <v>0</v>
      </c>
      <c r="EF701">
        <v>10006.77964285714</v>
      </c>
      <c r="EG701">
        <v>0</v>
      </c>
      <c r="EH701">
        <v>11.48445714285715</v>
      </c>
      <c r="EI701">
        <v>13.92662857142857</v>
      </c>
      <c r="EJ701">
        <v>288.29275</v>
      </c>
      <c r="EK701">
        <v>272.4819285714286</v>
      </c>
      <c r="EL701">
        <v>5.531014285714287</v>
      </c>
      <c r="EM701">
        <v>267.48825</v>
      </c>
      <c r="EN701">
        <v>18.32634285714285</v>
      </c>
      <c r="EO701">
        <v>2.155411428571429</v>
      </c>
      <c r="EP701">
        <v>1.655708571428571</v>
      </c>
      <c r="EQ701">
        <v>18.63471071428571</v>
      </c>
      <c r="ER701">
        <v>14.48728928571428</v>
      </c>
      <c r="ES701">
        <v>1999.998571428571</v>
      </c>
      <c r="ET701">
        <v>0.9800001071428573</v>
      </c>
      <c r="EU701">
        <v>0.01999988928571429</v>
      </c>
      <c r="EV701">
        <v>0</v>
      </c>
      <c r="EW701">
        <v>723.1322857142857</v>
      </c>
      <c r="EX701">
        <v>5.000560000000001</v>
      </c>
      <c r="EY701">
        <v>14848.38214285714</v>
      </c>
      <c r="EZ701">
        <v>17294.87142857143</v>
      </c>
      <c r="FA701">
        <v>42.18699999999999</v>
      </c>
      <c r="FB701">
        <v>42.31424999999998</v>
      </c>
      <c r="FC701">
        <v>41.92149999999999</v>
      </c>
      <c r="FD701">
        <v>41.44149999999998</v>
      </c>
      <c r="FE701">
        <v>42.88385714285715</v>
      </c>
      <c r="FF701">
        <v>1955.098571428571</v>
      </c>
      <c r="FG701">
        <v>39.9</v>
      </c>
      <c r="FH701">
        <v>0</v>
      </c>
      <c r="FI701">
        <v>1759007009.4</v>
      </c>
      <c r="FJ701">
        <v>0</v>
      </c>
      <c r="FK701">
        <v>723.1149599999999</v>
      </c>
      <c r="FL701">
        <v>-1.878153843676465</v>
      </c>
      <c r="FM701">
        <v>-59.93076907074936</v>
      </c>
      <c r="FN701">
        <v>14847.84</v>
      </c>
      <c r="FO701">
        <v>15</v>
      </c>
      <c r="FP701">
        <v>0</v>
      </c>
      <c r="FQ701" t="s">
        <v>439</v>
      </c>
      <c r="FR701">
        <v>1747148579.5</v>
      </c>
      <c r="FS701">
        <v>1747148584.5</v>
      </c>
      <c r="FT701">
        <v>0</v>
      </c>
      <c r="FU701">
        <v>0.162</v>
      </c>
      <c r="FV701">
        <v>-0.001</v>
      </c>
      <c r="FW701">
        <v>0.139</v>
      </c>
      <c r="FX701">
        <v>0.058</v>
      </c>
      <c r="FY701">
        <v>420</v>
      </c>
      <c r="FZ701">
        <v>16</v>
      </c>
      <c r="GA701">
        <v>0.19</v>
      </c>
      <c r="GB701">
        <v>0.02</v>
      </c>
      <c r="GC701">
        <v>13.546025</v>
      </c>
      <c r="GD701">
        <v>7.654822514071281</v>
      </c>
      <c r="GE701">
        <v>0.737683264263871</v>
      </c>
      <c r="GF701">
        <v>0</v>
      </c>
      <c r="GG701">
        <v>723.3208235294118</v>
      </c>
      <c r="GH701">
        <v>-3.467746370907987</v>
      </c>
      <c r="GI701">
        <v>0.3695714108013007</v>
      </c>
      <c r="GJ701">
        <v>0</v>
      </c>
      <c r="GK701">
        <v>5.5282705</v>
      </c>
      <c r="GL701">
        <v>0.04172307692307029</v>
      </c>
      <c r="GM701">
        <v>0.005302423478938647</v>
      </c>
      <c r="GN701">
        <v>1</v>
      </c>
      <c r="GO701">
        <v>1</v>
      </c>
      <c r="GP701">
        <v>3</v>
      </c>
      <c r="GQ701" t="s">
        <v>451</v>
      </c>
      <c r="GR701">
        <v>3.12799</v>
      </c>
      <c r="GS701">
        <v>2.73228</v>
      </c>
      <c r="GT701">
        <v>0.0576439</v>
      </c>
      <c r="GU701">
        <v>0.0550864</v>
      </c>
      <c r="GV701">
        <v>0.106211</v>
      </c>
      <c r="GW701">
        <v>0.0887225</v>
      </c>
      <c r="GX701">
        <v>28215.4</v>
      </c>
      <c r="GY701">
        <v>27450.5</v>
      </c>
      <c r="GZ701">
        <v>30484.8</v>
      </c>
      <c r="HA701">
        <v>29307.9</v>
      </c>
      <c r="HB701">
        <v>37605.4</v>
      </c>
      <c r="HC701">
        <v>35141.5</v>
      </c>
      <c r="HD701">
        <v>46641.1</v>
      </c>
      <c r="HE701">
        <v>43550.1</v>
      </c>
      <c r="HF701">
        <v>1.8219</v>
      </c>
      <c r="HG701">
        <v>1.84442</v>
      </c>
      <c r="HH701">
        <v>0.106603</v>
      </c>
      <c r="HI701">
        <v>0</v>
      </c>
      <c r="HJ701">
        <v>28.281</v>
      </c>
      <c r="HK701">
        <v>999.9</v>
      </c>
      <c r="HL701">
        <v>48.2</v>
      </c>
      <c r="HM701">
        <v>30.7</v>
      </c>
      <c r="HN701">
        <v>23.6569</v>
      </c>
      <c r="HO701">
        <v>62.8435</v>
      </c>
      <c r="HP701">
        <v>16.8189</v>
      </c>
      <c r="HQ701">
        <v>1</v>
      </c>
      <c r="HR701">
        <v>0.186418</v>
      </c>
      <c r="HS701">
        <v>-0.427465</v>
      </c>
      <c r="HT701">
        <v>20.2005</v>
      </c>
      <c r="HU701">
        <v>5.22792</v>
      </c>
      <c r="HV701">
        <v>11.974</v>
      </c>
      <c r="HW701">
        <v>4.9698</v>
      </c>
      <c r="HX701">
        <v>3.28963</v>
      </c>
      <c r="HY701">
        <v>9999</v>
      </c>
      <c r="HZ701">
        <v>9999</v>
      </c>
      <c r="IA701">
        <v>9999</v>
      </c>
      <c r="IB701">
        <v>27.7</v>
      </c>
      <c r="IC701">
        <v>4.97298</v>
      </c>
      <c r="ID701">
        <v>1.87731</v>
      </c>
      <c r="IE701">
        <v>1.87544</v>
      </c>
      <c r="IF701">
        <v>1.8782</v>
      </c>
      <c r="IG701">
        <v>1.87498</v>
      </c>
      <c r="IH701">
        <v>1.87851</v>
      </c>
      <c r="II701">
        <v>1.87563</v>
      </c>
      <c r="IJ701">
        <v>1.8768</v>
      </c>
      <c r="IK701">
        <v>0</v>
      </c>
      <c r="IL701">
        <v>0</v>
      </c>
      <c r="IM701">
        <v>0</v>
      </c>
      <c r="IN701">
        <v>0</v>
      </c>
      <c r="IO701" t="s">
        <v>441</v>
      </c>
      <c r="IP701" t="s">
        <v>442</v>
      </c>
      <c r="IQ701" t="s">
        <v>443</v>
      </c>
      <c r="IR701" t="s">
        <v>443</v>
      </c>
      <c r="IS701" t="s">
        <v>443</v>
      </c>
      <c r="IT701" t="s">
        <v>443</v>
      </c>
      <c r="IU701">
        <v>0</v>
      </c>
      <c r="IV701">
        <v>100</v>
      </c>
      <c r="IW701">
        <v>100</v>
      </c>
      <c r="IX701">
        <v>0.362</v>
      </c>
      <c r="IY701">
        <v>0.239</v>
      </c>
      <c r="IZ701">
        <v>0.000996156149449386</v>
      </c>
      <c r="JA701">
        <v>0.001508328056841608</v>
      </c>
      <c r="JB701">
        <v>-4.279944224615399E-07</v>
      </c>
      <c r="JC701">
        <v>2.026670128534865E-10</v>
      </c>
      <c r="JD701">
        <v>-0.04486732872085866</v>
      </c>
      <c r="JE701">
        <v>-0.001179386599836408</v>
      </c>
      <c r="JF701">
        <v>0.0006983580007418804</v>
      </c>
      <c r="JG701">
        <v>-5.900263066608664E-06</v>
      </c>
      <c r="JH701">
        <v>1</v>
      </c>
      <c r="JI701">
        <v>2117</v>
      </c>
      <c r="JJ701">
        <v>1</v>
      </c>
      <c r="JK701">
        <v>26</v>
      </c>
      <c r="JL701">
        <v>197640.3</v>
      </c>
      <c r="JM701">
        <v>197640.3</v>
      </c>
      <c r="JN701">
        <v>0.681152</v>
      </c>
      <c r="JO701">
        <v>2.55615</v>
      </c>
      <c r="JP701">
        <v>1.39893</v>
      </c>
      <c r="JQ701">
        <v>2.34009</v>
      </c>
      <c r="JR701">
        <v>1.44897</v>
      </c>
      <c r="JS701">
        <v>2.61108</v>
      </c>
      <c r="JT701">
        <v>37.3378</v>
      </c>
      <c r="JU701">
        <v>23.9737</v>
      </c>
      <c r="JV701">
        <v>18</v>
      </c>
      <c r="JW701">
        <v>480.597</v>
      </c>
      <c r="JX701">
        <v>465.038</v>
      </c>
      <c r="JY701">
        <v>28.9354</v>
      </c>
      <c r="JZ701">
        <v>29.6085</v>
      </c>
      <c r="KA701">
        <v>29.9998</v>
      </c>
      <c r="KB701">
        <v>29.2975</v>
      </c>
      <c r="KC701">
        <v>29.3611</v>
      </c>
      <c r="KD701">
        <v>13.6311</v>
      </c>
      <c r="KE701">
        <v>28.0607</v>
      </c>
      <c r="KF701">
        <v>87.9572</v>
      </c>
      <c r="KG701">
        <v>28.9268</v>
      </c>
      <c r="KH701">
        <v>219.337</v>
      </c>
      <c r="KI701">
        <v>18.3484</v>
      </c>
      <c r="KJ701">
        <v>100.789</v>
      </c>
      <c r="KK701">
        <v>100.172</v>
      </c>
    </row>
    <row r="702" spans="1:297">
      <c r="A702">
        <v>686</v>
      </c>
      <c r="B702">
        <v>1759007005</v>
      </c>
      <c r="C702">
        <v>19621.40000009537</v>
      </c>
      <c r="D702" t="s">
        <v>1821</v>
      </c>
      <c r="E702" t="s">
        <v>1822</v>
      </c>
      <c r="F702">
        <v>5</v>
      </c>
      <c r="G702" t="s">
        <v>1796</v>
      </c>
      <c r="H702" t="s">
        <v>436</v>
      </c>
      <c r="I702">
        <v>1759006997.5</v>
      </c>
      <c r="J702">
        <f>(K702)/1000</f>
        <v>0</v>
      </c>
      <c r="K702">
        <f>IF(DP702, AN702, AH702)</f>
        <v>0</v>
      </c>
      <c r="L702">
        <f>IF(DP702, AI702, AG702)</f>
        <v>0</v>
      </c>
      <c r="M702">
        <f>DR702 - IF(AU702&gt;1, L702*DL702*100.0/(AW702), 0)</f>
        <v>0</v>
      </c>
      <c r="N702">
        <f>((T702-J702/2)*M702-L702)/(T702+J702/2)</f>
        <v>0</v>
      </c>
      <c r="O702">
        <f>N702*(DY702+DZ702)/1000.0</f>
        <v>0</v>
      </c>
      <c r="P702">
        <f>(DR702 - IF(AU702&gt;1, L702*DL702*100.0/(AW702), 0))*(DY702+DZ702)/1000.0</f>
        <v>0</v>
      </c>
      <c r="Q702">
        <f>2.0/((1/S702-1/R702)+SIGN(S702)*SQRT((1/S702-1/R702)*(1/S702-1/R702) + 4*DM702/((DM702+1)*(DM702+1))*(2*1/S702*1/R702-1/R702*1/R702)))</f>
        <v>0</v>
      </c>
      <c r="R702">
        <f>IF(LEFT(DN702,1)&lt;&gt;"0",IF(LEFT(DN702,1)="1",3.0,DO702),$D$5+$E$5*(EF702*DY702/($K$5*1000))+$F$5*(EF702*DY702/($K$5*1000))*MAX(MIN(DL702,$J$5),$I$5)*MAX(MIN(DL702,$J$5),$I$5)+$G$5*MAX(MIN(DL702,$J$5),$I$5)*(EF702*DY702/($K$5*1000))+$H$5*(EF702*DY702/($K$5*1000))*(EF702*DY702/($K$5*1000)))</f>
        <v>0</v>
      </c>
      <c r="S702">
        <f>J702*(1000-(1000*0.61365*exp(17.502*W702/(240.97+W702))/(DY702+DZ702)+DT702)/2)/(1000*0.61365*exp(17.502*W702/(240.97+W702))/(DY702+DZ702)-DT702)</f>
        <v>0</v>
      </c>
      <c r="T702">
        <f>1/((DM702+1)/(Q702/1.6)+1/(R702/1.37)) + DM702/((DM702+1)/(Q702/1.6) + DM702/(R702/1.37))</f>
        <v>0</v>
      </c>
      <c r="U702">
        <f>(DH702*DK702)</f>
        <v>0</v>
      </c>
      <c r="V702">
        <f>(EA702+(U702+2*0.95*5.67E-8*(((EA702+$B$7)+273)^4-(EA702+273)^4)-44100*J702)/(1.84*29.3*R702+8*0.95*5.67E-8*(EA702+273)^3))</f>
        <v>0</v>
      </c>
      <c r="W702">
        <f>($C$7*EB702+$D$7*EC702+$E$7*V702)</f>
        <v>0</v>
      </c>
      <c r="X702">
        <f>0.61365*exp(17.502*W702/(240.97+W702))</f>
        <v>0</v>
      </c>
      <c r="Y702">
        <f>(Z702/AA702*100)</f>
        <v>0</v>
      </c>
      <c r="Z702">
        <f>DT702*(DY702+DZ702)/1000</f>
        <v>0</v>
      </c>
      <c r="AA702">
        <f>0.61365*exp(17.502*EA702/(240.97+EA702))</f>
        <v>0</v>
      </c>
      <c r="AB702">
        <f>(X702-DT702*(DY702+DZ702)/1000)</f>
        <v>0</v>
      </c>
      <c r="AC702">
        <f>(-J702*44100)</f>
        <v>0</v>
      </c>
      <c r="AD702">
        <f>2*29.3*R702*0.92*(EA702-W702)</f>
        <v>0</v>
      </c>
      <c r="AE702">
        <f>2*0.95*5.67E-8*(((EA702+$B$7)+273)^4-(W702+273)^4)</f>
        <v>0</v>
      </c>
      <c r="AF702">
        <f>U702+AE702+AC702+AD702</f>
        <v>0</v>
      </c>
      <c r="AG702">
        <f>DX702*AU702*(DS702-DR702*(1000-AU702*DU702)/(1000-AU702*DT702))/(100*DL702)</f>
        <v>0</v>
      </c>
      <c r="AH702">
        <f>1000*DX702*AU702*(DT702-DU702)/(100*DL702*(1000-AU702*DT702))</f>
        <v>0</v>
      </c>
      <c r="AI702">
        <f>(AJ702 - AK702 - DY702*1E3/(8.314*(EA702+273.15)) * AM702/DX702 * AL702) * DX702/(100*DL702) * (1000 - DU702)/1000</f>
        <v>0</v>
      </c>
      <c r="AJ702">
        <v>239.6456662466834</v>
      </c>
      <c r="AK702">
        <v>247.9690606060605</v>
      </c>
      <c r="AL702">
        <v>-3.281131355538227</v>
      </c>
      <c r="AM702">
        <v>65.2418205601486</v>
      </c>
      <c r="AN702">
        <f>(AP702 - AO702 + DY702*1E3/(8.314*(EA702+273.15)) * AR702/DX702 * AQ702) * DX702/(100*DL702) * 1000/(1000 - AP702)</f>
        <v>0</v>
      </c>
      <c r="AO702">
        <v>18.27682859032656</v>
      </c>
      <c r="AP702">
        <v>23.8407206060606</v>
      </c>
      <c r="AQ702">
        <v>-0.00019835169485609</v>
      </c>
      <c r="AR702">
        <v>120.1474523876431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MAX(0,($B$13+$C$13*EF702)/(1+$D$13*EF702)*DY702/(EA702+273)*$E$13)</f>
        <v>0</v>
      </c>
      <c r="AX702" t="s">
        <v>437</v>
      </c>
      <c r="AY702" t="s">
        <v>437</v>
      </c>
      <c r="AZ702">
        <v>0</v>
      </c>
      <c r="BA702">
        <v>0</v>
      </c>
      <c r="BB702">
        <f>1-AZ702/BA702</f>
        <v>0</v>
      </c>
      <c r="BC702">
        <v>0</v>
      </c>
      <c r="BD702" t="s">
        <v>437</v>
      </c>
      <c r="BE702" t="s">
        <v>437</v>
      </c>
      <c r="BF702">
        <v>0</v>
      </c>
      <c r="BG702">
        <v>0</v>
      </c>
      <c r="BH702">
        <f>1-BF702/BG702</f>
        <v>0</v>
      </c>
      <c r="BI702">
        <v>0.5</v>
      </c>
      <c r="BJ702">
        <f>DI702</f>
        <v>0</v>
      </c>
      <c r="BK702">
        <f>L702</f>
        <v>0</v>
      </c>
      <c r="BL702">
        <f>BH702*BI702*BJ702</f>
        <v>0</v>
      </c>
      <c r="BM702">
        <f>(BK702-BC702)/BJ702</f>
        <v>0</v>
      </c>
      <c r="BN702">
        <f>(BA702-BG702)/BG702</f>
        <v>0</v>
      </c>
      <c r="BO702">
        <f>AZ702/(BB702+AZ702/BG702)</f>
        <v>0</v>
      </c>
      <c r="BP702" t="s">
        <v>437</v>
      </c>
      <c r="BQ702">
        <v>0</v>
      </c>
      <c r="BR702">
        <f>IF(BQ702&lt;&gt;0, BQ702, BO702)</f>
        <v>0</v>
      </c>
      <c r="BS702">
        <f>1-BR702/BG702</f>
        <v>0</v>
      </c>
      <c r="BT702">
        <f>(BG702-BF702)/(BG702-BR702)</f>
        <v>0</v>
      </c>
      <c r="BU702">
        <f>(BA702-BG702)/(BA702-BR702)</f>
        <v>0</v>
      </c>
      <c r="BV702">
        <f>(BG702-BF702)/(BG702-AZ702)</f>
        <v>0</v>
      </c>
      <c r="BW702">
        <f>(BA702-BG702)/(BA702-AZ702)</f>
        <v>0</v>
      </c>
      <c r="BX702">
        <f>(BT702*BR702/BF702)</f>
        <v>0</v>
      </c>
      <c r="BY702">
        <f>(1-BX702)</f>
        <v>0</v>
      </c>
      <c r="DH702">
        <f>$B$11*EG702+$C$11*EH702+$F$11*ES702*(1-EV702)</f>
        <v>0</v>
      </c>
      <c r="DI702">
        <f>DH702*DJ702</f>
        <v>0</v>
      </c>
      <c r="DJ702">
        <f>($B$11*$D$9+$C$11*$D$9+$F$11*((FF702+EX702)/MAX(FF702+EX702+FG702, 0.1)*$I$9+FG702/MAX(FF702+EX702+FG702, 0.1)*$J$9))/($B$11+$C$11+$F$11)</f>
        <v>0</v>
      </c>
      <c r="DK702">
        <f>($B$11*$K$9+$C$11*$K$9+$F$11*((FF702+EX702)/MAX(FF702+EX702+FG702, 0.1)*$P$9+FG702/MAX(FF702+EX702+FG702, 0.1)*$Q$9))/($B$11+$C$11+$F$11)</f>
        <v>0</v>
      </c>
      <c r="DL702">
        <v>2.96</v>
      </c>
      <c r="DM702">
        <v>0.5</v>
      </c>
      <c r="DN702" t="s">
        <v>438</v>
      </c>
      <c r="DO702">
        <v>2</v>
      </c>
      <c r="DP702" t="b">
        <v>1</v>
      </c>
      <c r="DQ702">
        <v>1759006997.5</v>
      </c>
      <c r="DR702">
        <v>264.477</v>
      </c>
      <c r="DS702">
        <v>249.900962962963</v>
      </c>
      <c r="DT702">
        <v>23.85335185185185</v>
      </c>
      <c r="DU702">
        <v>18.30953703703704</v>
      </c>
      <c r="DV702">
        <v>264.1038888888889</v>
      </c>
      <c r="DW702">
        <v>23.61433333333334</v>
      </c>
      <c r="DX702">
        <v>500.0216296296296</v>
      </c>
      <c r="DY702">
        <v>90.34772962962961</v>
      </c>
      <c r="DZ702">
        <v>0.05411139259259259</v>
      </c>
      <c r="EA702">
        <v>30.27247777777779</v>
      </c>
      <c r="EB702">
        <v>30.01187777777778</v>
      </c>
      <c r="EC702">
        <v>999.9000000000001</v>
      </c>
      <c r="ED702">
        <v>0</v>
      </c>
      <c r="EE702">
        <v>0</v>
      </c>
      <c r="EF702">
        <v>10000.31777777778</v>
      </c>
      <c r="EG702">
        <v>0</v>
      </c>
      <c r="EH702">
        <v>11.48228518518519</v>
      </c>
      <c r="EI702">
        <v>14.57602222222222</v>
      </c>
      <c r="EJ702">
        <v>270.9399259259259</v>
      </c>
      <c r="EK702">
        <v>254.5621851851852</v>
      </c>
      <c r="EL702">
        <v>5.543822962962963</v>
      </c>
      <c r="EM702">
        <v>249.900962962963</v>
      </c>
      <c r="EN702">
        <v>18.30953703703704</v>
      </c>
      <c r="EO702">
        <v>2.155095185185185</v>
      </c>
      <c r="EP702">
        <v>1.654224444444445</v>
      </c>
      <c r="EQ702">
        <v>18.63236666666667</v>
      </c>
      <c r="ER702">
        <v>14.47340740740741</v>
      </c>
      <c r="ES702">
        <v>1999.994074074074</v>
      </c>
      <c r="ET702">
        <v>0.98</v>
      </c>
      <c r="EU702">
        <v>0.02</v>
      </c>
      <c r="EV702">
        <v>0</v>
      </c>
      <c r="EW702">
        <v>722.9774074074076</v>
      </c>
      <c r="EX702">
        <v>5.000560000000001</v>
      </c>
      <c r="EY702">
        <v>14843.94444444445</v>
      </c>
      <c r="EZ702">
        <v>17294.83703703704</v>
      </c>
      <c r="FA702">
        <v>42.18699999999999</v>
      </c>
      <c r="FB702">
        <v>42.31199999999999</v>
      </c>
      <c r="FC702">
        <v>41.92092592592592</v>
      </c>
      <c r="FD702">
        <v>41.43699999999999</v>
      </c>
      <c r="FE702">
        <v>42.87959259259259</v>
      </c>
      <c r="FF702">
        <v>1955.094074074074</v>
      </c>
      <c r="FG702">
        <v>39.9</v>
      </c>
      <c r="FH702">
        <v>0</v>
      </c>
      <c r="FI702">
        <v>1759007014.2</v>
      </c>
      <c r="FJ702">
        <v>0</v>
      </c>
      <c r="FK702">
        <v>722.98624</v>
      </c>
      <c r="FL702">
        <v>-0.733153856380148</v>
      </c>
      <c r="FM702">
        <v>-33.06923073374305</v>
      </c>
      <c r="FN702">
        <v>14843.928</v>
      </c>
      <c r="FO702">
        <v>15</v>
      </c>
      <c r="FP702">
        <v>0</v>
      </c>
      <c r="FQ702" t="s">
        <v>439</v>
      </c>
      <c r="FR702">
        <v>1747148579.5</v>
      </c>
      <c r="FS702">
        <v>1747148584.5</v>
      </c>
      <c r="FT702">
        <v>0</v>
      </c>
      <c r="FU702">
        <v>0.162</v>
      </c>
      <c r="FV702">
        <v>-0.001</v>
      </c>
      <c r="FW702">
        <v>0.139</v>
      </c>
      <c r="FX702">
        <v>0.058</v>
      </c>
      <c r="FY702">
        <v>420</v>
      </c>
      <c r="FZ702">
        <v>16</v>
      </c>
      <c r="GA702">
        <v>0.19</v>
      </c>
      <c r="GB702">
        <v>0.02</v>
      </c>
      <c r="GC702">
        <v>14.20024146341463</v>
      </c>
      <c r="GD702">
        <v>7.442445993031334</v>
      </c>
      <c r="GE702">
        <v>0.7358295902189318</v>
      </c>
      <c r="GF702">
        <v>0</v>
      </c>
      <c r="GG702">
        <v>723.0799705882354</v>
      </c>
      <c r="GH702">
        <v>-1.534163485152493</v>
      </c>
      <c r="GI702">
        <v>0.2233440349740265</v>
      </c>
      <c r="GJ702">
        <v>0</v>
      </c>
      <c r="GK702">
        <v>5.539199512195122</v>
      </c>
      <c r="GL702">
        <v>0.1359769337979043</v>
      </c>
      <c r="GM702">
        <v>0.01593797688162207</v>
      </c>
      <c r="GN702">
        <v>0</v>
      </c>
      <c r="GO702">
        <v>0</v>
      </c>
      <c r="GP702">
        <v>3</v>
      </c>
      <c r="GQ702" t="s">
        <v>472</v>
      </c>
      <c r="GR702">
        <v>3.12829</v>
      </c>
      <c r="GS702">
        <v>2.73182</v>
      </c>
      <c r="GT702">
        <v>0.0545881</v>
      </c>
      <c r="GU702">
        <v>0.0518576</v>
      </c>
      <c r="GV702">
        <v>0.10617</v>
      </c>
      <c r="GW702">
        <v>0.0886671</v>
      </c>
      <c r="GX702">
        <v>28307.1</v>
      </c>
      <c r="GY702">
        <v>27544.3</v>
      </c>
      <c r="GZ702">
        <v>30484.9</v>
      </c>
      <c r="HA702">
        <v>29307.9</v>
      </c>
      <c r="HB702">
        <v>37607.2</v>
      </c>
      <c r="HC702">
        <v>35143.5</v>
      </c>
      <c r="HD702">
        <v>46641.4</v>
      </c>
      <c r="HE702">
        <v>43550.2</v>
      </c>
      <c r="HF702">
        <v>1.8224</v>
      </c>
      <c r="HG702">
        <v>1.84375</v>
      </c>
      <c r="HH702">
        <v>0.106394</v>
      </c>
      <c r="HI702">
        <v>0</v>
      </c>
      <c r="HJ702">
        <v>28.281</v>
      </c>
      <c r="HK702">
        <v>999.9</v>
      </c>
      <c r="HL702">
        <v>48.2</v>
      </c>
      <c r="HM702">
        <v>30.7</v>
      </c>
      <c r="HN702">
        <v>23.6588</v>
      </c>
      <c r="HO702">
        <v>62.4935</v>
      </c>
      <c r="HP702">
        <v>16.7308</v>
      </c>
      <c r="HQ702">
        <v>1</v>
      </c>
      <c r="HR702">
        <v>0.185976</v>
      </c>
      <c r="HS702">
        <v>-0.413943</v>
      </c>
      <c r="HT702">
        <v>20.2007</v>
      </c>
      <c r="HU702">
        <v>5.22747</v>
      </c>
      <c r="HV702">
        <v>11.974</v>
      </c>
      <c r="HW702">
        <v>4.96965</v>
      </c>
      <c r="HX702">
        <v>3.28948</v>
      </c>
      <c r="HY702">
        <v>9999</v>
      </c>
      <c r="HZ702">
        <v>9999</v>
      </c>
      <c r="IA702">
        <v>9999</v>
      </c>
      <c r="IB702">
        <v>27.7</v>
      </c>
      <c r="IC702">
        <v>4.97295</v>
      </c>
      <c r="ID702">
        <v>1.87729</v>
      </c>
      <c r="IE702">
        <v>1.87544</v>
      </c>
      <c r="IF702">
        <v>1.8782</v>
      </c>
      <c r="IG702">
        <v>1.87495</v>
      </c>
      <c r="IH702">
        <v>1.87851</v>
      </c>
      <c r="II702">
        <v>1.87561</v>
      </c>
      <c r="IJ702">
        <v>1.87675</v>
      </c>
      <c r="IK702">
        <v>0</v>
      </c>
      <c r="IL702">
        <v>0</v>
      </c>
      <c r="IM702">
        <v>0</v>
      </c>
      <c r="IN702">
        <v>0</v>
      </c>
      <c r="IO702" t="s">
        <v>441</v>
      </c>
      <c r="IP702" t="s">
        <v>442</v>
      </c>
      <c r="IQ702" t="s">
        <v>443</v>
      </c>
      <c r="IR702" t="s">
        <v>443</v>
      </c>
      <c r="IS702" t="s">
        <v>443</v>
      </c>
      <c r="IT702" t="s">
        <v>443</v>
      </c>
      <c r="IU702">
        <v>0</v>
      </c>
      <c r="IV702">
        <v>100</v>
      </c>
      <c r="IW702">
        <v>100</v>
      </c>
      <c r="IX702">
        <v>0.341</v>
      </c>
      <c r="IY702">
        <v>0.2387</v>
      </c>
      <c r="IZ702">
        <v>0.000996156149449386</v>
      </c>
      <c r="JA702">
        <v>0.001508328056841608</v>
      </c>
      <c r="JB702">
        <v>-4.279944224615399E-07</v>
      </c>
      <c r="JC702">
        <v>2.026670128534865E-10</v>
      </c>
      <c r="JD702">
        <v>-0.04486732872085866</v>
      </c>
      <c r="JE702">
        <v>-0.001179386599836408</v>
      </c>
      <c r="JF702">
        <v>0.0006983580007418804</v>
      </c>
      <c r="JG702">
        <v>-5.900263066608664E-06</v>
      </c>
      <c r="JH702">
        <v>1</v>
      </c>
      <c r="JI702">
        <v>2117</v>
      </c>
      <c r="JJ702">
        <v>1</v>
      </c>
      <c r="JK702">
        <v>26</v>
      </c>
      <c r="JL702">
        <v>197640.4</v>
      </c>
      <c r="JM702">
        <v>197640.3</v>
      </c>
      <c r="JN702">
        <v>0.64209</v>
      </c>
      <c r="JO702">
        <v>2.5647</v>
      </c>
      <c r="JP702">
        <v>1.39893</v>
      </c>
      <c r="JQ702">
        <v>2.34009</v>
      </c>
      <c r="JR702">
        <v>1.44897</v>
      </c>
      <c r="JS702">
        <v>2.50854</v>
      </c>
      <c r="JT702">
        <v>37.3378</v>
      </c>
      <c r="JU702">
        <v>23.9649</v>
      </c>
      <c r="JV702">
        <v>18</v>
      </c>
      <c r="JW702">
        <v>480.856</v>
      </c>
      <c r="JX702">
        <v>464.585</v>
      </c>
      <c r="JY702">
        <v>28.9257</v>
      </c>
      <c r="JZ702">
        <v>29.606</v>
      </c>
      <c r="KA702">
        <v>29.9999</v>
      </c>
      <c r="KB702">
        <v>29.2949</v>
      </c>
      <c r="KC702">
        <v>29.3594</v>
      </c>
      <c r="KD702">
        <v>12.8277</v>
      </c>
      <c r="KE702">
        <v>28.0607</v>
      </c>
      <c r="KF702">
        <v>87.9572</v>
      </c>
      <c r="KG702">
        <v>28.9111</v>
      </c>
      <c r="KH702">
        <v>199.246</v>
      </c>
      <c r="KI702">
        <v>18.3585</v>
      </c>
      <c r="KJ702">
        <v>100.79</v>
      </c>
      <c r="KK702">
        <v>100.173</v>
      </c>
    </row>
    <row r="703" spans="1:297">
      <c r="A703">
        <v>687</v>
      </c>
      <c r="B703">
        <v>1759007010</v>
      </c>
      <c r="C703">
        <v>19626.40000009537</v>
      </c>
      <c r="D703" t="s">
        <v>1823</v>
      </c>
      <c r="E703" t="s">
        <v>1824</v>
      </c>
      <c r="F703">
        <v>5</v>
      </c>
      <c r="G703" t="s">
        <v>1796</v>
      </c>
      <c r="H703" t="s">
        <v>436</v>
      </c>
      <c r="I703">
        <v>1759007002.214286</v>
      </c>
      <c r="J703">
        <f>(K703)/1000</f>
        <v>0</v>
      </c>
      <c r="K703">
        <f>IF(DP703, AN703, AH703)</f>
        <v>0</v>
      </c>
      <c r="L703">
        <f>IF(DP703, AI703, AG703)</f>
        <v>0</v>
      </c>
      <c r="M703">
        <f>DR703 - IF(AU703&gt;1, L703*DL703*100.0/(AW703), 0)</f>
        <v>0</v>
      </c>
      <c r="N703">
        <f>((T703-J703/2)*M703-L703)/(T703+J703/2)</f>
        <v>0</v>
      </c>
      <c r="O703">
        <f>N703*(DY703+DZ703)/1000.0</f>
        <v>0</v>
      </c>
      <c r="P703">
        <f>(DR703 - IF(AU703&gt;1, L703*DL703*100.0/(AW703), 0))*(DY703+DZ703)/1000.0</f>
        <v>0</v>
      </c>
      <c r="Q703">
        <f>2.0/((1/S703-1/R703)+SIGN(S703)*SQRT((1/S703-1/R703)*(1/S703-1/R703) + 4*DM703/((DM703+1)*(DM703+1))*(2*1/S703*1/R703-1/R703*1/R703)))</f>
        <v>0</v>
      </c>
      <c r="R703">
        <f>IF(LEFT(DN703,1)&lt;&gt;"0",IF(LEFT(DN703,1)="1",3.0,DO703),$D$5+$E$5*(EF703*DY703/($K$5*1000))+$F$5*(EF703*DY703/($K$5*1000))*MAX(MIN(DL703,$J$5),$I$5)*MAX(MIN(DL703,$J$5),$I$5)+$G$5*MAX(MIN(DL703,$J$5),$I$5)*(EF703*DY703/($K$5*1000))+$H$5*(EF703*DY703/($K$5*1000))*(EF703*DY703/($K$5*1000)))</f>
        <v>0</v>
      </c>
      <c r="S703">
        <f>J703*(1000-(1000*0.61365*exp(17.502*W703/(240.97+W703))/(DY703+DZ703)+DT703)/2)/(1000*0.61365*exp(17.502*W703/(240.97+W703))/(DY703+DZ703)-DT703)</f>
        <v>0</v>
      </c>
      <c r="T703">
        <f>1/((DM703+1)/(Q703/1.6)+1/(R703/1.37)) + DM703/((DM703+1)/(Q703/1.6) + DM703/(R703/1.37))</f>
        <v>0</v>
      </c>
      <c r="U703">
        <f>(DH703*DK703)</f>
        <v>0</v>
      </c>
      <c r="V703">
        <f>(EA703+(U703+2*0.95*5.67E-8*(((EA703+$B$7)+273)^4-(EA703+273)^4)-44100*J703)/(1.84*29.3*R703+8*0.95*5.67E-8*(EA703+273)^3))</f>
        <v>0</v>
      </c>
      <c r="W703">
        <f>($C$7*EB703+$D$7*EC703+$E$7*V703)</f>
        <v>0</v>
      </c>
      <c r="X703">
        <f>0.61365*exp(17.502*W703/(240.97+W703))</f>
        <v>0</v>
      </c>
      <c r="Y703">
        <f>(Z703/AA703*100)</f>
        <v>0</v>
      </c>
      <c r="Z703">
        <f>DT703*(DY703+DZ703)/1000</f>
        <v>0</v>
      </c>
      <c r="AA703">
        <f>0.61365*exp(17.502*EA703/(240.97+EA703))</f>
        <v>0</v>
      </c>
      <c r="AB703">
        <f>(X703-DT703*(DY703+DZ703)/1000)</f>
        <v>0</v>
      </c>
      <c r="AC703">
        <f>(-J703*44100)</f>
        <v>0</v>
      </c>
      <c r="AD703">
        <f>2*29.3*R703*0.92*(EA703-W703)</f>
        <v>0</v>
      </c>
      <c r="AE703">
        <f>2*0.95*5.67E-8*(((EA703+$B$7)+273)^4-(W703+273)^4)</f>
        <v>0</v>
      </c>
      <c r="AF703">
        <f>U703+AE703+AC703+AD703</f>
        <v>0</v>
      </c>
      <c r="AG703">
        <f>DX703*AU703*(DS703-DR703*(1000-AU703*DU703)/(1000-AU703*DT703))/(100*DL703)</f>
        <v>0</v>
      </c>
      <c r="AH703">
        <f>1000*DX703*AU703*(DT703-DU703)/(100*DL703*(1000-AU703*DT703))</f>
        <v>0</v>
      </c>
      <c r="AI703">
        <f>(AJ703 - AK703 - DY703*1E3/(8.314*(EA703+273.15)) * AM703/DX703 * AL703) * DX703/(100*DL703) * (1000 - DU703)/1000</f>
        <v>0</v>
      </c>
      <c r="AJ703">
        <v>222.7458154374373</v>
      </c>
      <c r="AK703">
        <v>231.6139393939394</v>
      </c>
      <c r="AL703">
        <v>-3.269899395406416</v>
      </c>
      <c r="AM703">
        <v>65.2418205601486</v>
      </c>
      <c r="AN703">
        <f>(AP703 - AO703 + DY703*1E3/(8.314*(EA703+273.15)) * AR703/DX703 * AQ703) * DX703/(100*DL703) * 1000/(1000 - AP703)</f>
        <v>0</v>
      </c>
      <c r="AO703">
        <v>18.27782994863424</v>
      </c>
      <c r="AP703">
        <v>23.83011212121212</v>
      </c>
      <c r="AQ703">
        <v>-9.752337266678925E-05</v>
      </c>
      <c r="AR703">
        <v>120.1474523876431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MAX(0,($B$13+$C$13*EF703)/(1+$D$13*EF703)*DY703/(EA703+273)*$E$13)</f>
        <v>0</v>
      </c>
      <c r="AX703" t="s">
        <v>437</v>
      </c>
      <c r="AY703" t="s">
        <v>437</v>
      </c>
      <c r="AZ703">
        <v>0</v>
      </c>
      <c r="BA703">
        <v>0</v>
      </c>
      <c r="BB703">
        <f>1-AZ703/BA703</f>
        <v>0</v>
      </c>
      <c r="BC703">
        <v>0</v>
      </c>
      <c r="BD703" t="s">
        <v>437</v>
      </c>
      <c r="BE703" t="s">
        <v>437</v>
      </c>
      <c r="BF703">
        <v>0</v>
      </c>
      <c r="BG703">
        <v>0</v>
      </c>
      <c r="BH703">
        <f>1-BF703/BG703</f>
        <v>0</v>
      </c>
      <c r="BI703">
        <v>0.5</v>
      </c>
      <c r="BJ703">
        <f>DI703</f>
        <v>0</v>
      </c>
      <c r="BK703">
        <f>L703</f>
        <v>0</v>
      </c>
      <c r="BL703">
        <f>BH703*BI703*BJ703</f>
        <v>0</v>
      </c>
      <c r="BM703">
        <f>(BK703-BC703)/BJ703</f>
        <v>0</v>
      </c>
      <c r="BN703">
        <f>(BA703-BG703)/BG703</f>
        <v>0</v>
      </c>
      <c r="BO703">
        <f>AZ703/(BB703+AZ703/BG703)</f>
        <v>0</v>
      </c>
      <c r="BP703" t="s">
        <v>437</v>
      </c>
      <c r="BQ703">
        <v>0</v>
      </c>
      <c r="BR703">
        <f>IF(BQ703&lt;&gt;0, BQ703, BO703)</f>
        <v>0</v>
      </c>
      <c r="BS703">
        <f>1-BR703/BG703</f>
        <v>0</v>
      </c>
      <c r="BT703">
        <f>(BG703-BF703)/(BG703-BR703)</f>
        <v>0</v>
      </c>
      <c r="BU703">
        <f>(BA703-BG703)/(BA703-BR703)</f>
        <v>0</v>
      </c>
      <c r="BV703">
        <f>(BG703-BF703)/(BG703-AZ703)</f>
        <v>0</v>
      </c>
      <c r="BW703">
        <f>(BA703-BG703)/(BA703-AZ703)</f>
        <v>0</v>
      </c>
      <c r="BX703">
        <f>(BT703*BR703/BF703)</f>
        <v>0</v>
      </c>
      <c r="BY703">
        <f>(1-BX703)</f>
        <v>0</v>
      </c>
      <c r="DH703">
        <f>$B$11*EG703+$C$11*EH703+$F$11*ES703*(1-EV703)</f>
        <v>0</v>
      </c>
      <c r="DI703">
        <f>DH703*DJ703</f>
        <v>0</v>
      </c>
      <c r="DJ703">
        <f>($B$11*$D$9+$C$11*$D$9+$F$11*((FF703+EX703)/MAX(FF703+EX703+FG703, 0.1)*$I$9+FG703/MAX(FF703+EX703+FG703, 0.1)*$J$9))/($B$11+$C$11+$F$11)</f>
        <v>0</v>
      </c>
      <c r="DK703">
        <f>($B$11*$K$9+$C$11*$K$9+$F$11*((FF703+EX703)/MAX(FF703+EX703+FG703, 0.1)*$P$9+FG703/MAX(FF703+EX703+FG703, 0.1)*$Q$9))/($B$11+$C$11+$F$11)</f>
        <v>0</v>
      </c>
      <c r="DL703">
        <v>2.96</v>
      </c>
      <c r="DM703">
        <v>0.5</v>
      </c>
      <c r="DN703" t="s">
        <v>438</v>
      </c>
      <c r="DO703">
        <v>2</v>
      </c>
      <c r="DP703" t="b">
        <v>1</v>
      </c>
      <c r="DQ703">
        <v>1759007002.214286</v>
      </c>
      <c r="DR703">
        <v>249.39275</v>
      </c>
      <c r="DS703">
        <v>234.2434642857143</v>
      </c>
      <c r="DT703">
        <v>23.84538571428572</v>
      </c>
      <c r="DU703">
        <v>18.29331785714286</v>
      </c>
      <c r="DV703">
        <v>249.0397142857143</v>
      </c>
      <c r="DW703">
        <v>23.60653571428572</v>
      </c>
      <c r="DX703">
        <v>500.0187857142857</v>
      </c>
      <c r="DY703">
        <v>90.34912857142857</v>
      </c>
      <c r="DZ703">
        <v>0.05418535357142856</v>
      </c>
      <c r="EA703">
        <v>30.27142142857143</v>
      </c>
      <c r="EB703">
        <v>30.01442142857143</v>
      </c>
      <c r="EC703">
        <v>999.9000000000002</v>
      </c>
      <c r="ED703">
        <v>0</v>
      </c>
      <c r="EE703">
        <v>0</v>
      </c>
      <c r="EF703">
        <v>9981.517857142857</v>
      </c>
      <c r="EG703">
        <v>0</v>
      </c>
      <c r="EH703">
        <v>11.48396785714286</v>
      </c>
      <c r="EI703">
        <v>15.14929642857143</v>
      </c>
      <c r="EJ703">
        <v>255.485</v>
      </c>
      <c r="EK703">
        <v>238.6086785714285</v>
      </c>
      <c r="EL703">
        <v>5.552069285714286</v>
      </c>
      <c r="EM703">
        <v>234.2434642857143</v>
      </c>
      <c r="EN703">
        <v>18.29331785714286</v>
      </c>
      <c r="EO703">
        <v>2.154409285714286</v>
      </c>
      <c r="EP703">
        <v>1.652785357142857</v>
      </c>
      <c r="EQ703">
        <v>18.627275</v>
      </c>
      <c r="ER703">
        <v>14.45993571428571</v>
      </c>
      <c r="ES703">
        <v>1999.993928571428</v>
      </c>
      <c r="ET703">
        <v>0.9800000000000001</v>
      </c>
      <c r="EU703">
        <v>0.02</v>
      </c>
      <c r="EV703">
        <v>0</v>
      </c>
      <c r="EW703">
        <v>722.9087142857143</v>
      </c>
      <c r="EX703">
        <v>5.000560000000001</v>
      </c>
      <c r="EY703">
        <v>14841.98928571429</v>
      </c>
      <c r="EZ703">
        <v>17294.83571428572</v>
      </c>
      <c r="FA703">
        <v>42.18699999999999</v>
      </c>
      <c r="FB703">
        <v>42.31199999999999</v>
      </c>
      <c r="FC703">
        <v>41.906</v>
      </c>
      <c r="FD703">
        <v>41.43699999999999</v>
      </c>
      <c r="FE703">
        <v>42.875</v>
      </c>
      <c r="FF703">
        <v>1955.093928571428</v>
      </c>
      <c r="FG703">
        <v>39.9</v>
      </c>
      <c r="FH703">
        <v>0</v>
      </c>
      <c r="FI703">
        <v>1759007019.6</v>
      </c>
      <c r="FJ703">
        <v>0</v>
      </c>
      <c r="FK703">
        <v>722.9339230769232</v>
      </c>
      <c r="FL703">
        <v>-0.0398632611502092</v>
      </c>
      <c r="FM703">
        <v>-15.62393160579254</v>
      </c>
      <c r="FN703">
        <v>14841.92307692308</v>
      </c>
      <c r="FO703">
        <v>15</v>
      </c>
      <c r="FP703">
        <v>0</v>
      </c>
      <c r="FQ703" t="s">
        <v>439</v>
      </c>
      <c r="FR703">
        <v>1747148579.5</v>
      </c>
      <c r="FS703">
        <v>1747148584.5</v>
      </c>
      <c r="FT703">
        <v>0</v>
      </c>
      <c r="FU703">
        <v>0.162</v>
      </c>
      <c r="FV703">
        <v>-0.001</v>
      </c>
      <c r="FW703">
        <v>0.139</v>
      </c>
      <c r="FX703">
        <v>0.058</v>
      </c>
      <c r="FY703">
        <v>420</v>
      </c>
      <c r="FZ703">
        <v>16</v>
      </c>
      <c r="GA703">
        <v>0.19</v>
      </c>
      <c r="GB703">
        <v>0.02</v>
      </c>
      <c r="GC703">
        <v>14.69348536585366</v>
      </c>
      <c r="GD703">
        <v>7.251717073170745</v>
      </c>
      <c r="GE703">
        <v>0.7171251646240434</v>
      </c>
      <c r="GF703">
        <v>0</v>
      </c>
      <c r="GG703">
        <v>722.9936764705882</v>
      </c>
      <c r="GH703">
        <v>-0.8000152823416451</v>
      </c>
      <c r="GI703">
        <v>0.2132570556847126</v>
      </c>
      <c r="GJ703">
        <v>1</v>
      </c>
      <c r="GK703">
        <v>5.54516487804878</v>
      </c>
      <c r="GL703">
        <v>0.1384055749128979</v>
      </c>
      <c r="GM703">
        <v>0.01614879110811149</v>
      </c>
      <c r="GN703">
        <v>0</v>
      </c>
      <c r="GO703">
        <v>1</v>
      </c>
      <c r="GP703">
        <v>3</v>
      </c>
      <c r="GQ703" t="s">
        <v>451</v>
      </c>
      <c r="GR703">
        <v>3.12788</v>
      </c>
      <c r="GS703">
        <v>2.73175</v>
      </c>
      <c r="GT703">
        <v>0.0514755</v>
      </c>
      <c r="GU703">
        <v>0.0485185</v>
      </c>
      <c r="GV703">
        <v>0.106145</v>
      </c>
      <c r="GW703">
        <v>0.08869489999999999</v>
      </c>
      <c r="GX703">
        <v>28399.9</v>
      </c>
      <c r="GY703">
        <v>27641.2</v>
      </c>
      <c r="GZ703">
        <v>30484.5</v>
      </c>
      <c r="HA703">
        <v>29307.8</v>
      </c>
      <c r="HB703">
        <v>37607.7</v>
      </c>
      <c r="HC703">
        <v>35141.8</v>
      </c>
      <c r="HD703">
        <v>46640.9</v>
      </c>
      <c r="HE703">
        <v>43549.8</v>
      </c>
      <c r="HF703">
        <v>1.82192</v>
      </c>
      <c r="HG703">
        <v>1.8445</v>
      </c>
      <c r="HH703">
        <v>0.106223</v>
      </c>
      <c r="HI703">
        <v>0</v>
      </c>
      <c r="HJ703">
        <v>28.2829</v>
      </c>
      <c r="HK703">
        <v>999.9</v>
      </c>
      <c r="HL703">
        <v>48.2</v>
      </c>
      <c r="HM703">
        <v>30.7</v>
      </c>
      <c r="HN703">
        <v>23.659</v>
      </c>
      <c r="HO703">
        <v>62.9835</v>
      </c>
      <c r="HP703">
        <v>16.9872</v>
      </c>
      <c r="HQ703">
        <v>1</v>
      </c>
      <c r="HR703">
        <v>0.185998</v>
      </c>
      <c r="HS703">
        <v>-0.392685</v>
      </c>
      <c r="HT703">
        <v>20.2006</v>
      </c>
      <c r="HU703">
        <v>5.22807</v>
      </c>
      <c r="HV703">
        <v>11.974</v>
      </c>
      <c r="HW703">
        <v>4.9698</v>
      </c>
      <c r="HX703">
        <v>3.2896</v>
      </c>
      <c r="HY703">
        <v>9999</v>
      </c>
      <c r="HZ703">
        <v>9999</v>
      </c>
      <c r="IA703">
        <v>9999</v>
      </c>
      <c r="IB703">
        <v>27.7</v>
      </c>
      <c r="IC703">
        <v>4.97297</v>
      </c>
      <c r="ID703">
        <v>1.87732</v>
      </c>
      <c r="IE703">
        <v>1.87545</v>
      </c>
      <c r="IF703">
        <v>1.8782</v>
      </c>
      <c r="IG703">
        <v>1.87497</v>
      </c>
      <c r="IH703">
        <v>1.87851</v>
      </c>
      <c r="II703">
        <v>1.87561</v>
      </c>
      <c r="IJ703">
        <v>1.87679</v>
      </c>
      <c r="IK703">
        <v>0</v>
      </c>
      <c r="IL703">
        <v>0</v>
      </c>
      <c r="IM703">
        <v>0</v>
      </c>
      <c r="IN703">
        <v>0</v>
      </c>
      <c r="IO703" t="s">
        <v>441</v>
      </c>
      <c r="IP703" t="s">
        <v>442</v>
      </c>
      <c r="IQ703" t="s">
        <v>443</v>
      </c>
      <c r="IR703" t="s">
        <v>443</v>
      </c>
      <c r="IS703" t="s">
        <v>443</v>
      </c>
      <c r="IT703" t="s">
        <v>443</v>
      </c>
      <c r="IU703">
        <v>0</v>
      </c>
      <c r="IV703">
        <v>100</v>
      </c>
      <c r="IW703">
        <v>100</v>
      </c>
      <c r="IX703">
        <v>0.32</v>
      </c>
      <c r="IY703">
        <v>0.2385</v>
      </c>
      <c r="IZ703">
        <v>0.000996156149449386</v>
      </c>
      <c r="JA703">
        <v>0.001508328056841608</v>
      </c>
      <c r="JB703">
        <v>-4.279944224615399E-07</v>
      </c>
      <c r="JC703">
        <v>2.026670128534865E-10</v>
      </c>
      <c r="JD703">
        <v>-0.04486732872085866</v>
      </c>
      <c r="JE703">
        <v>-0.001179386599836408</v>
      </c>
      <c r="JF703">
        <v>0.0006983580007418804</v>
      </c>
      <c r="JG703">
        <v>-5.900263066608664E-06</v>
      </c>
      <c r="JH703">
        <v>1</v>
      </c>
      <c r="JI703">
        <v>2117</v>
      </c>
      <c r="JJ703">
        <v>1</v>
      </c>
      <c r="JK703">
        <v>26</v>
      </c>
      <c r="JL703">
        <v>197640.5</v>
      </c>
      <c r="JM703">
        <v>197640.4</v>
      </c>
      <c r="JN703">
        <v>0.605469</v>
      </c>
      <c r="JO703">
        <v>2.56958</v>
      </c>
      <c r="JP703">
        <v>1.39893</v>
      </c>
      <c r="JQ703">
        <v>2.34009</v>
      </c>
      <c r="JR703">
        <v>1.44897</v>
      </c>
      <c r="JS703">
        <v>2.55127</v>
      </c>
      <c r="JT703">
        <v>37.3378</v>
      </c>
      <c r="JU703">
        <v>23.9562</v>
      </c>
      <c r="JV703">
        <v>18</v>
      </c>
      <c r="JW703">
        <v>480.584</v>
      </c>
      <c r="JX703">
        <v>465.053</v>
      </c>
      <c r="JY703">
        <v>28.9121</v>
      </c>
      <c r="JZ703">
        <v>29.604</v>
      </c>
      <c r="KA703">
        <v>29.9999</v>
      </c>
      <c r="KB703">
        <v>29.2934</v>
      </c>
      <c r="KC703">
        <v>29.3569</v>
      </c>
      <c r="KD703">
        <v>12.0953</v>
      </c>
      <c r="KE703">
        <v>27.7899</v>
      </c>
      <c r="KF703">
        <v>87.9572</v>
      </c>
      <c r="KG703">
        <v>28.8957</v>
      </c>
      <c r="KH703">
        <v>185.824</v>
      </c>
      <c r="KI703">
        <v>18.3651</v>
      </c>
      <c r="KJ703">
        <v>100.789</v>
      </c>
      <c r="KK703">
        <v>100.172</v>
      </c>
    </row>
    <row r="704" spans="1:297">
      <c r="A704">
        <v>688</v>
      </c>
      <c r="B704">
        <v>1759007015</v>
      </c>
      <c r="C704">
        <v>19631.40000009537</v>
      </c>
      <c r="D704" t="s">
        <v>1825</v>
      </c>
      <c r="E704" t="s">
        <v>1826</v>
      </c>
      <c r="F704">
        <v>5</v>
      </c>
      <c r="G704" t="s">
        <v>1796</v>
      </c>
      <c r="H704" t="s">
        <v>436</v>
      </c>
      <c r="I704">
        <v>1759007007.5</v>
      </c>
      <c r="J704">
        <f>(K704)/1000</f>
        <v>0</v>
      </c>
      <c r="K704">
        <f>IF(DP704, AN704, AH704)</f>
        <v>0</v>
      </c>
      <c r="L704">
        <f>IF(DP704, AI704, AG704)</f>
        <v>0</v>
      </c>
      <c r="M704">
        <f>DR704 - IF(AU704&gt;1, L704*DL704*100.0/(AW704), 0)</f>
        <v>0</v>
      </c>
      <c r="N704">
        <f>((T704-J704/2)*M704-L704)/(T704+J704/2)</f>
        <v>0</v>
      </c>
      <c r="O704">
        <f>N704*(DY704+DZ704)/1000.0</f>
        <v>0</v>
      </c>
      <c r="P704">
        <f>(DR704 - IF(AU704&gt;1, L704*DL704*100.0/(AW704), 0))*(DY704+DZ704)/1000.0</f>
        <v>0</v>
      </c>
      <c r="Q704">
        <f>2.0/((1/S704-1/R704)+SIGN(S704)*SQRT((1/S704-1/R704)*(1/S704-1/R704) + 4*DM704/((DM704+1)*(DM704+1))*(2*1/S704*1/R704-1/R704*1/R704)))</f>
        <v>0</v>
      </c>
      <c r="R704">
        <f>IF(LEFT(DN704,1)&lt;&gt;"0",IF(LEFT(DN704,1)="1",3.0,DO704),$D$5+$E$5*(EF704*DY704/($K$5*1000))+$F$5*(EF704*DY704/($K$5*1000))*MAX(MIN(DL704,$J$5),$I$5)*MAX(MIN(DL704,$J$5),$I$5)+$G$5*MAX(MIN(DL704,$J$5),$I$5)*(EF704*DY704/($K$5*1000))+$H$5*(EF704*DY704/($K$5*1000))*(EF704*DY704/($K$5*1000)))</f>
        <v>0</v>
      </c>
      <c r="S704">
        <f>J704*(1000-(1000*0.61365*exp(17.502*W704/(240.97+W704))/(DY704+DZ704)+DT704)/2)/(1000*0.61365*exp(17.502*W704/(240.97+W704))/(DY704+DZ704)-DT704)</f>
        <v>0</v>
      </c>
      <c r="T704">
        <f>1/((DM704+1)/(Q704/1.6)+1/(R704/1.37)) + DM704/((DM704+1)/(Q704/1.6) + DM704/(R704/1.37))</f>
        <v>0</v>
      </c>
      <c r="U704">
        <f>(DH704*DK704)</f>
        <v>0</v>
      </c>
      <c r="V704">
        <f>(EA704+(U704+2*0.95*5.67E-8*(((EA704+$B$7)+273)^4-(EA704+273)^4)-44100*J704)/(1.84*29.3*R704+8*0.95*5.67E-8*(EA704+273)^3))</f>
        <v>0</v>
      </c>
      <c r="W704">
        <f>($C$7*EB704+$D$7*EC704+$E$7*V704)</f>
        <v>0</v>
      </c>
      <c r="X704">
        <f>0.61365*exp(17.502*W704/(240.97+W704))</f>
        <v>0</v>
      </c>
      <c r="Y704">
        <f>(Z704/AA704*100)</f>
        <v>0</v>
      </c>
      <c r="Z704">
        <f>DT704*(DY704+DZ704)/1000</f>
        <v>0</v>
      </c>
      <c r="AA704">
        <f>0.61365*exp(17.502*EA704/(240.97+EA704))</f>
        <v>0</v>
      </c>
      <c r="AB704">
        <f>(X704-DT704*(DY704+DZ704)/1000)</f>
        <v>0</v>
      </c>
      <c r="AC704">
        <f>(-J704*44100)</f>
        <v>0</v>
      </c>
      <c r="AD704">
        <f>2*29.3*R704*0.92*(EA704-W704)</f>
        <v>0</v>
      </c>
      <c r="AE704">
        <f>2*0.95*5.67E-8*(((EA704+$B$7)+273)^4-(W704+273)^4)</f>
        <v>0</v>
      </c>
      <c r="AF704">
        <f>U704+AE704+AC704+AD704</f>
        <v>0</v>
      </c>
      <c r="AG704">
        <f>DX704*AU704*(DS704-DR704*(1000-AU704*DU704)/(1000-AU704*DT704))/(100*DL704)</f>
        <v>0</v>
      </c>
      <c r="AH704">
        <f>1000*DX704*AU704*(DT704-DU704)/(100*DL704*(1000-AU704*DT704))</f>
        <v>0</v>
      </c>
      <c r="AI704">
        <f>(AJ704 - AK704 - DY704*1E3/(8.314*(EA704+273.15)) * AM704/DX704 * AL704) * DX704/(100*DL704) * (1000 - DU704)/1000</f>
        <v>0</v>
      </c>
      <c r="AJ704">
        <v>205.9261022731976</v>
      </c>
      <c r="AK704">
        <v>215.2806666666666</v>
      </c>
      <c r="AL704">
        <v>-3.267964321998322</v>
      </c>
      <c r="AM704">
        <v>65.2418205601486</v>
      </c>
      <c r="AN704">
        <f>(AP704 - AO704 + DY704*1E3/(8.314*(EA704+273.15)) * AR704/DX704 * AQ704) * DX704/(100*DL704) * 1000/(1000 - AP704)</f>
        <v>0</v>
      </c>
      <c r="AO704">
        <v>18.3104276399402</v>
      </c>
      <c r="AP704">
        <v>23.83349333333332</v>
      </c>
      <c r="AQ704">
        <v>5.343926369271964E-05</v>
      </c>
      <c r="AR704">
        <v>120.1474523876431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MAX(0,($B$13+$C$13*EF704)/(1+$D$13*EF704)*DY704/(EA704+273)*$E$13)</f>
        <v>0</v>
      </c>
      <c r="AX704" t="s">
        <v>437</v>
      </c>
      <c r="AY704" t="s">
        <v>437</v>
      </c>
      <c r="AZ704">
        <v>0</v>
      </c>
      <c r="BA704">
        <v>0</v>
      </c>
      <c r="BB704">
        <f>1-AZ704/BA704</f>
        <v>0</v>
      </c>
      <c r="BC704">
        <v>0</v>
      </c>
      <c r="BD704" t="s">
        <v>437</v>
      </c>
      <c r="BE704" t="s">
        <v>437</v>
      </c>
      <c r="BF704">
        <v>0</v>
      </c>
      <c r="BG704">
        <v>0</v>
      </c>
      <c r="BH704">
        <f>1-BF704/BG704</f>
        <v>0</v>
      </c>
      <c r="BI704">
        <v>0.5</v>
      </c>
      <c r="BJ704">
        <f>DI704</f>
        <v>0</v>
      </c>
      <c r="BK704">
        <f>L704</f>
        <v>0</v>
      </c>
      <c r="BL704">
        <f>BH704*BI704*BJ704</f>
        <v>0</v>
      </c>
      <c r="BM704">
        <f>(BK704-BC704)/BJ704</f>
        <v>0</v>
      </c>
      <c r="BN704">
        <f>(BA704-BG704)/BG704</f>
        <v>0</v>
      </c>
      <c r="BO704">
        <f>AZ704/(BB704+AZ704/BG704)</f>
        <v>0</v>
      </c>
      <c r="BP704" t="s">
        <v>437</v>
      </c>
      <c r="BQ704">
        <v>0</v>
      </c>
      <c r="BR704">
        <f>IF(BQ704&lt;&gt;0, BQ704, BO704)</f>
        <v>0</v>
      </c>
      <c r="BS704">
        <f>1-BR704/BG704</f>
        <v>0</v>
      </c>
      <c r="BT704">
        <f>(BG704-BF704)/(BG704-BR704)</f>
        <v>0</v>
      </c>
      <c r="BU704">
        <f>(BA704-BG704)/(BA704-BR704)</f>
        <v>0</v>
      </c>
      <c r="BV704">
        <f>(BG704-BF704)/(BG704-AZ704)</f>
        <v>0</v>
      </c>
      <c r="BW704">
        <f>(BA704-BG704)/(BA704-AZ704)</f>
        <v>0</v>
      </c>
      <c r="BX704">
        <f>(BT704*BR704/BF704)</f>
        <v>0</v>
      </c>
      <c r="BY704">
        <f>(1-BX704)</f>
        <v>0</v>
      </c>
      <c r="DH704">
        <f>$B$11*EG704+$C$11*EH704+$F$11*ES704*(1-EV704)</f>
        <v>0</v>
      </c>
      <c r="DI704">
        <f>DH704*DJ704</f>
        <v>0</v>
      </c>
      <c r="DJ704">
        <f>($B$11*$D$9+$C$11*$D$9+$F$11*((FF704+EX704)/MAX(FF704+EX704+FG704, 0.1)*$I$9+FG704/MAX(FF704+EX704+FG704, 0.1)*$J$9))/($B$11+$C$11+$F$11)</f>
        <v>0</v>
      </c>
      <c r="DK704">
        <f>($B$11*$K$9+$C$11*$K$9+$F$11*((FF704+EX704)/MAX(FF704+EX704+FG704, 0.1)*$P$9+FG704/MAX(FF704+EX704+FG704, 0.1)*$Q$9))/($B$11+$C$11+$F$11)</f>
        <v>0</v>
      </c>
      <c r="DL704">
        <v>2.96</v>
      </c>
      <c r="DM704">
        <v>0.5</v>
      </c>
      <c r="DN704" t="s">
        <v>438</v>
      </c>
      <c r="DO704">
        <v>2</v>
      </c>
      <c r="DP704" t="b">
        <v>1</v>
      </c>
      <c r="DQ704">
        <v>1759007007.5</v>
      </c>
      <c r="DR704">
        <v>232.4869629629629</v>
      </c>
      <c r="DS704">
        <v>216.7258518518518</v>
      </c>
      <c r="DT704">
        <v>23.83708148148148</v>
      </c>
      <c r="DU704">
        <v>18.28705185185185</v>
      </c>
      <c r="DV704">
        <v>232.1563333333334</v>
      </c>
      <c r="DW704">
        <v>23.59842222222222</v>
      </c>
      <c r="DX704">
        <v>500.0243333333333</v>
      </c>
      <c r="DY704">
        <v>90.34996296296296</v>
      </c>
      <c r="DZ704">
        <v>0.05420915185185185</v>
      </c>
      <c r="EA704">
        <v>30.27023703703704</v>
      </c>
      <c r="EB704">
        <v>30.01698888888889</v>
      </c>
      <c r="EC704">
        <v>999.9000000000001</v>
      </c>
      <c r="ED704">
        <v>0</v>
      </c>
      <c r="EE704">
        <v>0</v>
      </c>
      <c r="EF704">
        <v>9987.179629629629</v>
      </c>
      <c r="EG704">
        <v>0</v>
      </c>
      <c r="EH704">
        <v>11.48954074074074</v>
      </c>
      <c r="EI704">
        <v>15.76106666666667</v>
      </c>
      <c r="EJ704">
        <v>238.1641851851852</v>
      </c>
      <c r="EK704">
        <v>220.7628148148148</v>
      </c>
      <c r="EL704">
        <v>5.550038888888889</v>
      </c>
      <c r="EM704">
        <v>216.7258518518518</v>
      </c>
      <c r="EN704">
        <v>18.28705185185185</v>
      </c>
      <c r="EO704">
        <v>2.15367962962963</v>
      </c>
      <c r="EP704">
        <v>1.652234074074074</v>
      </c>
      <c r="EQ704">
        <v>18.62186666666667</v>
      </c>
      <c r="ER704">
        <v>14.45478518518519</v>
      </c>
      <c r="ES704">
        <v>2000.026296296296</v>
      </c>
      <c r="ET704">
        <v>0.9800003333333335</v>
      </c>
      <c r="EU704">
        <v>0.01999965555555556</v>
      </c>
      <c r="EV704">
        <v>0</v>
      </c>
      <c r="EW704">
        <v>722.9492592592593</v>
      </c>
      <c r="EX704">
        <v>5.000560000000001</v>
      </c>
      <c r="EY704">
        <v>14842.02962962963</v>
      </c>
      <c r="EZ704">
        <v>17295.11481481482</v>
      </c>
      <c r="FA704">
        <v>42.18699999999999</v>
      </c>
      <c r="FB704">
        <v>42.31199999999999</v>
      </c>
      <c r="FC704">
        <v>41.90255555555555</v>
      </c>
      <c r="FD704">
        <v>41.43699999999999</v>
      </c>
      <c r="FE704">
        <v>42.875</v>
      </c>
      <c r="FF704">
        <v>1955.126296296296</v>
      </c>
      <c r="FG704">
        <v>39.9</v>
      </c>
      <c r="FH704">
        <v>0</v>
      </c>
      <c r="FI704">
        <v>1759007024.4</v>
      </c>
      <c r="FJ704">
        <v>0</v>
      </c>
      <c r="FK704">
        <v>722.9663846153846</v>
      </c>
      <c r="FL704">
        <v>0.8651623819585539</v>
      </c>
      <c r="FM704">
        <v>12.75897439824163</v>
      </c>
      <c r="FN704">
        <v>14842.03846153846</v>
      </c>
      <c r="FO704">
        <v>15</v>
      </c>
      <c r="FP704">
        <v>0</v>
      </c>
      <c r="FQ704" t="s">
        <v>439</v>
      </c>
      <c r="FR704">
        <v>1747148579.5</v>
      </c>
      <c r="FS704">
        <v>1747148584.5</v>
      </c>
      <c r="FT704">
        <v>0</v>
      </c>
      <c r="FU704">
        <v>0.162</v>
      </c>
      <c r="FV704">
        <v>-0.001</v>
      </c>
      <c r="FW704">
        <v>0.139</v>
      </c>
      <c r="FX704">
        <v>0.058</v>
      </c>
      <c r="FY704">
        <v>420</v>
      </c>
      <c r="FZ704">
        <v>16</v>
      </c>
      <c r="GA704">
        <v>0.19</v>
      </c>
      <c r="GB704">
        <v>0.02</v>
      </c>
      <c r="GC704">
        <v>15.382375</v>
      </c>
      <c r="GD704">
        <v>7.059771106941805</v>
      </c>
      <c r="GE704">
        <v>0.6812729209905527</v>
      </c>
      <c r="GF704">
        <v>0</v>
      </c>
      <c r="GG704">
        <v>722.9603823529411</v>
      </c>
      <c r="GH704">
        <v>0.4042627889099134</v>
      </c>
      <c r="GI704">
        <v>0.2310892385187416</v>
      </c>
      <c r="GJ704">
        <v>1</v>
      </c>
      <c r="GK704">
        <v>5.5470225</v>
      </c>
      <c r="GL704">
        <v>-0.01255902439025349</v>
      </c>
      <c r="GM704">
        <v>0.0157375667989051</v>
      </c>
      <c r="GN704">
        <v>1</v>
      </c>
      <c r="GO704">
        <v>2</v>
      </c>
      <c r="GP704">
        <v>3</v>
      </c>
      <c r="GQ704" t="s">
        <v>446</v>
      </c>
      <c r="GR704">
        <v>3.12816</v>
      </c>
      <c r="GS704">
        <v>2.73163</v>
      </c>
      <c r="GT704">
        <v>0.0482919</v>
      </c>
      <c r="GU704">
        <v>0.0451334</v>
      </c>
      <c r="GV704">
        <v>0.106158</v>
      </c>
      <c r="GW704">
        <v>0.08878800000000001</v>
      </c>
      <c r="GX704">
        <v>28495.8</v>
      </c>
      <c r="GY704">
        <v>27739.3</v>
      </c>
      <c r="GZ704">
        <v>30485.2</v>
      </c>
      <c r="HA704">
        <v>29307.6</v>
      </c>
      <c r="HB704">
        <v>37607.7</v>
      </c>
      <c r="HC704">
        <v>35137.8</v>
      </c>
      <c r="HD704">
        <v>46641.9</v>
      </c>
      <c r="HE704">
        <v>43549.5</v>
      </c>
      <c r="HF704">
        <v>1.82208</v>
      </c>
      <c r="HG704">
        <v>1.84403</v>
      </c>
      <c r="HH704">
        <v>0.106476</v>
      </c>
      <c r="HI704">
        <v>0</v>
      </c>
      <c r="HJ704">
        <v>28.2858</v>
      </c>
      <c r="HK704">
        <v>999.9</v>
      </c>
      <c r="HL704">
        <v>48.2</v>
      </c>
      <c r="HM704">
        <v>30.7</v>
      </c>
      <c r="HN704">
        <v>23.6609</v>
      </c>
      <c r="HO704">
        <v>62.9335</v>
      </c>
      <c r="HP704">
        <v>16.7388</v>
      </c>
      <c r="HQ704">
        <v>1</v>
      </c>
      <c r="HR704">
        <v>0.18593</v>
      </c>
      <c r="HS704">
        <v>-0.384434</v>
      </c>
      <c r="HT704">
        <v>20.2006</v>
      </c>
      <c r="HU704">
        <v>5.22852</v>
      </c>
      <c r="HV704">
        <v>11.974</v>
      </c>
      <c r="HW704">
        <v>4.97</v>
      </c>
      <c r="HX704">
        <v>3.28958</v>
      </c>
      <c r="HY704">
        <v>9999</v>
      </c>
      <c r="HZ704">
        <v>9999</v>
      </c>
      <c r="IA704">
        <v>9999</v>
      </c>
      <c r="IB704">
        <v>27.7</v>
      </c>
      <c r="IC704">
        <v>4.97296</v>
      </c>
      <c r="ID704">
        <v>1.87731</v>
      </c>
      <c r="IE704">
        <v>1.87541</v>
      </c>
      <c r="IF704">
        <v>1.8782</v>
      </c>
      <c r="IG704">
        <v>1.87492</v>
      </c>
      <c r="IH704">
        <v>1.87851</v>
      </c>
      <c r="II704">
        <v>1.87561</v>
      </c>
      <c r="IJ704">
        <v>1.87676</v>
      </c>
      <c r="IK704">
        <v>0</v>
      </c>
      <c r="IL704">
        <v>0</v>
      </c>
      <c r="IM704">
        <v>0</v>
      </c>
      <c r="IN704">
        <v>0</v>
      </c>
      <c r="IO704" t="s">
        <v>441</v>
      </c>
      <c r="IP704" t="s">
        <v>442</v>
      </c>
      <c r="IQ704" t="s">
        <v>443</v>
      </c>
      <c r="IR704" t="s">
        <v>443</v>
      </c>
      <c r="IS704" t="s">
        <v>443</v>
      </c>
      <c r="IT704" t="s">
        <v>443</v>
      </c>
      <c r="IU704">
        <v>0</v>
      </c>
      <c r="IV704">
        <v>100</v>
      </c>
      <c r="IW704">
        <v>100</v>
      </c>
      <c r="IX704">
        <v>0.298</v>
      </c>
      <c r="IY704">
        <v>0.2386</v>
      </c>
      <c r="IZ704">
        <v>0.000996156149449386</v>
      </c>
      <c r="JA704">
        <v>0.001508328056841608</v>
      </c>
      <c r="JB704">
        <v>-4.279944224615399E-07</v>
      </c>
      <c r="JC704">
        <v>2.026670128534865E-10</v>
      </c>
      <c r="JD704">
        <v>-0.04486732872085866</v>
      </c>
      <c r="JE704">
        <v>-0.001179386599836408</v>
      </c>
      <c r="JF704">
        <v>0.0006983580007418804</v>
      </c>
      <c r="JG704">
        <v>-5.900263066608664E-06</v>
      </c>
      <c r="JH704">
        <v>1</v>
      </c>
      <c r="JI704">
        <v>2117</v>
      </c>
      <c r="JJ704">
        <v>1</v>
      </c>
      <c r="JK704">
        <v>26</v>
      </c>
      <c r="JL704">
        <v>197640.6</v>
      </c>
      <c r="JM704">
        <v>197640.5</v>
      </c>
      <c r="JN704">
        <v>0.565186</v>
      </c>
      <c r="JO704">
        <v>2.55981</v>
      </c>
      <c r="JP704">
        <v>1.39893</v>
      </c>
      <c r="JQ704">
        <v>2.34009</v>
      </c>
      <c r="JR704">
        <v>1.44897</v>
      </c>
      <c r="JS704">
        <v>2.58179</v>
      </c>
      <c r="JT704">
        <v>37.3378</v>
      </c>
      <c r="JU704">
        <v>23.9737</v>
      </c>
      <c r="JV704">
        <v>18</v>
      </c>
      <c r="JW704">
        <v>480.659</v>
      </c>
      <c r="JX704">
        <v>464.734</v>
      </c>
      <c r="JY704">
        <v>28.896</v>
      </c>
      <c r="JZ704">
        <v>29.6015</v>
      </c>
      <c r="KA704">
        <v>29.9999</v>
      </c>
      <c r="KB704">
        <v>29.2922</v>
      </c>
      <c r="KC704">
        <v>29.3555</v>
      </c>
      <c r="KD704">
        <v>11.2765</v>
      </c>
      <c r="KE704">
        <v>27.7899</v>
      </c>
      <c r="KF704">
        <v>87.9572</v>
      </c>
      <c r="KG704">
        <v>28.8759</v>
      </c>
      <c r="KH704">
        <v>165.778</v>
      </c>
      <c r="KI704">
        <v>18.3605</v>
      </c>
      <c r="KJ704">
        <v>100.791</v>
      </c>
      <c r="KK704">
        <v>100.171</v>
      </c>
    </row>
    <row r="705" spans="1:297">
      <c r="A705">
        <v>689</v>
      </c>
      <c r="B705">
        <v>1759007020</v>
      </c>
      <c r="C705">
        <v>19636.40000009537</v>
      </c>
      <c r="D705" t="s">
        <v>1827</v>
      </c>
      <c r="E705" t="s">
        <v>1828</v>
      </c>
      <c r="F705">
        <v>5</v>
      </c>
      <c r="G705" t="s">
        <v>1796</v>
      </c>
      <c r="H705" t="s">
        <v>436</v>
      </c>
      <c r="I705">
        <v>1759007012.214286</v>
      </c>
      <c r="J705">
        <f>(K705)/1000</f>
        <v>0</v>
      </c>
      <c r="K705">
        <f>IF(DP705, AN705, AH705)</f>
        <v>0</v>
      </c>
      <c r="L705">
        <f>IF(DP705, AI705, AG705)</f>
        <v>0</v>
      </c>
      <c r="M705">
        <f>DR705 - IF(AU705&gt;1, L705*DL705*100.0/(AW705), 0)</f>
        <v>0</v>
      </c>
      <c r="N705">
        <f>((T705-J705/2)*M705-L705)/(T705+J705/2)</f>
        <v>0</v>
      </c>
      <c r="O705">
        <f>N705*(DY705+DZ705)/1000.0</f>
        <v>0</v>
      </c>
      <c r="P705">
        <f>(DR705 - IF(AU705&gt;1, L705*DL705*100.0/(AW705), 0))*(DY705+DZ705)/1000.0</f>
        <v>0</v>
      </c>
      <c r="Q705">
        <f>2.0/((1/S705-1/R705)+SIGN(S705)*SQRT((1/S705-1/R705)*(1/S705-1/R705) + 4*DM705/((DM705+1)*(DM705+1))*(2*1/S705*1/R705-1/R705*1/R705)))</f>
        <v>0</v>
      </c>
      <c r="R705">
        <f>IF(LEFT(DN705,1)&lt;&gt;"0",IF(LEFT(DN705,1)="1",3.0,DO705),$D$5+$E$5*(EF705*DY705/($K$5*1000))+$F$5*(EF705*DY705/($K$5*1000))*MAX(MIN(DL705,$J$5),$I$5)*MAX(MIN(DL705,$J$5),$I$5)+$G$5*MAX(MIN(DL705,$J$5),$I$5)*(EF705*DY705/($K$5*1000))+$H$5*(EF705*DY705/($K$5*1000))*(EF705*DY705/($K$5*1000)))</f>
        <v>0</v>
      </c>
      <c r="S705">
        <f>J705*(1000-(1000*0.61365*exp(17.502*W705/(240.97+W705))/(DY705+DZ705)+DT705)/2)/(1000*0.61365*exp(17.502*W705/(240.97+W705))/(DY705+DZ705)-DT705)</f>
        <v>0</v>
      </c>
      <c r="T705">
        <f>1/((DM705+1)/(Q705/1.6)+1/(R705/1.37)) + DM705/((DM705+1)/(Q705/1.6) + DM705/(R705/1.37))</f>
        <v>0</v>
      </c>
      <c r="U705">
        <f>(DH705*DK705)</f>
        <v>0</v>
      </c>
      <c r="V705">
        <f>(EA705+(U705+2*0.95*5.67E-8*(((EA705+$B$7)+273)^4-(EA705+273)^4)-44100*J705)/(1.84*29.3*R705+8*0.95*5.67E-8*(EA705+273)^3))</f>
        <v>0</v>
      </c>
      <c r="W705">
        <f>($C$7*EB705+$D$7*EC705+$E$7*V705)</f>
        <v>0</v>
      </c>
      <c r="X705">
        <f>0.61365*exp(17.502*W705/(240.97+W705))</f>
        <v>0</v>
      </c>
      <c r="Y705">
        <f>(Z705/AA705*100)</f>
        <v>0</v>
      </c>
      <c r="Z705">
        <f>DT705*(DY705+DZ705)/1000</f>
        <v>0</v>
      </c>
      <c r="AA705">
        <f>0.61365*exp(17.502*EA705/(240.97+EA705))</f>
        <v>0</v>
      </c>
      <c r="AB705">
        <f>(X705-DT705*(DY705+DZ705)/1000)</f>
        <v>0</v>
      </c>
      <c r="AC705">
        <f>(-J705*44100)</f>
        <v>0</v>
      </c>
      <c r="AD705">
        <f>2*29.3*R705*0.92*(EA705-W705)</f>
        <v>0</v>
      </c>
      <c r="AE705">
        <f>2*0.95*5.67E-8*(((EA705+$B$7)+273)^4-(W705+273)^4)</f>
        <v>0</v>
      </c>
      <c r="AF705">
        <f>U705+AE705+AC705+AD705</f>
        <v>0</v>
      </c>
      <c r="AG705">
        <f>DX705*AU705*(DS705-DR705*(1000-AU705*DU705)/(1000-AU705*DT705))/(100*DL705)</f>
        <v>0</v>
      </c>
      <c r="AH705">
        <f>1000*DX705*AU705*(DT705-DU705)/(100*DL705*(1000-AU705*DT705))</f>
        <v>0</v>
      </c>
      <c r="AI705">
        <f>(AJ705 - AK705 - DY705*1E3/(8.314*(EA705+273.15)) * AM705/DX705 * AL705) * DX705/(100*DL705) * (1000 - DU705)/1000</f>
        <v>0</v>
      </c>
      <c r="AJ705">
        <v>189.0406317134803</v>
      </c>
      <c r="AK705">
        <v>198.9707575757575</v>
      </c>
      <c r="AL705">
        <v>-3.266118181305348</v>
      </c>
      <c r="AM705">
        <v>65.2418205601486</v>
      </c>
      <c r="AN705">
        <f>(AP705 - AO705 + DY705*1E3/(8.314*(EA705+273.15)) * AR705/DX705 * AQ705) * DX705/(100*DL705) * 1000/(1000 - AP705)</f>
        <v>0</v>
      </c>
      <c r="AO705">
        <v>18.31244624875158</v>
      </c>
      <c r="AP705">
        <v>23.83920969696969</v>
      </c>
      <c r="AQ705">
        <v>2.999968635160889E-05</v>
      </c>
      <c r="AR705">
        <v>120.1474523876431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MAX(0,($B$13+$C$13*EF705)/(1+$D$13*EF705)*DY705/(EA705+273)*$E$13)</f>
        <v>0</v>
      </c>
      <c r="AX705" t="s">
        <v>437</v>
      </c>
      <c r="AY705" t="s">
        <v>437</v>
      </c>
      <c r="AZ705">
        <v>0</v>
      </c>
      <c r="BA705">
        <v>0</v>
      </c>
      <c r="BB705">
        <f>1-AZ705/BA705</f>
        <v>0</v>
      </c>
      <c r="BC705">
        <v>0</v>
      </c>
      <c r="BD705" t="s">
        <v>437</v>
      </c>
      <c r="BE705" t="s">
        <v>437</v>
      </c>
      <c r="BF705">
        <v>0</v>
      </c>
      <c r="BG705">
        <v>0</v>
      </c>
      <c r="BH705">
        <f>1-BF705/BG705</f>
        <v>0</v>
      </c>
      <c r="BI705">
        <v>0.5</v>
      </c>
      <c r="BJ705">
        <f>DI705</f>
        <v>0</v>
      </c>
      <c r="BK705">
        <f>L705</f>
        <v>0</v>
      </c>
      <c r="BL705">
        <f>BH705*BI705*BJ705</f>
        <v>0</v>
      </c>
      <c r="BM705">
        <f>(BK705-BC705)/BJ705</f>
        <v>0</v>
      </c>
      <c r="BN705">
        <f>(BA705-BG705)/BG705</f>
        <v>0</v>
      </c>
      <c r="BO705">
        <f>AZ705/(BB705+AZ705/BG705)</f>
        <v>0</v>
      </c>
      <c r="BP705" t="s">
        <v>437</v>
      </c>
      <c r="BQ705">
        <v>0</v>
      </c>
      <c r="BR705">
        <f>IF(BQ705&lt;&gt;0, BQ705, BO705)</f>
        <v>0</v>
      </c>
      <c r="BS705">
        <f>1-BR705/BG705</f>
        <v>0</v>
      </c>
      <c r="BT705">
        <f>(BG705-BF705)/(BG705-BR705)</f>
        <v>0</v>
      </c>
      <c r="BU705">
        <f>(BA705-BG705)/(BA705-BR705)</f>
        <v>0</v>
      </c>
      <c r="BV705">
        <f>(BG705-BF705)/(BG705-AZ705)</f>
        <v>0</v>
      </c>
      <c r="BW705">
        <f>(BA705-BG705)/(BA705-AZ705)</f>
        <v>0</v>
      </c>
      <c r="BX705">
        <f>(BT705*BR705/BF705)</f>
        <v>0</v>
      </c>
      <c r="BY705">
        <f>(1-BX705)</f>
        <v>0</v>
      </c>
      <c r="DH705">
        <f>$B$11*EG705+$C$11*EH705+$F$11*ES705*(1-EV705)</f>
        <v>0</v>
      </c>
      <c r="DI705">
        <f>DH705*DJ705</f>
        <v>0</v>
      </c>
      <c r="DJ705">
        <f>($B$11*$D$9+$C$11*$D$9+$F$11*((FF705+EX705)/MAX(FF705+EX705+FG705, 0.1)*$I$9+FG705/MAX(FF705+EX705+FG705, 0.1)*$J$9))/($B$11+$C$11+$F$11)</f>
        <v>0</v>
      </c>
      <c r="DK705">
        <f>($B$11*$K$9+$C$11*$K$9+$F$11*((FF705+EX705)/MAX(FF705+EX705+FG705, 0.1)*$P$9+FG705/MAX(FF705+EX705+FG705, 0.1)*$Q$9))/($B$11+$C$11+$F$11)</f>
        <v>0</v>
      </c>
      <c r="DL705">
        <v>2.96</v>
      </c>
      <c r="DM705">
        <v>0.5</v>
      </c>
      <c r="DN705" t="s">
        <v>438</v>
      </c>
      <c r="DO705">
        <v>2</v>
      </c>
      <c r="DP705" t="b">
        <v>1</v>
      </c>
      <c r="DQ705">
        <v>1759007012.214286</v>
      </c>
      <c r="DR705">
        <v>217.4545714285715</v>
      </c>
      <c r="DS705">
        <v>201.1036071428571</v>
      </c>
      <c r="DT705">
        <v>23.83443214285714</v>
      </c>
      <c r="DU705">
        <v>18.29715</v>
      </c>
      <c r="DV705">
        <v>217.1441071428572</v>
      </c>
      <c r="DW705">
        <v>23.595825</v>
      </c>
      <c r="DX705">
        <v>500.009</v>
      </c>
      <c r="DY705">
        <v>90.34918571428572</v>
      </c>
      <c r="DZ705">
        <v>0.05408062857142858</v>
      </c>
      <c r="EA705">
        <v>30.26879642857143</v>
      </c>
      <c r="EB705">
        <v>30.01882142857143</v>
      </c>
      <c r="EC705">
        <v>999.9000000000002</v>
      </c>
      <c r="ED705">
        <v>0</v>
      </c>
      <c r="EE705">
        <v>0</v>
      </c>
      <c r="EF705">
        <v>9984.2875</v>
      </c>
      <c r="EG705">
        <v>0</v>
      </c>
      <c r="EH705">
        <v>11.48948214285715</v>
      </c>
      <c r="EI705">
        <v>16.35087857142857</v>
      </c>
      <c r="EJ705">
        <v>222.7639642857143</v>
      </c>
      <c r="EK705">
        <v>204.8516428571429</v>
      </c>
      <c r="EL705">
        <v>5.537280714285715</v>
      </c>
      <c r="EM705">
        <v>201.1036071428571</v>
      </c>
      <c r="EN705">
        <v>18.29715</v>
      </c>
      <c r="EO705">
        <v>2.153421785714286</v>
      </c>
      <c r="EP705">
        <v>1.653132857142858</v>
      </c>
      <c r="EQ705">
        <v>18.61995357142857</v>
      </c>
      <c r="ER705">
        <v>14.46320357142857</v>
      </c>
      <c r="ES705">
        <v>2000.022142857143</v>
      </c>
      <c r="ET705">
        <v>0.9800003214285715</v>
      </c>
      <c r="EU705">
        <v>0.01999966785714286</v>
      </c>
      <c r="EV705">
        <v>0</v>
      </c>
      <c r="EW705">
        <v>723.0886785714287</v>
      </c>
      <c r="EX705">
        <v>5.000560000000001</v>
      </c>
      <c r="EY705">
        <v>14843.81071428571</v>
      </c>
      <c r="EZ705">
        <v>17295.075</v>
      </c>
      <c r="FA705">
        <v>42.18699999999999</v>
      </c>
      <c r="FB705">
        <v>42.31199999999999</v>
      </c>
      <c r="FC705">
        <v>41.8905</v>
      </c>
      <c r="FD705">
        <v>41.43699999999999</v>
      </c>
      <c r="FE705">
        <v>42.875</v>
      </c>
      <c r="FF705">
        <v>1955.122142857143</v>
      </c>
      <c r="FG705">
        <v>39.9</v>
      </c>
      <c r="FH705">
        <v>0</v>
      </c>
      <c r="FI705">
        <v>1759007029.2</v>
      </c>
      <c r="FJ705">
        <v>0</v>
      </c>
      <c r="FK705">
        <v>723.0917692307693</v>
      </c>
      <c r="FL705">
        <v>2.04150426326414</v>
      </c>
      <c r="FM705">
        <v>37.19316243452174</v>
      </c>
      <c r="FN705">
        <v>14843.78846153846</v>
      </c>
      <c r="FO705">
        <v>15</v>
      </c>
      <c r="FP705">
        <v>0</v>
      </c>
      <c r="FQ705" t="s">
        <v>439</v>
      </c>
      <c r="FR705">
        <v>1747148579.5</v>
      </c>
      <c r="FS705">
        <v>1747148584.5</v>
      </c>
      <c r="FT705">
        <v>0</v>
      </c>
      <c r="FU705">
        <v>0.162</v>
      </c>
      <c r="FV705">
        <v>-0.001</v>
      </c>
      <c r="FW705">
        <v>0.139</v>
      </c>
      <c r="FX705">
        <v>0.058</v>
      </c>
      <c r="FY705">
        <v>420</v>
      </c>
      <c r="FZ705">
        <v>16</v>
      </c>
      <c r="GA705">
        <v>0.19</v>
      </c>
      <c r="GB705">
        <v>0.02</v>
      </c>
      <c r="GC705">
        <v>16.02048048780488</v>
      </c>
      <c r="GD705">
        <v>7.338428571428554</v>
      </c>
      <c r="GE705">
        <v>0.7262018889549334</v>
      </c>
      <c r="GF705">
        <v>0</v>
      </c>
      <c r="GG705">
        <v>723.0477352941176</v>
      </c>
      <c r="GH705">
        <v>1.483071040885241</v>
      </c>
      <c r="GI705">
        <v>0.2650921381246559</v>
      </c>
      <c r="GJ705">
        <v>0</v>
      </c>
      <c r="GK705">
        <v>5.544308536585366</v>
      </c>
      <c r="GL705">
        <v>-0.1646431358884916</v>
      </c>
      <c r="GM705">
        <v>0.01771859207655881</v>
      </c>
      <c r="GN705">
        <v>0</v>
      </c>
      <c r="GO705">
        <v>0</v>
      </c>
      <c r="GP705">
        <v>3</v>
      </c>
      <c r="GQ705" t="s">
        <v>472</v>
      </c>
      <c r="GR705">
        <v>3.12808</v>
      </c>
      <c r="GS705">
        <v>2.73172</v>
      </c>
      <c r="GT705">
        <v>0.0450384</v>
      </c>
      <c r="GU705">
        <v>0.0416192</v>
      </c>
      <c r="GV705">
        <v>0.106174</v>
      </c>
      <c r="GW705">
        <v>0.0887859</v>
      </c>
      <c r="GX705">
        <v>28593.6</v>
      </c>
      <c r="GY705">
        <v>27841.5</v>
      </c>
      <c r="GZ705">
        <v>30485.6</v>
      </c>
      <c r="HA705">
        <v>29307.8</v>
      </c>
      <c r="HB705">
        <v>37607.2</v>
      </c>
      <c r="HC705">
        <v>35138</v>
      </c>
      <c r="HD705">
        <v>46642.4</v>
      </c>
      <c r="HE705">
        <v>43550</v>
      </c>
      <c r="HF705">
        <v>1.82215</v>
      </c>
      <c r="HG705">
        <v>1.84417</v>
      </c>
      <c r="HH705">
        <v>0.106543</v>
      </c>
      <c r="HI705">
        <v>0</v>
      </c>
      <c r="HJ705">
        <v>28.2882</v>
      </c>
      <c r="HK705">
        <v>999.9</v>
      </c>
      <c r="HL705">
        <v>48.2</v>
      </c>
      <c r="HM705">
        <v>30.7</v>
      </c>
      <c r="HN705">
        <v>23.6585</v>
      </c>
      <c r="HO705">
        <v>62.8535</v>
      </c>
      <c r="HP705">
        <v>16.9311</v>
      </c>
      <c r="HQ705">
        <v>1</v>
      </c>
      <c r="HR705">
        <v>0.185274</v>
      </c>
      <c r="HS705">
        <v>-0.357397</v>
      </c>
      <c r="HT705">
        <v>20.2007</v>
      </c>
      <c r="HU705">
        <v>5.22882</v>
      </c>
      <c r="HV705">
        <v>11.974</v>
      </c>
      <c r="HW705">
        <v>4.97</v>
      </c>
      <c r="HX705">
        <v>3.28968</v>
      </c>
      <c r="HY705">
        <v>9999</v>
      </c>
      <c r="HZ705">
        <v>9999</v>
      </c>
      <c r="IA705">
        <v>9999</v>
      </c>
      <c r="IB705">
        <v>27.7</v>
      </c>
      <c r="IC705">
        <v>4.97293</v>
      </c>
      <c r="ID705">
        <v>1.87732</v>
      </c>
      <c r="IE705">
        <v>1.87544</v>
      </c>
      <c r="IF705">
        <v>1.87821</v>
      </c>
      <c r="IG705">
        <v>1.87498</v>
      </c>
      <c r="IH705">
        <v>1.87851</v>
      </c>
      <c r="II705">
        <v>1.87561</v>
      </c>
      <c r="IJ705">
        <v>1.87681</v>
      </c>
      <c r="IK705">
        <v>0</v>
      </c>
      <c r="IL705">
        <v>0</v>
      </c>
      <c r="IM705">
        <v>0</v>
      </c>
      <c r="IN705">
        <v>0</v>
      </c>
      <c r="IO705" t="s">
        <v>441</v>
      </c>
      <c r="IP705" t="s">
        <v>442</v>
      </c>
      <c r="IQ705" t="s">
        <v>443</v>
      </c>
      <c r="IR705" t="s">
        <v>443</v>
      </c>
      <c r="IS705" t="s">
        <v>443</v>
      </c>
      <c r="IT705" t="s">
        <v>443</v>
      </c>
      <c r="IU705">
        <v>0</v>
      </c>
      <c r="IV705">
        <v>100</v>
      </c>
      <c r="IW705">
        <v>100</v>
      </c>
      <c r="IX705">
        <v>0.277</v>
      </c>
      <c r="IY705">
        <v>0.2387</v>
      </c>
      <c r="IZ705">
        <v>0.000996156149449386</v>
      </c>
      <c r="JA705">
        <v>0.001508328056841608</v>
      </c>
      <c r="JB705">
        <v>-4.279944224615399E-07</v>
      </c>
      <c r="JC705">
        <v>2.026670128534865E-10</v>
      </c>
      <c r="JD705">
        <v>-0.04486732872085866</v>
      </c>
      <c r="JE705">
        <v>-0.001179386599836408</v>
      </c>
      <c r="JF705">
        <v>0.0006983580007418804</v>
      </c>
      <c r="JG705">
        <v>-5.900263066608664E-06</v>
      </c>
      <c r="JH705">
        <v>1</v>
      </c>
      <c r="JI705">
        <v>2117</v>
      </c>
      <c r="JJ705">
        <v>1</v>
      </c>
      <c r="JK705">
        <v>26</v>
      </c>
      <c r="JL705">
        <v>197640.7</v>
      </c>
      <c r="JM705">
        <v>197640.6</v>
      </c>
      <c r="JN705">
        <v>0.527344</v>
      </c>
      <c r="JO705">
        <v>2.58301</v>
      </c>
      <c r="JP705">
        <v>1.39893</v>
      </c>
      <c r="JQ705">
        <v>2.34009</v>
      </c>
      <c r="JR705">
        <v>1.44897</v>
      </c>
      <c r="JS705">
        <v>2.46582</v>
      </c>
      <c r="JT705">
        <v>37.3618</v>
      </c>
      <c r="JU705">
        <v>23.9649</v>
      </c>
      <c r="JV705">
        <v>18</v>
      </c>
      <c r="JW705">
        <v>480.685</v>
      </c>
      <c r="JX705">
        <v>464.821</v>
      </c>
      <c r="JY705">
        <v>28.8781</v>
      </c>
      <c r="JZ705">
        <v>29.5989</v>
      </c>
      <c r="KA705">
        <v>29.9998</v>
      </c>
      <c r="KB705">
        <v>29.2899</v>
      </c>
      <c r="KC705">
        <v>29.3542</v>
      </c>
      <c r="KD705">
        <v>10.5356</v>
      </c>
      <c r="KE705">
        <v>27.7899</v>
      </c>
      <c r="KF705">
        <v>87.9572</v>
      </c>
      <c r="KG705">
        <v>28.8538</v>
      </c>
      <c r="KH705">
        <v>152.42</v>
      </c>
      <c r="KI705">
        <v>18.3625</v>
      </c>
      <c r="KJ705">
        <v>100.792</v>
      </c>
      <c r="KK705">
        <v>100.172</v>
      </c>
    </row>
    <row r="706" spans="1:297">
      <c r="A706">
        <v>690</v>
      </c>
      <c r="B706">
        <v>1759007025</v>
      </c>
      <c r="C706">
        <v>19641.40000009537</v>
      </c>
      <c r="D706" t="s">
        <v>1829</v>
      </c>
      <c r="E706" t="s">
        <v>1830</v>
      </c>
      <c r="F706">
        <v>5</v>
      </c>
      <c r="G706" t="s">
        <v>1796</v>
      </c>
      <c r="H706" t="s">
        <v>436</v>
      </c>
      <c r="I706">
        <v>1759007017.5</v>
      </c>
      <c r="J706">
        <f>(K706)/1000</f>
        <v>0</v>
      </c>
      <c r="K706">
        <f>IF(DP706, AN706, AH706)</f>
        <v>0</v>
      </c>
      <c r="L706">
        <f>IF(DP706, AI706, AG706)</f>
        <v>0</v>
      </c>
      <c r="M706">
        <f>DR706 - IF(AU706&gt;1, L706*DL706*100.0/(AW706), 0)</f>
        <v>0</v>
      </c>
      <c r="N706">
        <f>((T706-J706/2)*M706-L706)/(T706+J706/2)</f>
        <v>0</v>
      </c>
      <c r="O706">
        <f>N706*(DY706+DZ706)/1000.0</f>
        <v>0</v>
      </c>
      <c r="P706">
        <f>(DR706 - IF(AU706&gt;1, L706*DL706*100.0/(AW706), 0))*(DY706+DZ706)/1000.0</f>
        <v>0</v>
      </c>
      <c r="Q706">
        <f>2.0/((1/S706-1/R706)+SIGN(S706)*SQRT((1/S706-1/R706)*(1/S706-1/R706) + 4*DM706/((DM706+1)*(DM706+1))*(2*1/S706*1/R706-1/R706*1/R706)))</f>
        <v>0</v>
      </c>
      <c r="R706">
        <f>IF(LEFT(DN706,1)&lt;&gt;"0",IF(LEFT(DN706,1)="1",3.0,DO706),$D$5+$E$5*(EF706*DY706/($K$5*1000))+$F$5*(EF706*DY706/($K$5*1000))*MAX(MIN(DL706,$J$5),$I$5)*MAX(MIN(DL706,$J$5),$I$5)+$G$5*MAX(MIN(DL706,$J$5),$I$5)*(EF706*DY706/($K$5*1000))+$H$5*(EF706*DY706/($K$5*1000))*(EF706*DY706/($K$5*1000)))</f>
        <v>0</v>
      </c>
      <c r="S706">
        <f>J706*(1000-(1000*0.61365*exp(17.502*W706/(240.97+W706))/(DY706+DZ706)+DT706)/2)/(1000*0.61365*exp(17.502*W706/(240.97+W706))/(DY706+DZ706)-DT706)</f>
        <v>0</v>
      </c>
      <c r="T706">
        <f>1/((DM706+1)/(Q706/1.6)+1/(R706/1.37)) + DM706/((DM706+1)/(Q706/1.6) + DM706/(R706/1.37))</f>
        <v>0</v>
      </c>
      <c r="U706">
        <f>(DH706*DK706)</f>
        <v>0</v>
      </c>
      <c r="V706">
        <f>(EA706+(U706+2*0.95*5.67E-8*(((EA706+$B$7)+273)^4-(EA706+273)^4)-44100*J706)/(1.84*29.3*R706+8*0.95*5.67E-8*(EA706+273)^3))</f>
        <v>0</v>
      </c>
      <c r="W706">
        <f>($C$7*EB706+$D$7*EC706+$E$7*V706)</f>
        <v>0</v>
      </c>
      <c r="X706">
        <f>0.61365*exp(17.502*W706/(240.97+W706))</f>
        <v>0</v>
      </c>
      <c r="Y706">
        <f>(Z706/AA706*100)</f>
        <v>0</v>
      </c>
      <c r="Z706">
        <f>DT706*(DY706+DZ706)/1000</f>
        <v>0</v>
      </c>
      <c r="AA706">
        <f>0.61365*exp(17.502*EA706/(240.97+EA706))</f>
        <v>0</v>
      </c>
      <c r="AB706">
        <f>(X706-DT706*(DY706+DZ706)/1000)</f>
        <v>0</v>
      </c>
      <c r="AC706">
        <f>(-J706*44100)</f>
        <v>0</v>
      </c>
      <c r="AD706">
        <f>2*29.3*R706*0.92*(EA706-W706)</f>
        <v>0</v>
      </c>
      <c r="AE706">
        <f>2*0.95*5.67E-8*(((EA706+$B$7)+273)^4-(W706+273)^4)</f>
        <v>0</v>
      </c>
      <c r="AF706">
        <f>U706+AE706+AC706+AD706</f>
        <v>0</v>
      </c>
      <c r="AG706">
        <f>DX706*AU706*(DS706-DR706*(1000-AU706*DU706)/(1000-AU706*DT706))/(100*DL706)</f>
        <v>0</v>
      </c>
      <c r="AH706">
        <f>1000*DX706*AU706*(DT706-DU706)/(100*DL706*(1000-AU706*DT706))</f>
        <v>0</v>
      </c>
      <c r="AI706">
        <f>(AJ706 - AK706 - DY706*1E3/(8.314*(EA706+273.15)) * AM706/DX706 * AL706) * DX706/(100*DL706) * (1000 - DU706)/1000</f>
        <v>0</v>
      </c>
      <c r="AJ706">
        <v>172.1557812405211</v>
      </c>
      <c r="AK706">
        <v>182.6028</v>
      </c>
      <c r="AL706">
        <v>-3.275555253922637</v>
      </c>
      <c r="AM706">
        <v>65.2418205601486</v>
      </c>
      <c r="AN706">
        <f>(AP706 - AO706 + DY706*1E3/(8.314*(EA706+273.15)) * AR706/DX706 * AQ706) * DX706/(100*DL706) * 1000/(1000 - AP706)</f>
        <v>0</v>
      </c>
      <c r="AO706">
        <v>18.31178547502556</v>
      </c>
      <c r="AP706">
        <v>23.84012303030303</v>
      </c>
      <c r="AQ706">
        <v>1.544083290588596E-05</v>
      </c>
      <c r="AR706">
        <v>120.1474523876431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MAX(0,($B$13+$C$13*EF706)/(1+$D$13*EF706)*DY706/(EA706+273)*$E$13)</f>
        <v>0</v>
      </c>
      <c r="AX706" t="s">
        <v>437</v>
      </c>
      <c r="AY706" t="s">
        <v>437</v>
      </c>
      <c r="AZ706">
        <v>0</v>
      </c>
      <c r="BA706">
        <v>0</v>
      </c>
      <c r="BB706">
        <f>1-AZ706/BA706</f>
        <v>0</v>
      </c>
      <c r="BC706">
        <v>0</v>
      </c>
      <c r="BD706" t="s">
        <v>437</v>
      </c>
      <c r="BE706" t="s">
        <v>437</v>
      </c>
      <c r="BF706">
        <v>0</v>
      </c>
      <c r="BG706">
        <v>0</v>
      </c>
      <c r="BH706">
        <f>1-BF706/BG706</f>
        <v>0</v>
      </c>
      <c r="BI706">
        <v>0.5</v>
      </c>
      <c r="BJ706">
        <f>DI706</f>
        <v>0</v>
      </c>
      <c r="BK706">
        <f>L706</f>
        <v>0</v>
      </c>
      <c r="BL706">
        <f>BH706*BI706*BJ706</f>
        <v>0</v>
      </c>
      <c r="BM706">
        <f>(BK706-BC706)/BJ706</f>
        <v>0</v>
      </c>
      <c r="BN706">
        <f>(BA706-BG706)/BG706</f>
        <v>0</v>
      </c>
      <c r="BO706">
        <f>AZ706/(BB706+AZ706/BG706)</f>
        <v>0</v>
      </c>
      <c r="BP706" t="s">
        <v>437</v>
      </c>
      <c r="BQ706">
        <v>0</v>
      </c>
      <c r="BR706">
        <f>IF(BQ706&lt;&gt;0, BQ706, BO706)</f>
        <v>0</v>
      </c>
      <c r="BS706">
        <f>1-BR706/BG706</f>
        <v>0</v>
      </c>
      <c r="BT706">
        <f>(BG706-BF706)/(BG706-BR706)</f>
        <v>0</v>
      </c>
      <c r="BU706">
        <f>(BA706-BG706)/(BA706-BR706)</f>
        <v>0</v>
      </c>
      <c r="BV706">
        <f>(BG706-BF706)/(BG706-AZ706)</f>
        <v>0</v>
      </c>
      <c r="BW706">
        <f>(BA706-BG706)/(BA706-AZ706)</f>
        <v>0</v>
      </c>
      <c r="BX706">
        <f>(BT706*BR706/BF706)</f>
        <v>0</v>
      </c>
      <c r="BY706">
        <f>(1-BX706)</f>
        <v>0</v>
      </c>
      <c r="DH706">
        <f>$B$11*EG706+$C$11*EH706+$F$11*ES706*(1-EV706)</f>
        <v>0</v>
      </c>
      <c r="DI706">
        <f>DH706*DJ706</f>
        <v>0</v>
      </c>
      <c r="DJ706">
        <f>($B$11*$D$9+$C$11*$D$9+$F$11*((FF706+EX706)/MAX(FF706+EX706+FG706, 0.1)*$I$9+FG706/MAX(FF706+EX706+FG706, 0.1)*$J$9))/($B$11+$C$11+$F$11)</f>
        <v>0</v>
      </c>
      <c r="DK706">
        <f>($B$11*$K$9+$C$11*$K$9+$F$11*((FF706+EX706)/MAX(FF706+EX706+FG706, 0.1)*$P$9+FG706/MAX(FF706+EX706+FG706, 0.1)*$Q$9))/($B$11+$C$11+$F$11)</f>
        <v>0</v>
      </c>
      <c r="DL706">
        <v>2.96</v>
      </c>
      <c r="DM706">
        <v>0.5</v>
      </c>
      <c r="DN706" t="s">
        <v>438</v>
      </c>
      <c r="DO706">
        <v>2</v>
      </c>
      <c r="DP706" t="b">
        <v>1</v>
      </c>
      <c r="DQ706">
        <v>1759007017.5</v>
      </c>
      <c r="DR706">
        <v>200.5948518518518</v>
      </c>
      <c r="DS706">
        <v>183.5892222222222</v>
      </c>
      <c r="DT706">
        <v>23.83621111111111</v>
      </c>
      <c r="DU706">
        <v>18.30932962962963</v>
      </c>
      <c r="DV706">
        <v>200.3071851851852</v>
      </c>
      <c r="DW706">
        <v>23.59756296296296</v>
      </c>
      <c r="DX706">
        <v>499.9843703703704</v>
      </c>
      <c r="DY706">
        <v>90.34848148148149</v>
      </c>
      <c r="DZ706">
        <v>0.05399862962962963</v>
      </c>
      <c r="EA706">
        <v>30.26504814814815</v>
      </c>
      <c r="EB706">
        <v>30.01974074074074</v>
      </c>
      <c r="EC706">
        <v>999.9000000000001</v>
      </c>
      <c r="ED706">
        <v>0</v>
      </c>
      <c r="EE706">
        <v>0</v>
      </c>
      <c r="EF706">
        <v>9998.427037037038</v>
      </c>
      <c r="EG706">
        <v>0</v>
      </c>
      <c r="EH706">
        <v>11.48953703703704</v>
      </c>
      <c r="EI706">
        <v>17.00557407407408</v>
      </c>
      <c r="EJ706">
        <v>205.493</v>
      </c>
      <c r="EK706">
        <v>187.0133333333333</v>
      </c>
      <c r="EL706">
        <v>5.526888518518518</v>
      </c>
      <c r="EM706">
        <v>183.5892222222222</v>
      </c>
      <c r="EN706">
        <v>18.30932962962963</v>
      </c>
      <c r="EO706">
        <v>2.153566296296296</v>
      </c>
      <c r="EP706">
        <v>1.65421925925926</v>
      </c>
      <c r="EQ706">
        <v>18.62102222222222</v>
      </c>
      <c r="ER706">
        <v>14.47338148148148</v>
      </c>
      <c r="ES706">
        <v>2000.022962962963</v>
      </c>
      <c r="ET706">
        <v>0.9800003333333335</v>
      </c>
      <c r="EU706">
        <v>0.01999965555555556</v>
      </c>
      <c r="EV706">
        <v>0</v>
      </c>
      <c r="EW706">
        <v>723.3502962962964</v>
      </c>
      <c r="EX706">
        <v>5.000560000000001</v>
      </c>
      <c r="EY706">
        <v>14848.16296296296</v>
      </c>
      <c r="EZ706">
        <v>17295.08148148148</v>
      </c>
      <c r="FA706">
        <v>42.18699999999999</v>
      </c>
      <c r="FB706">
        <v>42.31199999999999</v>
      </c>
      <c r="FC706">
        <v>41.88648148148148</v>
      </c>
      <c r="FD706">
        <v>41.43699999999999</v>
      </c>
      <c r="FE706">
        <v>42.875</v>
      </c>
      <c r="FF706">
        <v>1955.122962962962</v>
      </c>
      <c r="FG706">
        <v>39.9</v>
      </c>
      <c r="FH706">
        <v>0</v>
      </c>
      <c r="FI706">
        <v>1759007034.6</v>
      </c>
      <c r="FJ706">
        <v>0</v>
      </c>
      <c r="FK706">
        <v>723.3794</v>
      </c>
      <c r="FL706">
        <v>3.583538452735256</v>
      </c>
      <c r="FM706">
        <v>62.06923083545432</v>
      </c>
      <c r="FN706">
        <v>14848.612</v>
      </c>
      <c r="FO706">
        <v>15</v>
      </c>
      <c r="FP706">
        <v>0</v>
      </c>
      <c r="FQ706" t="s">
        <v>439</v>
      </c>
      <c r="FR706">
        <v>1747148579.5</v>
      </c>
      <c r="FS706">
        <v>1747148584.5</v>
      </c>
      <c r="FT706">
        <v>0</v>
      </c>
      <c r="FU706">
        <v>0.162</v>
      </c>
      <c r="FV706">
        <v>-0.001</v>
      </c>
      <c r="FW706">
        <v>0.139</v>
      </c>
      <c r="FX706">
        <v>0.058</v>
      </c>
      <c r="FY706">
        <v>420</v>
      </c>
      <c r="FZ706">
        <v>16</v>
      </c>
      <c r="GA706">
        <v>0.19</v>
      </c>
      <c r="GB706">
        <v>0.02</v>
      </c>
      <c r="GC706">
        <v>16.63424146341464</v>
      </c>
      <c r="GD706">
        <v>7.581595818815315</v>
      </c>
      <c r="GE706">
        <v>0.7492750323709205</v>
      </c>
      <c r="GF706">
        <v>0</v>
      </c>
      <c r="GG706">
        <v>723.232294117647</v>
      </c>
      <c r="GH706">
        <v>2.840183338765657</v>
      </c>
      <c r="GI706">
        <v>0.3597541259553133</v>
      </c>
      <c r="GJ706">
        <v>0</v>
      </c>
      <c r="GK706">
        <v>5.535308780487805</v>
      </c>
      <c r="GL706">
        <v>-0.1128643902439035</v>
      </c>
      <c r="GM706">
        <v>0.01402561788476273</v>
      </c>
      <c r="GN706">
        <v>0</v>
      </c>
      <c r="GO706">
        <v>0</v>
      </c>
      <c r="GP706">
        <v>3</v>
      </c>
      <c r="GQ706" t="s">
        <v>472</v>
      </c>
      <c r="GR706">
        <v>3.12822</v>
      </c>
      <c r="GS706">
        <v>2.73169</v>
      </c>
      <c r="GT706">
        <v>0.0416942</v>
      </c>
      <c r="GU706">
        <v>0.0380443</v>
      </c>
      <c r="GV706">
        <v>0.106175</v>
      </c>
      <c r="GW706">
        <v>0.0887855</v>
      </c>
      <c r="GX706">
        <v>28693.9</v>
      </c>
      <c r="GY706">
        <v>27946.2</v>
      </c>
      <c r="GZ706">
        <v>30485.8</v>
      </c>
      <c r="HA706">
        <v>29308.7</v>
      </c>
      <c r="HB706">
        <v>37607.1</v>
      </c>
      <c r="HC706">
        <v>35138.9</v>
      </c>
      <c r="HD706">
        <v>46642.7</v>
      </c>
      <c r="HE706">
        <v>43551.4</v>
      </c>
      <c r="HF706">
        <v>1.8223</v>
      </c>
      <c r="HG706">
        <v>1.84375</v>
      </c>
      <c r="HH706">
        <v>0.105478</v>
      </c>
      <c r="HI706">
        <v>0</v>
      </c>
      <c r="HJ706">
        <v>28.2882</v>
      </c>
      <c r="HK706">
        <v>999.9</v>
      </c>
      <c r="HL706">
        <v>48.2</v>
      </c>
      <c r="HM706">
        <v>30.7</v>
      </c>
      <c r="HN706">
        <v>23.659</v>
      </c>
      <c r="HO706">
        <v>62.1435</v>
      </c>
      <c r="HP706">
        <v>16.8269</v>
      </c>
      <c r="HQ706">
        <v>1</v>
      </c>
      <c r="HR706">
        <v>0.185376</v>
      </c>
      <c r="HS706">
        <v>-0.336495</v>
      </c>
      <c r="HT706">
        <v>20.2009</v>
      </c>
      <c r="HU706">
        <v>5.22807</v>
      </c>
      <c r="HV706">
        <v>11.974</v>
      </c>
      <c r="HW706">
        <v>4.96995</v>
      </c>
      <c r="HX706">
        <v>3.28958</v>
      </c>
      <c r="HY706">
        <v>9999</v>
      </c>
      <c r="HZ706">
        <v>9999</v>
      </c>
      <c r="IA706">
        <v>9999</v>
      </c>
      <c r="IB706">
        <v>27.7</v>
      </c>
      <c r="IC706">
        <v>4.97294</v>
      </c>
      <c r="ID706">
        <v>1.8773</v>
      </c>
      <c r="IE706">
        <v>1.87541</v>
      </c>
      <c r="IF706">
        <v>1.87821</v>
      </c>
      <c r="IG706">
        <v>1.87498</v>
      </c>
      <c r="IH706">
        <v>1.87851</v>
      </c>
      <c r="II706">
        <v>1.87561</v>
      </c>
      <c r="IJ706">
        <v>1.87678</v>
      </c>
      <c r="IK706">
        <v>0</v>
      </c>
      <c r="IL706">
        <v>0</v>
      </c>
      <c r="IM706">
        <v>0</v>
      </c>
      <c r="IN706">
        <v>0</v>
      </c>
      <c r="IO706" t="s">
        <v>441</v>
      </c>
      <c r="IP706" t="s">
        <v>442</v>
      </c>
      <c r="IQ706" t="s">
        <v>443</v>
      </c>
      <c r="IR706" t="s">
        <v>443</v>
      </c>
      <c r="IS706" t="s">
        <v>443</v>
      </c>
      <c r="IT706" t="s">
        <v>443</v>
      </c>
      <c r="IU706">
        <v>0</v>
      </c>
      <c r="IV706">
        <v>100</v>
      </c>
      <c r="IW706">
        <v>100</v>
      </c>
      <c r="IX706">
        <v>0.254</v>
      </c>
      <c r="IY706">
        <v>0.2387</v>
      </c>
      <c r="IZ706">
        <v>0.000996156149449386</v>
      </c>
      <c r="JA706">
        <v>0.001508328056841608</v>
      </c>
      <c r="JB706">
        <v>-4.279944224615399E-07</v>
      </c>
      <c r="JC706">
        <v>2.026670128534865E-10</v>
      </c>
      <c r="JD706">
        <v>-0.04486732872085866</v>
      </c>
      <c r="JE706">
        <v>-0.001179386599836408</v>
      </c>
      <c r="JF706">
        <v>0.0006983580007418804</v>
      </c>
      <c r="JG706">
        <v>-5.900263066608664E-06</v>
      </c>
      <c r="JH706">
        <v>1</v>
      </c>
      <c r="JI706">
        <v>2117</v>
      </c>
      <c r="JJ706">
        <v>1</v>
      </c>
      <c r="JK706">
        <v>26</v>
      </c>
      <c r="JL706">
        <v>197640.8</v>
      </c>
      <c r="JM706">
        <v>197640.7</v>
      </c>
      <c r="JN706">
        <v>0.487061</v>
      </c>
      <c r="JO706">
        <v>2.57202</v>
      </c>
      <c r="JP706">
        <v>1.39893</v>
      </c>
      <c r="JQ706">
        <v>2.34009</v>
      </c>
      <c r="JR706">
        <v>1.44897</v>
      </c>
      <c r="JS706">
        <v>2.59521</v>
      </c>
      <c r="JT706">
        <v>37.3378</v>
      </c>
      <c r="JU706">
        <v>23.9649</v>
      </c>
      <c r="JV706">
        <v>18</v>
      </c>
      <c r="JW706">
        <v>480.752</v>
      </c>
      <c r="JX706">
        <v>464.526</v>
      </c>
      <c r="JY706">
        <v>28.8554</v>
      </c>
      <c r="JZ706">
        <v>29.597</v>
      </c>
      <c r="KA706">
        <v>29.9999</v>
      </c>
      <c r="KB706">
        <v>29.2874</v>
      </c>
      <c r="KC706">
        <v>29.3518</v>
      </c>
      <c r="KD706">
        <v>9.71077</v>
      </c>
      <c r="KE706">
        <v>27.7899</v>
      </c>
      <c r="KF706">
        <v>87.9572</v>
      </c>
      <c r="KG706">
        <v>28.8371</v>
      </c>
      <c r="KH706">
        <v>132.368</v>
      </c>
      <c r="KI706">
        <v>18.3614</v>
      </c>
      <c r="KJ706">
        <v>100.793</v>
      </c>
      <c r="KK706">
        <v>100.175</v>
      </c>
    </row>
    <row r="707" spans="1:297">
      <c r="A707">
        <v>691</v>
      </c>
      <c r="B707">
        <v>1759007030</v>
      </c>
      <c r="C707">
        <v>19646.40000009537</v>
      </c>
      <c r="D707" t="s">
        <v>1831</v>
      </c>
      <c r="E707" t="s">
        <v>1832</v>
      </c>
      <c r="F707">
        <v>5</v>
      </c>
      <c r="G707" t="s">
        <v>1796</v>
      </c>
      <c r="H707" t="s">
        <v>436</v>
      </c>
      <c r="I707">
        <v>1759007022.214286</v>
      </c>
      <c r="J707">
        <f>(K707)/1000</f>
        <v>0</v>
      </c>
      <c r="K707">
        <f>IF(DP707, AN707, AH707)</f>
        <v>0</v>
      </c>
      <c r="L707">
        <f>IF(DP707, AI707, AG707)</f>
        <v>0</v>
      </c>
      <c r="M707">
        <f>DR707 - IF(AU707&gt;1, L707*DL707*100.0/(AW707), 0)</f>
        <v>0</v>
      </c>
      <c r="N707">
        <f>((T707-J707/2)*M707-L707)/(T707+J707/2)</f>
        <v>0</v>
      </c>
      <c r="O707">
        <f>N707*(DY707+DZ707)/1000.0</f>
        <v>0</v>
      </c>
      <c r="P707">
        <f>(DR707 - IF(AU707&gt;1, L707*DL707*100.0/(AW707), 0))*(DY707+DZ707)/1000.0</f>
        <v>0</v>
      </c>
      <c r="Q707">
        <f>2.0/((1/S707-1/R707)+SIGN(S707)*SQRT((1/S707-1/R707)*(1/S707-1/R707) + 4*DM707/((DM707+1)*(DM707+1))*(2*1/S707*1/R707-1/R707*1/R707)))</f>
        <v>0</v>
      </c>
      <c r="R707">
        <f>IF(LEFT(DN707,1)&lt;&gt;"0",IF(LEFT(DN707,1)="1",3.0,DO707),$D$5+$E$5*(EF707*DY707/($K$5*1000))+$F$5*(EF707*DY707/($K$5*1000))*MAX(MIN(DL707,$J$5),$I$5)*MAX(MIN(DL707,$J$5),$I$5)+$G$5*MAX(MIN(DL707,$J$5),$I$5)*(EF707*DY707/($K$5*1000))+$H$5*(EF707*DY707/($K$5*1000))*(EF707*DY707/($K$5*1000)))</f>
        <v>0</v>
      </c>
      <c r="S707">
        <f>J707*(1000-(1000*0.61365*exp(17.502*W707/(240.97+W707))/(DY707+DZ707)+DT707)/2)/(1000*0.61365*exp(17.502*W707/(240.97+W707))/(DY707+DZ707)-DT707)</f>
        <v>0</v>
      </c>
      <c r="T707">
        <f>1/((DM707+1)/(Q707/1.6)+1/(R707/1.37)) + DM707/((DM707+1)/(Q707/1.6) + DM707/(R707/1.37))</f>
        <v>0</v>
      </c>
      <c r="U707">
        <f>(DH707*DK707)</f>
        <v>0</v>
      </c>
      <c r="V707">
        <f>(EA707+(U707+2*0.95*5.67E-8*(((EA707+$B$7)+273)^4-(EA707+273)^4)-44100*J707)/(1.84*29.3*R707+8*0.95*5.67E-8*(EA707+273)^3))</f>
        <v>0</v>
      </c>
      <c r="W707">
        <f>($C$7*EB707+$D$7*EC707+$E$7*V707)</f>
        <v>0</v>
      </c>
      <c r="X707">
        <f>0.61365*exp(17.502*W707/(240.97+W707))</f>
        <v>0</v>
      </c>
      <c r="Y707">
        <f>(Z707/AA707*100)</f>
        <v>0</v>
      </c>
      <c r="Z707">
        <f>DT707*(DY707+DZ707)/1000</f>
        <v>0</v>
      </c>
      <c r="AA707">
        <f>0.61365*exp(17.502*EA707/(240.97+EA707))</f>
        <v>0</v>
      </c>
      <c r="AB707">
        <f>(X707-DT707*(DY707+DZ707)/1000)</f>
        <v>0</v>
      </c>
      <c r="AC707">
        <f>(-J707*44100)</f>
        <v>0</v>
      </c>
      <c r="AD707">
        <f>2*29.3*R707*0.92*(EA707-W707)</f>
        <v>0</v>
      </c>
      <c r="AE707">
        <f>2*0.95*5.67E-8*(((EA707+$B$7)+273)^4-(W707+273)^4)</f>
        <v>0</v>
      </c>
      <c r="AF707">
        <f>U707+AE707+AC707+AD707</f>
        <v>0</v>
      </c>
      <c r="AG707">
        <f>DX707*AU707*(DS707-DR707*(1000-AU707*DU707)/(1000-AU707*DT707))/(100*DL707)</f>
        <v>0</v>
      </c>
      <c r="AH707">
        <f>1000*DX707*AU707*(DT707-DU707)/(100*DL707*(1000-AU707*DT707))</f>
        <v>0</v>
      </c>
      <c r="AI707">
        <f>(AJ707 - AK707 - DY707*1E3/(8.314*(EA707+273.15)) * AM707/DX707 * AL707) * DX707/(100*DL707) * (1000 - DU707)/1000</f>
        <v>0</v>
      </c>
      <c r="AJ707">
        <v>155.2180322493905</v>
      </c>
      <c r="AK707">
        <v>166.2475212121212</v>
      </c>
      <c r="AL707">
        <v>-3.272361152446613</v>
      </c>
      <c r="AM707">
        <v>65.2418205601486</v>
      </c>
      <c r="AN707">
        <f>(AP707 - AO707 + DY707*1E3/(8.314*(EA707+273.15)) * AR707/DX707 * AQ707) * DX707/(100*DL707) * 1000/(1000 - AP707)</f>
        <v>0</v>
      </c>
      <c r="AO707">
        <v>18.31024126833657</v>
      </c>
      <c r="AP707">
        <v>23.83978363636364</v>
      </c>
      <c r="AQ707">
        <v>-4.990344904661678E-07</v>
      </c>
      <c r="AR707">
        <v>120.1474523876431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MAX(0,($B$13+$C$13*EF707)/(1+$D$13*EF707)*DY707/(EA707+273)*$E$13)</f>
        <v>0</v>
      </c>
      <c r="AX707" t="s">
        <v>437</v>
      </c>
      <c r="AY707" t="s">
        <v>437</v>
      </c>
      <c r="AZ707">
        <v>0</v>
      </c>
      <c r="BA707">
        <v>0</v>
      </c>
      <c r="BB707">
        <f>1-AZ707/BA707</f>
        <v>0</v>
      </c>
      <c r="BC707">
        <v>0</v>
      </c>
      <c r="BD707" t="s">
        <v>437</v>
      </c>
      <c r="BE707" t="s">
        <v>437</v>
      </c>
      <c r="BF707">
        <v>0</v>
      </c>
      <c r="BG707">
        <v>0</v>
      </c>
      <c r="BH707">
        <f>1-BF707/BG707</f>
        <v>0</v>
      </c>
      <c r="BI707">
        <v>0.5</v>
      </c>
      <c r="BJ707">
        <f>DI707</f>
        <v>0</v>
      </c>
      <c r="BK707">
        <f>L707</f>
        <v>0</v>
      </c>
      <c r="BL707">
        <f>BH707*BI707*BJ707</f>
        <v>0</v>
      </c>
      <c r="BM707">
        <f>(BK707-BC707)/BJ707</f>
        <v>0</v>
      </c>
      <c r="BN707">
        <f>(BA707-BG707)/BG707</f>
        <v>0</v>
      </c>
      <c r="BO707">
        <f>AZ707/(BB707+AZ707/BG707)</f>
        <v>0</v>
      </c>
      <c r="BP707" t="s">
        <v>437</v>
      </c>
      <c r="BQ707">
        <v>0</v>
      </c>
      <c r="BR707">
        <f>IF(BQ707&lt;&gt;0, BQ707, BO707)</f>
        <v>0</v>
      </c>
      <c r="BS707">
        <f>1-BR707/BG707</f>
        <v>0</v>
      </c>
      <c r="BT707">
        <f>(BG707-BF707)/(BG707-BR707)</f>
        <v>0</v>
      </c>
      <c r="BU707">
        <f>(BA707-BG707)/(BA707-BR707)</f>
        <v>0</v>
      </c>
      <c r="BV707">
        <f>(BG707-BF707)/(BG707-AZ707)</f>
        <v>0</v>
      </c>
      <c r="BW707">
        <f>(BA707-BG707)/(BA707-AZ707)</f>
        <v>0</v>
      </c>
      <c r="BX707">
        <f>(BT707*BR707/BF707)</f>
        <v>0</v>
      </c>
      <c r="BY707">
        <f>(1-BX707)</f>
        <v>0</v>
      </c>
      <c r="DH707">
        <f>$B$11*EG707+$C$11*EH707+$F$11*ES707*(1-EV707)</f>
        <v>0</v>
      </c>
      <c r="DI707">
        <f>DH707*DJ707</f>
        <v>0</v>
      </c>
      <c r="DJ707">
        <f>($B$11*$D$9+$C$11*$D$9+$F$11*((FF707+EX707)/MAX(FF707+EX707+FG707, 0.1)*$I$9+FG707/MAX(FF707+EX707+FG707, 0.1)*$J$9))/($B$11+$C$11+$F$11)</f>
        <v>0</v>
      </c>
      <c r="DK707">
        <f>($B$11*$K$9+$C$11*$K$9+$F$11*((FF707+EX707)/MAX(FF707+EX707+FG707, 0.1)*$P$9+FG707/MAX(FF707+EX707+FG707, 0.1)*$Q$9))/($B$11+$C$11+$F$11)</f>
        <v>0</v>
      </c>
      <c r="DL707">
        <v>2.96</v>
      </c>
      <c r="DM707">
        <v>0.5</v>
      </c>
      <c r="DN707" t="s">
        <v>438</v>
      </c>
      <c r="DO707">
        <v>2</v>
      </c>
      <c r="DP707" t="b">
        <v>1</v>
      </c>
      <c r="DQ707">
        <v>1759007022.214286</v>
      </c>
      <c r="DR707">
        <v>185.5571428571429</v>
      </c>
      <c r="DS707">
        <v>167.9339642857143</v>
      </c>
      <c r="DT707">
        <v>23.83882142857143</v>
      </c>
      <c r="DU707">
        <v>18.31173928571429</v>
      </c>
      <c r="DV707">
        <v>185.2900357142857</v>
      </c>
      <c r="DW707">
        <v>23.60011071428571</v>
      </c>
      <c r="DX707">
        <v>500.0160357142857</v>
      </c>
      <c r="DY707">
        <v>90.34843214285716</v>
      </c>
      <c r="DZ707">
        <v>0.05392995</v>
      </c>
      <c r="EA707">
        <v>30.26053928571428</v>
      </c>
      <c r="EB707">
        <v>30.01436071428571</v>
      </c>
      <c r="EC707">
        <v>999.9000000000002</v>
      </c>
      <c r="ED707">
        <v>0</v>
      </c>
      <c r="EE707">
        <v>0</v>
      </c>
      <c r="EF707">
        <v>9994.707142857142</v>
      </c>
      <c r="EG707">
        <v>0</v>
      </c>
      <c r="EH707">
        <v>11.48874642857143</v>
      </c>
      <c r="EI707">
        <v>17.62309642857143</v>
      </c>
      <c r="EJ707">
        <v>190.0886428571428</v>
      </c>
      <c r="EK707">
        <v>171.0666785714286</v>
      </c>
      <c r="EL707">
        <v>5.527081785714286</v>
      </c>
      <c r="EM707">
        <v>167.9339642857143</v>
      </c>
      <c r="EN707">
        <v>18.31173928571429</v>
      </c>
      <c r="EO707">
        <v>2.153800714285714</v>
      </c>
      <c r="EP707">
        <v>1.654436428571428</v>
      </c>
      <c r="EQ707">
        <v>18.62275357142857</v>
      </c>
      <c r="ER707">
        <v>14.47541428571428</v>
      </c>
      <c r="ES707">
        <v>1999.991785714286</v>
      </c>
      <c r="ET707">
        <v>0.9800000000000001</v>
      </c>
      <c r="EU707">
        <v>0.02</v>
      </c>
      <c r="EV707">
        <v>0</v>
      </c>
      <c r="EW707">
        <v>723.6706071428571</v>
      </c>
      <c r="EX707">
        <v>5.000560000000001</v>
      </c>
      <c r="EY707">
        <v>14853.83928571429</v>
      </c>
      <c r="EZ707">
        <v>17294.80357142857</v>
      </c>
      <c r="FA707">
        <v>42.18699999999999</v>
      </c>
      <c r="FB707">
        <v>42.31199999999999</v>
      </c>
      <c r="FC707">
        <v>41.87721428571428</v>
      </c>
      <c r="FD707">
        <v>41.4347857142857</v>
      </c>
      <c r="FE707">
        <v>42.875</v>
      </c>
      <c r="FF707">
        <v>1955.091785714285</v>
      </c>
      <c r="FG707">
        <v>39.9</v>
      </c>
      <c r="FH707">
        <v>0</v>
      </c>
      <c r="FI707">
        <v>1759007039.4</v>
      </c>
      <c r="FJ707">
        <v>0</v>
      </c>
      <c r="FK707">
        <v>723.7346399999999</v>
      </c>
      <c r="FL707">
        <v>5.01269229372371</v>
      </c>
      <c r="FM707">
        <v>91.94615368249259</v>
      </c>
      <c r="FN707">
        <v>14854.632</v>
      </c>
      <c r="FO707">
        <v>15</v>
      </c>
      <c r="FP707">
        <v>0</v>
      </c>
      <c r="FQ707" t="s">
        <v>439</v>
      </c>
      <c r="FR707">
        <v>1747148579.5</v>
      </c>
      <c r="FS707">
        <v>1747148584.5</v>
      </c>
      <c r="FT707">
        <v>0</v>
      </c>
      <c r="FU707">
        <v>0.162</v>
      </c>
      <c r="FV707">
        <v>-0.001</v>
      </c>
      <c r="FW707">
        <v>0.139</v>
      </c>
      <c r="FX707">
        <v>0.058</v>
      </c>
      <c r="FY707">
        <v>420</v>
      </c>
      <c r="FZ707">
        <v>16</v>
      </c>
      <c r="GA707">
        <v>0.19</v>
      </c>
      <c r="GB707">
        <v>0.02</v>
      </c>
      <c r="GC707">
        <v>17.14048292682927</v>
      </c>
      <c r="GD707">
        <v>7.682360278745604</v>
      </c>
      <c r="GE707">
        <v>0.7588581784986972</v>
      </c>
      <c r="GF707">
        <v>0</v>
      </c>
      <c r="GG707">
        <v>723.4563823529412</v>
      </c>
      <c r="GH707">
        <v>3.856760879715925</v>
      </c>
      <c r="GI707">
        <v>0.4283900788867326</v>
      </c>
      <c r="GJ707">
        <v>0</v>
      </c>
      <c r="GK707">
        <v>5.529422682926829</v>
      </c>
      <c r="GL707">
        <v>-0.03222146341461959</v>
      </c>
      <c r="GM707">
        <v>0.007678040916412208</v>
      </c>
      <c r="GN707">
        <v>1</v>
      </c>
      <c r="GO707">
        <v>1</v>
      </c>
      <c r="GP707">
        <v>3</v>
      </c>
      <c r="GQ707" t="s">
        <v>451</v>
      </c>
      <c r="GR707">
        <v>3.12797</v>
      </c>
      <c r="GS707">
        <v>2.73185</v>
      </c>
      <c r="GT707">
        <v>0.0382811</v>
      </c>
      <c r="GU707">
        <v>0.034368</v>
      </c>
      <c r="GV707">
        <v>0.10618</v>
      </c>
      <c r="GW707">
        <v>0.0887797</v>
      </c>
      <c r="GX707">
        <v>28795.9</v>
      </c>
      <c r="GY707">
        <v>28052.6</v>
      </c>
      <c r="GZ707">
        <v>30485.7</v>
      </c>
      <c r="HA707">
        <v>29308.4</v>
      </c>
      <c r="HB707">
        <v>37606.7</v>
      </c>
      <c r="HC707">
        <v>35138.6</v>
      </c>
      <c r="HD707">
        <v>46642.7</v>
      </c>
      <c r="HE707">
        <v>43551.1</v>
      </c>
      <c r="HF707">
        <v>1.82185</v>
      </c>
      <c r="HG707">
        <v>1.84415</v>
      </c>
      <c r="HH707">
        <v>0.105314</v>
      </c>
      <c r="HI707">
        <v>0</v>
      </c>
      <c r="HJ707">
        <v>28.2882</v>
      </c>
      <c r="HK707">
        <v>999.9</v>
      </c>
      <c r="HL707">
        <v>48.2</v>
      </c>
      <c r="HM707">
        <v>30.7</v>
      </c>
      <c r="HN707">
        <v>23.6583</v>
      </c>
      <c r="HO707">
        <v>63.1735</v>
      </c>
      <c r="HP707">
        <v>16.7308</v>
      </c>
      <c r="HQ707">
        <v>1</v>
      </c>
      <c r="HR707">
        <v>0.184911</v>
      </c>
      <c r="HS707">
        <v>-0.341364</v>
      </c>
      <c r="HT707">
        <v>20.2009</v>
      </c>
      <c r="HU707">
        <v>5.22747</v>
      </c>
      <c r="HV707">
        <v>11.974</v>
      </c>
      <c r="HW707">
        <v>4.9699</v>
      </c>
      <c r="HX707">
        <v>3.28953</v>
      </c>
      <c r="HY707">
        <v>9999</v>
      </c>
      <c r="HZ707">
        <v>9999</v>
      </c>
      <c r="IA707">
        <v>9999</v>
      </c>
      <c r="IB707">
        <v>27.7</v>
      </c>
      <c r="IC707">
        <v>4.97295</v>
      </c>
      <c r="ID707">
        <v>1.87731</v>
      </c>
      <c r="IE707">
        <v>1.87541</v>
      </c>
      <c r="IF707">
        <v>1.8782</v>
      </c>
      <c r="IG707">
        <v>1.87492</v>
      </c>
      <c r="IH707">
        <v>1.87851</v>
      </c>
      <c r="II707">
        <v>1.87561</v>
      </c>
      <c r="IJ707">
        <v>1.87678</v>
      </c>
      <c r="IK707">
        <v>0</v>
      </c>
      <c r="IL707">
        <v>0</v>
      </c>
      <c r="IM707">
        <v>0</v>
      </c>
      <c r="IN707">
        <v>0</v>
      </c>
      <c r="IO707" t="s">
        <v>441</v>
      </c>
      <c r="IP707" t="s">
        <v>442</v>
      </c>
      <c r="IQ707" t="s">
        <v>443</v>
      </c>
      <c r="IR707" t="s">
        <v>443</v>
      </c>
      <c r="IS707" t="s">
        <v>443</v>
      </c>
      <c r="IT707" t="s">
        <v>443</v>
      </c>
      <c r="IU707">
        <v>0</v>
      </c>
      <c r="IV707">
        <v>100</v>
      </c>
      <c r="IW707">
        <v>100</v>
      </c>
      <c r="IX707">
        <v>0.233</v>
      </c>
      <c r="IY707">
        <v>0.2388</v>
      </c>
      <c r="IZ707">
        <v>0.000996156149449386</v>
      </c>
      <c r="JA707">
        <v>0.001508328056841608</v>
      </c>
      <c r="JB707">
        <v>-4.279944224615399E-07</v>
      </c>
      <c r="JC707">
        <v>2.026670128534865E-10</v>
      </c>
      <c r="JD707">
        <v>-0.04486732872085866</v>
      </c>
      <c r="JE707">
        <v>-0.001179386599836408</v>
      </c>
      <c r="JF707">
        <v>0.0006983580007418804</v>
      </c>
      <c r="JG707">
        <v>-5.900263066608664E-06</v>
      </c>
      <c r="JH707">
        <v>1</v>
      </c>
      <c r="JI707">
        <v>2117</v>
      </c>
      <c r="JJ707">
        <v>1</v>
      </c>
      <c r="JK707">
        <v>26</v>
      </c>
      <c r="JL707">
        <v>197640.8</v>
      </c>
      <c r="JM707">
        <v>197640.8</v>
      </c>
      <c r="JN707">
        <v>0.449219</v>
      </c>
      <c r="JO707">
        <v>2.57568</v>
      </c>
      <c r="JP707">
        <v>1.39893</v>
      </c>
      <c r="JQ707">
        <v>2.34009</v>
      </c>
      <c r="JR707">
        <v>1.44897</v>
      </c>
      <c r="JS707">
        <v>2.50732</v>
      </c>
      <c r="JT707">
        <v>37.3378</v>
      </c>
      <c r="JU707">
        <v>23.9737</v>
      </c>
      <c r="JV707">
        <v>18</v>
      </c>
      <c r="JW707">
        <v>480.495</v>
      </c>
      <c r="JX707">
        <v>464.776</v>
      </c>
      <c r="JY707">
        <v>28.8358</v>
      </c>
      <c r="JZ707">
        <v>29.5945</v>
      </c>
      <c r="KA707">
        <v>29.9998</v>
      </c>
      <c r="KB707">
        <v>29.2859</v>
      </c>
      <c r="KC707">
        <v>29.3504</v>
      </c>
      <c r="KD707">
        <v>8.963039999999999</v>
      </c>
      <c r="KE707">
        <v>27.7899</v>
      </c>
      <c r="KF707">
        <v>87.5864</v>
      </c>
      <c r="KG707">
        <v>28.8342</v>
      </c>
      <c r="KH707">
        <v>119.01</v>
      </c>
      <c r="KI707">
        <v>18.3628</v>
      </c>
      <c r="KJ707">
        <v>100.793</v>
      </c>
      <c r="KK707">
        <v>100.174</v>
      </c>
    </row>
    <row r="708" spans="1:297">
      <c r="A708">
        <v>692</v>
      </c>
      <c r="B708">
        <v>1759007035</v>
      </c>
      <c r="C708">
        <v>19651.40000009537</v>
      </c>
      <c r="D708" t="s">
        <v>1833</v>
      </c>
      <c r="E708" t="s">
        <v>1834</v>
      </c>
      <c r="F708">
        <v>5</v>
      </c>
      <c r="G708" t="s">
        <v>1796</v>
      </c>
      <c r="H708" t="s">
        <v>436</v>
      </c>
      <c r="I708">
        <v>1759007027.5</v>
      </c>
      <c r="J708">
        <f>(K708)/1000</f>
        <v>0</v>
      </c>
      <c r="K708">
        <f>IF(DP708, AN708, AH708)</f>
        <v>0</v>
      </c>
      <c r="L708">
        <f>IF(DP708, AI708, AG708)</f>
        <v>0</v>
      </c>
      <c r="M708">
        <f>DR708 - IF(AU708&gt;1, L708*DL708*100.0/(AW708), 0)</f>
        <v>0</v>
      </c>
      <c r="N708">
        <f>((T708-J708/2)*M708-L708)/(T708+J708/2)</f>
        <v>0</v>
      </c>
      <c r="O708">
        <f>N708*(DY708+DZ708)/1000.0</f>
        <v>0</v>
      </c>
      <c r="P708">
        <f>(DR708 - IF(AU708&gt;1, L708*DL708*100.0/(AW708), 0))*(DY708+DZ708)/1000.0</f>
        <v>0</v>
      </c>
      <c r="Q708">
        <f>2.0/((1/S708-1/R708)+SIGN(S708)*SQRT((1/S708-1/R708)*(1/S708-1/R708) + 4*DM708/((DM708+1)*(DM708+1))*(2*1/S708*1/R708-1/R708*1/R708)))</f>
        <v>0</v>
      </c>
      <c r="R708">
        <f>IF(LEFT(DN708,1)&lt;&gt;"0",IF(LEFT(DN708,1)="1",3.0,DO708),$D$5+$E$5*(EF708*DY708/($K$5*1000))+$F$5*(EF708*DY708/($K$5*1000))*MAX(MIN(DL708,$J$5),$I$5)*MAX(MIN(DL708,$J$5),$I$5)+$G$5*MAX(MIN(DL708,$J$5),$I$5)*(EF708*DY708/($K$5*1000))+$H$5*(EF708*DY708/($K$5*1000))*(EF708*DY708/($K$5*1000)))</f>
        <v>0</v>
      </c>
      <c r="S708">
        <f>J708*(1000-(1000*0.61365*exp(17.502*W708/(240.97+W708))/(DY708+DZ708)+DT708)/2)/(1000*0.61365*exp(17.502*W708/(240.97+W708))/(DY708+DZ708)-DT708)</f>
        <v>0</v>
      </c>
      <c r="T708">
        <f>1/((DM708+1)/(Q708/1.6)+1/(R708/1.37)) + DM708/((DM708+1)/(Q708/1.6) + DM708/(R708/1.37))</f>
        <v>0</v>
      </c>
      <c r="U708">
        <f>(DH708*DK708)</f>
        <v>0</v>
      </c>
      <c r="V708">
        <f>(EA708+(U708+2*0.95*5.67E-8*(((EA708+$B$7)+273)^4-(EA708+273)^4)-44100*J708)/(1.84*29.3*R708+8*0.95*5.67E-8*(EA708+273)^3))</f>
        <v>0</v>
      </c>
      <c r="W708">
        <f>($C$7*EB708+$D$7*EC708+$E$7*V708)</f>
        <v>0</v>
      </c>
      <c r="X708">
        <f>0.61365*exp(17.502*W708/(240.97+W708))</f>
        <v>0</v>
      </c>
      <c r="Y708">
        <f>(Z708/AA708*100)</f>
        <v>0</v>
      </c>
      <c r="Z708">
        <f>DT708*(DY708+DZ708)/1000</f>
        <v>0</v>
      </c>
      <c r="AA708">
        <f>0.61365*exp(17.502*EA708/(240.97+EA708))</f>
        <v>0</v>
      </c>
      <c r="AB708">
        <f>(X708-DT708*(DY708+DZ708)/1000)</f>
        <v>0</v>
      </c>
      <c r="AC708">
        <f>(-J708*44100)</f>
        <v>0</v>
      </c>
      <c r="AD708">
        <f>2*29.3*R708*0.92*(EA708-W708)</f>
        <v>0</v>
      </c>
      <c r="AE708">
        <f>2*0.95*5.67E-8*(((EA708+$B$7)+273)^4-(W708+273)^4)</f>
        <v>0</v>
      </c>
      <c r="AF708">
        <f>U708+AE708+AC708+AD708</f>
        <v>0</v>
      </c>
      <c r="AG708">
        <f>DX708*AU708*(DS708-DR708*(1000-AU708*DU708)/(1000-AU708*DT708))/(100*DL708)</f>
        <v>0</v>
      </c>
      <c r="AH708">
        <f>1000*DX708*AU708*(DT708-DU708)/(100*DL708*(1000-AU708*DT708))</f>
        <v>0</v>
      </c>
      <c r="AI708">
        <f>(AJ708 - AK708 - DY708*1E3/(8.314*(EA708+273.15)) * AM708/DX708 * AL708) * DX708/(100*DL708) * (1000 - DU708)/1000</f>
        <v>0</v>
      </c>
      <c r="AJ708">
        <v>138.2438045054585</v>
      </c>
      <c r="AK708">
        <v>149.8840727272727</v>
      </c>
      <c r="AL708">
        <v>-3.269270143661507</v>
      </c>
      <c r="AM708">
        <v>65.2418205601486</v>
      </c>
      <c r="AN708">
        <f>(AP708 - AO708 + DY708*1E3/(8.314*(EA708+273.15)) * AR708/DX708 * AQ708) * DX708/(100*DL708) * 1000/(1000 - AP708)</f>
        <v>0</v>
      </c>
      <c r="AO708">
        <v>18.27438882543331</v>
      </c>
      <c r="AP708">
        <v>23.8348903030303</v>
      </c>
      <c r="AQ708">
        <v>-7.237947596715938E-05</v>
      </c>
      <c r="AR708">
        <v>120.1474523876431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MAX(0,($B$13+$C$13*EF708)/(1+$D$13*EF708)*DY708/(EA708+273)*$E$13)</f>
        <v>0</v>
      </c>
      <c r="AX708" t="s">
        <v>437</v>
      </c>
      <c r="AY708" t="s">
        <v>437</v>
      </c>
      <c r="AZ708">
        <v>0</v>
      </c>
      <c r="BA708">
        <v>0</v>
      </c>
      <c r="BB708">
        <f>1-AZ708/BA708</f>
        <v>0</v>
      </c>
      <c r="BC708">
        <v>0</v>
      </c>
      <c r="BD708" t="s">
        <v>437</v>
      </c>
      <c r="BE708" t="s">
        <v>437</v>
      </c>
      <c r="BF708">
        <v>0</v>
      </c>
      <c r="BG708">
        <v>0</v>
      </c>
      <c r="BH708">
        <f>1-BF708/BG708</f>
        <v>0</v>
      </c>
      <c r="BI708">
        <v>0.5</v>
      </c>
      <c r="BJ708">
        <f>DI708</f>
        <v>0</v>
      </c>
      <c r="BK708">
        <f>L708</f>
        <v>0</v>
      </c>
      <c r="BL708">
        <f>BH708*BI708*BJ708</f>
        <v>0</v>
      </c>
      <c r="BM708">
        <f>(BK708-BC708)/BJ708</f>
        <v>0</v>
      </c>
      <c r="BN708">
        <f>(BA708-BG708)/BG708</f>
        <v>0</v>
      </c>
      <c r="BO708">
        <f>AZ708/(BB708+AZ708/BG708)</f>
        <v>0</v>
      </c>
      <c r="BP708" t="s">
        <v>437</v>
      </c>
      <c r="BQ708">
        <v>0</v>
      </c>
      <c r="BR708">
        <f>IF(BQ708&lt;&gt;0, BQ708, BO708)</f>
        <v>0</v>
      </c>
      <c r="BS708">
        <f>1-BR708/BG708</f>
        <v>0</v>
      </c>
      <c r="BT708">
        <f>(BG708-BF708)/(BG708-BR708)</f>
        <v>0</v>
      </c>
      <c r="BU708">
        <f>(BA708-BG708)/(BA708-BR708)</f>
        <v>0</v>
      </c>
      <c r="BV708">
        <f>(BG708-BF708)/(BG708-AZ708)</f>
        <v>0</v>
      </c>
      <c r="BW708">
        <f>(BA708-BG708)/(BA708-AZ708)</f>
        <v>0</v>
      </c>
      <c r="BX708">
        <f>(BT708*BR708/BF708)</f>
        <v>0</v>
      </c>
      <c r="BY708">
        <f>(1-BX708)</f>
        <v>0</v>
      </c>
      <c r="DH708">
        <f>$B$11*EG708+$C$11*EH708+$F$11*ES708*(1-EV708)</f>
        <v>0</v>
      </c>
      <c r="DI708">
        <f>DH708*DJ708</f>
        <v>0</v>
      </c>
      <c r="DJ708">
        <f>($B$11*$D$9+$C$11*$D$9+$F$11*((FF708+EX708)/MAX(FF708+EX708+FG708, 0.1)*$I$9+FG708/MAX(FF708+EX708+FG708, 0.1)*$J$9))/($B$11+$C$11+$F$11)</f>
        <v>0</v>
      </c>
      <c r="DK708">
        <f>($B$11*$K$9+$C$11*$K$9+$F$11*((FF708+EX708)/MAX(FF708+EX708+FG708, 0.1)*$P$9+FG708/MAX(FF708+EX708+FG708, 0.1)*$Q$9))/($B$11+$C$11+$F$11)</f>
        <v>0</v>
      </c>
      <c r="DL708">
        <v>2.96</v>
      </c>
      <c r="DM708">
        <v>0.5</v>
      </c>
      <c r="DN708" t="s">
        <v>438</v>
      </c>
      <c r="DO708">
        <v>2</v>
      </c>
      <c r="DP708" t="b">
        <v>1</v>
      </c>
      <c r="DQ708">
        <v>1759007027.5</v>
      </c>
      <c r="DR708">
        <v>168.6675555555556</v>
      </c>
      <c r="DS708">
        <v>150.373</v>
      </c>
      <c r="DT708">
        <v>23.83933703703704</v>
      </c>
      <c r="DU708">
        <v>18.3028925925926</v>
      </c>
      <c r="DV708">
        <v>168.4237777777778</v>
      </c>
      <c r="DW708">
        <v>23.60062222222222</v>
      </c>
      <c r="DX708">
        <v>500.0151111111111</v>
      </c>
      <c r="DY708">
        <v>90.34927407407407</v>
      </c>
      <c r="DZ708">
        <v>0.05388410740740741</v>
      </c>
      <c r="EA708">
        <v>30.25488888888889</v>
      </c>
      <c r="EB708">
        <v>30.00626666666667</v>
      </c>
      <c r="EC708">
        <v>999.9000000000001</v>
      </c>
      <c r="ED708">
        <v>0</v>
      </c>
      <c r="EE708">
        <v>0</v>
      </c>
      <c r="EF708">
        <v>9997.955555555554</v>
      </c>
      <c r="EG708">
        <v>0</v>
      </c>
      <c r="EH708">
        <v>11.48984814814815</v>
      </c>
      <c r="EI708">
        <v>18.29458148148148</v>
      </c>
      <c r="EJ708">
        <v>172.7867777777778</v>
      </c>
      <c r="EK708">
        <v>153.1768148148148</v>
      </c>
      <c r="EL708">
        <v>5.536451851851853</v>
      </c>
      <c r="EM708">
        <v>150.373</v>
      </c>
      <c r="EN708">
        <v>18.3028925925926</v>
      </c>
      <c r="EO708">
        <v>2.153867407407407</v>
      </c>
      <c r="EP708">
        <v>1.653651851851851</v>
      </c>
      <c r="EQ708">
        <v>18.62324814814815</v>
      </c>
      <c r="ER708">
        <v>14.46806666666667</v>
      </c>
      <c r="ES708">
        <v>1999.996666666667</v>
      </c>
      <c r="ET708">
        <v>0.98</v>
      </c>
      <c r="EU708">
        <v>0.02</v>
      </c>
      <c r="EV708">
        <v>0</v>
      </c>
      <c r="EW708">
        <v>724.1584814814814</v>
      </c>
      <c r="EX708">
        <v>5.000560000000001</v>
      </c>
      <c r="EY708">
        <v>14862.97777777778</v>
      </c>
      <c r="EZ708">
        <v>17294.85185185185</v>
      </c>
      <c r="FA708">
        <v>42.18699999999999</v>
      </c>
      <c r="FB708">
        <v>42.31199999999999</v>
      </c>
      <c r="FC708">
        <v>41.875</v>
      </c>
      <c r="FD708">
        <v>41.43470370370369</v>
      </c>
      <c r="FE708">
        <v>42.875</v>
      </c>
      <c r="FF708">
        <v>1955.096666666667</v>
      </c>
      <c r="FG708">
        <v>39.9</v>
      </c>
      <c r="FH708">
        <v>0</v>
      </c>
      <c r="FI708">
        <v>1759007044.2</v>
      </c>
      <c r="FJ708">
        <v>0</v>
      </c>
      <c r="FK708">
        <v>724.1754</v>
      </c>
      <c r="FL708">
        <v>5.816769224345793</v>
      </c>
      <c r="FM708">
        <v>119.6923076525992</v>
      </c>
      <c r="FN708">
        <v>14863.1</v>
      </c>
      <c r="FO708">
        <v>15</v>
      </c>
      <c r="FP708">
        <v>0</v>
      </c>
      <c r="FQ708" t="s">
        <v>439</v>
      </c>
      <c r="FR708">
        <v>1747148579.5</v>
      </c>
      <c r="FS708">
        <v>1747148584.5</v>
      </c>
      <c r="FT708">
        <v>0</v>
      </c>
      <c r="FU708">
        <v>0.162</v>
      </c>
      <c r="FV708">
        <v>-0.001</v>
      </c>
      <c r="FW708">
        <v>0.139</v>
      </c>
      <c r="FX708">
        <v>0.058</v>
      </c>
      <c r="FY708">
        <v>420</v>
      </c>
      <c r="FZ708">
        <v>16</v>
      </c>
      <c r="GA708">
        <v>0.19</v>
      </c>
      <c r="GB708">
        <v>0.02</v>
      </c>
      <c r="GC708">
        <v>17.884405</v>
      </c>
      <c r="GD708">
        <v>7.762133583489634</v>
      </c>
      <c r="GE708">
        <v>0.7478664245538771</v>
      </c>
      <c r="GF708">
        <v>0</v>
      </c>
      <c r="GG708">
        <v>723.8907352941177</v>
      </c>
      <c r="GH708">
        <v>5.543789151089038</v>
      </c>
      <c r="GI708">
        <v>0.5700089425935996</v>
      </c>
      <c r="GJ708">
        <v>0</v>
      </c>
      <c r="GK708">
        <v>5.53174675</v>
      </c>
      <c r="GL708">
        <v>0.08650277673546479</v>
      </c>
      <c r="GM708">
        <v>0.0108883337539543</v>
      </c>
      <c r="GN708">
        <v>1</v>
      </c>
      <c r="GO708">
        <v>1</v>
      </c>
      <c r="GP708">
        <v>3</v>
      </c>
      <c r="GQ708" t="s">
        <v>451</v>
      </c>
      <c r="GR708">
        <v>3.12819</v>
      </c>
      <c r="GS708">
        <v>2.73164</v>
      </c>
      <c r="GT708">
        <v>0.0347855</v>
      </c>
      <c r="GU708">
        <v>0.030645</v>
      </c>
      <c r="GV708">
        <v>0.106156</v>
      </c>
      <c r="GW708">
        <v>0.0886147</v>
      </c>
      <c r="GX708">
        <v>28900.1</v>
      </c>
      <c r="GY708">
        <v>28161.1</v>
      </c>
      <c r="GZ708">
        <v>30485.2</v>
      </c>
      <c r="HA708">
        <v>29308.8</v>
      </c>
      <c r="HB708">
        <v>37606.6</v>
      </c>
      <c r="HC708">
        <v>35145.3</v>
      </c>
      <c r="HD708">
        <v>46641.7</v>
      </c>
      <c r="HE708">
        <v>43551.7</v>
      </c>
      <c r="HF708">
        <v>1.82237</v>
      </c>
      <c r="HG708">
        <v>1.84387</v>
      </c>
      <c r="HH708">
        <v>0.104919</v>
      </c>
      <c r="HI708">
        <v>0</v>
      </c>
      <c r="HJ708">
        <v>28.2882</v>
      </c>
      <c r="HK708">
        <v>999.9</v>
      </c>
      <c r="HL708">
        <v>48.1</v>
      </c>
      <c r="HM708">
        <v>30.7</v>
      </c>
      <c r="HN708">
        <v>23.6097</v>
      </c>
      <c r="HO708">
        <v>63.0635</v>
      </c>
      <c r="HP708">
        <v>16.9511</v>
      </c>
      <c r="HQ708">
        <v>1</v>
      </c>
      <c r="HR708">
        <v>0.184782</v>
      </c>
      <c r="HS708">
        <v>-0.378902</v>
      </c>
      <c r="HT708">
        <v>20.2008</v>
      </c>
      <c r="HU708">
        <v>5.22777</v>
      </c>
      <c r="HV708">
        <v>11.974</v>
      </c>
      <c r="HW708">
        <v>4.9702</v>
      </c>
      <c r="HX708">
        <v>3.2895</v>
      </c>
      <c r="HY708">
        <v>9999</v>
      </c>
      <c r="HZ708">
        <v>9999</v>
      </c>
      <c r="IA708">
        <v>9999</v>
      </c>
      <c r="IB708">
        <v>27.7</v>
      </c>
      <c r="IC708">
        <v>4.97297</v>
      </c>
      <c r="ID708">
        <v>1.87735</v>
      </c>
      <c r="IE708">
        <v>1.87546</v>
      </c>
      <c r="IF708">
        <v>1.87822</v>
      </c>
      <c r="IG708">
        <v>1.875</v>
      </c>
      <c r="IH708">
        <v>1.87852</v>
      </c>
      <c r="II708">
        <v>1.87563</v>
      </c>
      <c r="IJ708">
        <v>1.87681</v>
      </c>
      <c r="IK708">
        <v>0</v>
      </c>
      <c r="IL708">
        <v>0</v>
      </c>
      <c r="IM708">
        <v>0</v>
      </c>
      <c r="IN708">
        <v>0</v>
      </c>
      <c r="IO708" t="s">
        <v>441</v>
      </c>
      <c r="IP708" t="s">
        <v>442</v>
      </c>
      <c r="IQ708" t="s">
        <v>443</v>
      </c>
      <c r="IR708" t="s">
        <v>443</v>
      </c>
      <c r="IS708" t="s">
        <v>443</v>
      </c>
      <c r="IT708" t="s">
        <v>443</v>
      </c>
      <c r="IU708">
        <v>0</v>
      </c>
      <c r="IV708">
        <v>100</v>
      </c>
      <c r="IW708">
        <v>100</v>
      </c>
      <c r="IX708">
        <v>0.21</v>
      </c>
      <c r="IY708">
        <v>0.2386</v>
      </c>
      <c r="IZ708">
        <v>0.000996156149449386</v>
      </c>
      <c r="JA708">
        <v>0.001508328056841608</v>
      </c>
      <c r="JB708">
        <v>-4.279944224615399E-07</v>
      </c>
      <c r="JC708">
        <v>2.026670128534865E-10</v>
      </c>
      <c r="JD708">
        <v>-0.04486732872085866</v>
      </c>
      <c r="JE708">
        <v>-0.001179386599836408</v>
      </c>
      <c r="JF708">
        <v>0.0006983580007418804</v>
      </c>
      <c r="JG708">
        <v>-5.900263066608664E-06</v>
      </c>
      <c r="JH708">
        <v>1</v>
      </c>
      <c r="JI708">
        <v>2117</v>
      </c>
      <c r="JJ708">
        <v>1</v>
      </c>
      <c r="JK708">
        <v>26</v>
      </c>
      <c r="JL708">
        <v>197640.9</v>
      </c>
      <c r="JM708">
        <v>197640.8</v>
      </c>
      <c r="JN708">
        <v>0.407715</v>
      </c>
      <c r="JO708">
        <v>2.58911</v>
      </c>
      <c r="JP708">
        <v>1.39893</v>
      </c>
      <c r="JQ708">
        <v>2.34009</v>
      </c>
      <c r="JR708">
        <v>1.44897</v>
      </c>
      <c r="JS708">
        <v>2.55859</v>
      </c>
      <c r="JT708">
        <v>37.3618</v>
      </c>
      <c r="JU708">
        <v>23.9649</v>
      </c>
      <c r="JV708">
        <v>18</v>
      </c>
      <c r="JW708">
        <v>480.776</v>
      </c>
      <c r="JX708">
        <v>464.587</v>
      </c>
      <c r="JY708">
        <v>28.8288</v>
      </c>
      <c r="JZ708">
        <v>29.5926</v>
      </c>
      <c r="KA708">
        <v>29.9999</v>
      </c>
      <c r="KB708">
        <v>29.2846</v>
      </c>
      <c r="KC708">
        <v>29.3492</v>
      </c>
      <c r="KD708">
        <v>8.12754</v>
      </c>
      <c r="KE708">
        <v>27.5052</v>
      </c>
      <c r="KF708">
        <v>87.5864</v>
      </c>
      <c r="KG708">
        <v>28.9638</v>
      </c>
      <c r="KH708">
        <v>98.96939999999999</v>
      </c>
      <c r="KI708">
        <v>18.3795</v>
      </c>
      <c r="KJ708">
        <v>100.791</v>
      </c>
      <c r="KK708">
        <v>100.176</v>
      </c>
    </row>
    <row r="709" spans="1:297">
      <c r="A709">
        <v>693</v>
      </c>
      <c r="B709">
        <v>1759007040</v>
      </c>
      <c r="C709">
        <v>19656.40000009537</v>
      </c>
      <c r="D709" t="s">
        <v>1835</v>
      </c>
      <c r="E709" t="s">
        <v>1836</v>
      </c>
      <c r="F709">
        <v>5</v>
      </c>
      <c r="G709" t="s">
        <v>1796</v>
      </c>
      <c r="H709" t="s">
        <v>436</v>
      </c>
      <c r="I709">
        <v>1759007032.214286</v>
      </c>
      <c r="J709">
        <f>(K709)/1000</f>
        <v>0</v>
      </c>
      <c r="K709">
        <f>IF(DP709, AN709, AH709)</f>
        <v>0</v>
      </c>
      <c r="L709">
        <f>IF(DP709, AI709, AG709)</f>
        <v>0</v>
      </c>
      <c r="M709">
        <f>DR709 - IF(AU709&gt;1, L709*DL709*100.0/(AW709), 0)</f>
        <v>0</v>
      </c>
      <c r="N709">
        <f>((T709-J709/2)*M709-L709)/(T709+J709/2)</f>
        <v>0</v>
      </c>
      <c r="O709">
        <f>N709*(DY709+DZ709)/1000.0</f>
        <v>0</v>
      </c>
      <c r="P709">
        <f>(DR709 - IF(AU709&gt;1, L709*DL709*100.0/(AW709), 0))*(DY709+DZ709)/1000.0</f>
        <v>0</v>
      </c>
      <c r="Q709">
        <f>2.0/((1/S709-1/R709)+SIGN(S709)*SQRT((1/S709-1/R709)*(1/S709-1/R709) + 4*DM709/((DM709+1)*(DM709+1))*(2*1/S709*1/R709-1/R709*1/R709)))</f>
        <v>0</v>
      </c>
      <c r="R709">
        <f>IF(LEFT(DN709,1)&lt;&gt;"0",IF(LEFT(DN709,1)="1",3.0,DO709),$D$5+$E$5*(EF709*DY709/($K$5*1000))+$F$5*(EF709*DY709/($K$5*1000))*MAX(MIN(DL709,$J$5),$I$5)*MAX(MIN(DL709,$J$5),$I$5)+$G$5*MAX(MIN(DL709,$J$5),$I$5)*(EF709*DY709/($K$5*1000))+$H$5*(EF709*DY709/($K$5*1000))*(EF709*DY709/($K$5*1000)))</f>
        <v>0</v>
      </c>
      <c r="S709">
        <f>J709*(1000-(1000*0.61365*exp(17.502*W709/(240.97+W709))/(DY709+DZ709)+DT709)/2)/(1000*0.61365*exp(17.502*W709/(240.97+W709))/(DY709+DZ709)-DT709)</f>
        <v>0</v>
      </c>
      <c r="T709">
        <f>1/((DM709+1)/(Q709/1.6)+1/(R709/1.37)) + DM709/((DM709+1)/(Q709/1.6) + DM709/(R709/1.37))</f>
        <v>0</v>
      </c>
      <c r="U709">
        <f>(DH709*DK709)</f>
        <v>0</v>
      </c>
      <c r="V709">
        <f>(EA709+(U709+2*0.95*5.67E-8*(((EA709+$B$7)+273)^4-(EA709+273)^4)-44100*J709)/(1.84*29.3*R709+8*0.95*5.67E-8*(EA709+273)^3))</f>
        <v>0</v>
      </c>
      <c r="W709">
        <f>($C$7*EB709+$D$7*EC709+$E$7*V709)</f>
        <v>0</v>
      </c>
      <c r="X709">
        <f>0.61365*exp(17.502*W709/(240.97+W709))</f>
        <v>0</v>
      </c>
      <c r="Y709">
        <f>(Z709/AA709*100)</f>
        <v>0</v>
      </c>
      <c r="Z709">
        <f>DT709*(DY709+DZ709)/1000</f>
        <v>0</v>
      </c>
      <c r="AA709">
        <f>0.61365*exp(17.502*EA709/(240.97+EA709))</f>
        <v>0</v>
      </c>
      <c r="AB709">
        <f>(X709-DT709*(DY709+DZ709)/1000)</f>
        <v>0</v>
      </c>
      <c r="AC709">
        <f>(-J709*44100)</f>
        <v>0</v>
      </c>
      <c r="AD709">
        <f>2*29.3*R709*0.92*(EA709-W709)</f>
        <v>0</v>
      </c>
      <c r="AE709">
        <f>2*0.95*5.67E-8*(((EA709+$B$7)+273)^4-(W709+273)^4)</f>
        <v>0</v>
      </c>
      <c r="AF709">
        <f>U709+AE709+AC709+AD709</f>
        <v>0</v>
      </c>
      <c r="AG709">
        <f>DX709*AU709*(DS709-DR709*(1000-AU709*DU709)/(1000-AU709*DT709))/(100*DL709)</f>
        <v>0</v>
      </c>
      <c r="AH709">
        <f>1000*DX709*AU709*(DT709-DU709)/(100*DL709*(1000-AU709*DT709))</f>
        <v>0</v>
      </c>
      <c r="AI709">
        <f>(AJ709 - AK709 - DY709*1E3/(8.314*(EA709+273.15)) * AM709/DX709 * AL709) * DX709/(100*DL709) * (1000 - DU709)/1000</f>
        <v>0</v>
      </c>
      <c r="AJ709">
        <v>121.4356434707566</v>
      </c>
      <c r="AK709">
        <v>133.5723939393939</v>
      </c>
      <c r="AL709">
        <v>-3.26209153651798</v>
      </c>
      <c r="AM709">
        <v>65.2418205601486</v>
      </c>
      <c r="AN709">
        <f>(AP709 - AO709 + DY709*1E3/(8.314*(EA709+273.15)) * AR709/DX709 * AQ709) * DX709/(100*DL709) * 1000/(1000 - AP709)</f>
        <v>0</v>
      </c>
      <c r="AO709">
        <v>18.27771460880237</v>
      </c>
      <c r="AP709">
        <v>23.82052666666665</v>
      </c>
      <c r="AQ709">
        <v>-6.013699962721016E-05</v>
      </c>
      <c r="AR709">
        <v>120.1474523876431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MAX(0,($B$13+$C$13*EF709)/(1+$D$13*EF709)*DY709/(EA709+273)*$E$13)</f>
        <v>0</v>
      </c>
      <c r="AX709" t="s">
        <v>437</v>
      </c>
      <c r="AY709" t="s">
        <v>437</v>
      </c>
      <c r="AZ709">
        <v>0</v>
      </c>
      <c r="BA709">
        <v>0</v>
      </c>
      <c r="BB709">
        <f>1-AZ709/BA709</f>
        <v>0</v>
      </c>
      <c r="BC709">
        <v>0</v>
      </c>
      <c r="BD709" t="s">
        <v>437</v>
      </c>
      <c r="BE709" t="s">
        <v>437</v>
      </c>
      <c r="BF709">
        <v>0</v>
      </c>
      <c r="BG709">
        <v>0</v>
      </c>
      <c r="BH709">
        <f>1-BF709/BG709</f>
        <v>0</v>
      </c>
      <c r="BI709">
        <v>0.5</v>
      </c>
      <c r="BJ709">
        <f>DI709</f>
        <v>0</v>
      </c>
      <c r="BK709">
        <f>L709</f>
        <v>0</v>
      </c>
      <c r="BL709">
        <f>BH709*BI709*BJ709</f>
        <v>0</v>
      </c>
      <c r="BM709">
        <f>(BK709-BC709)/BJ709</f>
        <v>0</v>
      </c>
      <c r="BN709">
        <f>(BA709-BG709)/BG709</f>
        <v>0</v>
      </c>
      <c r="BO709">
        <f>AZ709/(BB709+AZ709/BG709)</f>
        <v>0</v>
      </c>
      <c r="BP709" t="s">
        <v>437</v>
      </c>
      <c r="BQ709">
        <v>0</v>
      </c>
      <c r="BR709">
        <f>IF(BQ709&lt;&gt;0, BQ709, BO709)</f>
        <v>0</v>
      </c>
      <c r="BS709">
        <f>1-BR709/BG709</f>
        <v>0</v>
      </c>
      <c r="BT709">
        <f>(BG709-BF709)/(BG709-BR709)</f>
        <v>0</v>
      </c>
      <c r="BU709">
        <f>(BA709-BG709)/(BA709-BR709)</f>
        <v>0</v>
      </c>
      <c r="BV709">
        <f>(BG709-BF709)/(BG709-AZ709)</f>
        <v>0</v>
      </c>
      <c r="BW709">
        <f>(BA709-BG709)/(BA709-AZ709)</f>
        <v>0</v>
      </c>
      <c r="BX709">
        <f>(BT709*BR709/BF709)</f>
        <v>0</v>
      </c>
      <c r="BY709">
        <f>(1-BX709)</f>
        <v>0</v>
      </c>
      <c r="DH709">
        <f>$B$11*EG709+$C$11*EH709+$F$11*ES709*(1-EV709)</f>
        <v>0</v>
      </c>
      <c r="DI709">
        <f>DH709*DJ709</f>
        <v>0</v>
      </c>
      <c r="DJ709">
        <f>($B$11*$D$9+$C$11*$D$9+$F$11*((FF709+EX709)/MAX(FF709+EX709+FG709, 0.1)*$I$9+FG709/MAX(FF709+EX709+FG709, 0.1)*$J$9))/($B$11+$C$11+$F$11)</f>
        <v>0</v>
      </c>
      <c r="DK709">
        <f>($B$11*$K$9+$C$11*$K$9+$F$11*((FF709+EX709)/MAX(FF709+EX709+FG709, 0.1)*$P$9+FG709/MAX(FF709+EX709+FG709, 0.1)*$Q$9))/($B$11+$C$11+$F$11)</f>
        <v>0</v>
      </c>
      <c r="DL709">
        <v>2.96</v>
      </c>
      <c r="DM709">
        <v>0.5</v>
      </c>
      <c r="DN709" t="s">
        <v>438</v>
      </c>
      <c r="DO709">
        <v>2</v>
      </c>
      <c r="DP709" t="b">
        <v>1</v>
      </c>
      <c r="DQ709">
        <v>1759007032.214286</v>
      </c>
      <c r="DR709">
        <v>153.6190714285715</v>
      </c>
      <c r="DS709">
        <v>134.7243928571429</v>
      </c>
      <c r="DT709">
        <v>23.83465</v>
      </c>
      <c r="DU709">
        <v>18.29018214285714</v>
      </c>
      <c r="DV709">
        <v>153.3961071428571</v>
      </c>
      <c r="DW709">
        <v>23.59603928571428</v>
      </c>
      <c r="DX709">
        <v>500.0036428571428</v>
      </c>
      <c r="DY709">
        <v>90.34954285714286</v>
      </c>
      <c r="DZ709">
        <v>0.05385156785714286</v>
      </c>
      <c r="EA709">
        <v>30.2498</v>
      </c>
      <c r="EB709">
        <v>30.00154642857143</v>
      </c>
      <c r="EC709">
        <v>999.9000000000002</v>
      </c>
      <c r="ED709">
        <v>0</v>
      </c>
      <c r="EE709">
        <v>0</v>
      </c>
      <c r="EF709">
        <v>9995.262499999999</v>
      </c>
      <c r="EG709">
        <v>0</v>
      </c>
      <c r="EH709">
        <v>11.49115714285714</v>
      </c>
      <c r="EI709">
        <v>18.89471071428571</v>
      </c>
      <c r="EJ709">
        <v>157.3700357142857</v>
      </c>
      <c r="EK709">
        <v>137.2347142857143</v>
      </c>
      <c r="EL709">
        <v>5.54447357142857</v>
      </c>
      <c r="EM709">
        <v>134.7243928571429</v>
      </c>
      <c r="EN709">
        <v>18.29018214285714</v>
      </c>
      <c r="EO709">
        <v>2.15345</v>
      </c>
      <c r="EP709">
        <v>1.652508571428572</v>
      </c>
      <c r="EQ709">
        <v>18.62015357142857</v>
      </c>
      <c r="ER709">
        <v>14.45735714285714</v>
      </c>
      <c r="ES709">
        <v>2000.003928571429</v>
      </c>
      <c r="ET709">
        <v>0.9800000000000001</v>
      </c>
      <c r="EU709">
        <v>0.02</v>
      </c>
      <c r="EV709">
        <v>0</v>
      </c>
      <c r="EW709">
        <v>724.7057142857142</v>
      </c>
      <c r="EX709">
        <v>5.000560000000001</v>
      </c>
      <c r="EY709">
        <v>14873.46071428571</v>
      </c>
      <c r="EZ709">
        <v>17294.92142857143</v>
      </c>
      <c r="FA709">
        <v>42.1847857142857</v>
      </c>
      <c r="FB709">
        <v>42.31199999999999</v>
      </c>
      <c r="FC709">
        <v>41.875</v>
      </c>
      <c r="FD709">
        <v>41.42371428571428</v>
      </c>
      <c r="FE709">
        <v>42.875</v>
      </c>
      <c r="FF709">
        <v>1955.103928571429</v>
      </c>
      <c r="FG709">
        <v>39.9</v>
      </c>
      <c r="FH709">
        <v>0</v>
      </c>
      <c r="FI709">
        <v>1759007049.6</v>
      </c>
      <c r="FJ709">
        <v>0</v>
      </c>
      <c r="FK709">
        <v>724.7560769230769</v>
      </c>
      <c r="FL709">
        <v>7.571213678136985</v>
      </c>
      <c r="FM709">
        <v>149.1555554995438</v>
      </c>
      <c r="FN709">
        <v>14874.6</v>
      </c>
      <c r="FO709">
        <v>15</v>
      </c>
      <c r="FP709">
        <v>0</v>
      </c>
      <c r="FQ709" t="s">
        <v>439</v>
      </c>
      <c r="FR709">
        <v>1747148579.5</v>
      </c>
      <c r="FS709">
        <v>1747148584.5</v>
      </c>
      <c r="FT709">
        <v>0</v>
      </c>
      <c r="FU709">
        <v>0.162</v>
      </c>
      <c r="FV709">
        <v>-0.001</v>
      </c>
      <c r="FW709">
        <v>0.139</v>
      </c>
      <c r="FX709">
        <v>0.058</v>
      </c>
      <c r="FY709">
        <v>420</v>
      </c>
      <c r="FZ709">
        <v>16</v>
      </c>
      <c r="GA709">
        <v>0.19</v>
      </c>
      <c r="GB709">
        <v>0.02</v>
      </c>
      <c r="GC709">
        <v>18.54644634146341</v>
      </c>
      <c r="GD709">
        <v>7.596574912891991</v>
      </c>
      <c r="GE709">
        <v>0.7498460066614526</v>
      </c>
      <c r="GF709">
        <v>0</v>
      </c>
      <c r="GG709">
        <v>724.4279705882353</v>
      </c>
      <c r="GH709">
        <v>6.72355996913952</v>
      </c>
      <c r="GI709">
        <v>0.6891276875319832</v>
      </c>
      <c r="GJ709">
        <v>0</v>
      </c>
      <c r="GK709">
        <v>5.540273414634147</v>
      </c>
      <c r="GL709">
        <v>0.115925226480842</v>
      </c>
      <c r="GM709">
        <v>0.01541185125388838</v>
      </c>
      <c r="GN709">
        <v>0</v>
      </c>
      <c r="GO709">
        <v>0</v>
      </c>
      <c r="GP709">
        <v>3</v>
      </c>
      <c r="GQ709" t="s">
        <v>472</v>
      </c>
      <c r="GR709">
        <v>3.12809</v>
      </c>
      <c r="GS709">
        <v>2.73166</v>
      </c>
      <c r="GT709">
        <v>0.0312265</v>
      </c>
      <c r="GU709">
        <v>0.0268012</v>
      </c>
      <c r="GV709">
        <v>0.106118</v>
      </c>
      <c r="GW709">
        <v>0.08870169999999999</v>
      </c>
      <c r="GX709">
        <v>29007</v>
      </c>
      <c r="GY709">
        <v>28272.5</v>
      </c>
      <c r="GZ709">
        <v>30485.6</v>
      </c>
      <c r="HA709">
        <v>29308.5</v>
      </c>
      <c r="HB709">
        <v>37608.3</v>
      </c>
      <c r="HC709">
        <v>35140.9</v>
      </c>
      <c r="HD709">
        <v>46642.1</v>
      </c>
      <c r="HE709">
        <v>43550.9</v>
      </c>
      <c r="HF709">
        <v>1.82218</v>
      </c>
      <c r="HG709">
        <v>1.84405</v>
      </c>
      <c r="HH709">
        <v>0.105083</v>
      </c>
      <c r="HI709">
        <v>0</v>
      </c>
      <c r="HJ709">
        <v>28.2863</v>
      </c>
      <c r="HK709">
        <v>999.9</v>
      </c>
      <c r="HL709">
        <v>48.1</v>
      </c>
      <c r="HM709">
        <v>30.7</v>
      </c>
      <c r="HN709">
        <v>23.6105</v>
      </c>
      <c r="HO709">
        <v>63.1935</v>
      </c>
      <c r="HP709">
        <v>16.7748</v>
      </c>
      <c r="HQ709">
        <v>1</v>
      </c>
      <c r="HR709">
        <v>0.184782</v>
      </c>
      <c r="HS709">
        <v>-0.851389</v>
      </c>
      <c r="HT709">
        <v>20.1986</v>
      </c>
      <c r="HU709">
        <v>5.22792</v>
      </c>
      <c r="HV709">
        <v>11.974</v>
      </c>
      <c r="HW709">
        <v>4.9695</v>
      </c>
      <c r="HX709">
        <v>3.28953</v>
      </c>
      <c r="HY709">
        <v>9999</v>
      </c>
      <c r="HZ709">
        <v>9999</v>
      </c>
      <c r="IA709">
        <v>9999</v>
      </c>
      <c r="IB709">
        <v>27.7</v>
      </c>
      <c r="IC709">
        <v>4.97298</v>
      </c>
      <c r="ID709">
        <v>1.87733</v>
      </c>
      <c r="IE709">
        <v>1.87544</v>
      </c>
      <c r="IF709">
        <v>1.87823</v>
      </c>
      <c r="IG709">
        <v>1.87498</v>
      </c>
      <c r="IH709">
        <v>1.87853</v>
      </c>
      <c r="II709">
        <v>1.87564</v>
      </c>
      <c r="IJ709">
        <v>1.87682</v>
      </c>
      <c r="IK709">
        <v>0</v>
      </c>
      <c r="IL709">
        <v>0</v>
      </c>
      <c r="IM709">
        <v>0</v>
      </c>
      <c r="IN709">
        <v>0</v>
      </c>
      <c r="IO709" t="s">
        <v>441</v>
      </c>
      <c r="IP709" t="s">
        <v>442</v>
      </c>
      <c r="IQ709" t="s">
        <v>443</v>
      </c>
      <c r="IR709" t="s">
        <v>443</v>
      </c>
      <c r="IS709" t="s">
        <v>443</v>
      </c>
      <c r="IT709" t="s">
        <v>443</v>
      </c>
      <c r="IU709">
        <v>0</v>
      </c>
      <c r="IV709">
        <v>100</v>
      </c>
      <c r="IW709">
        <v>100</v>
      </c>
      <c r="IX709">
        <v>0.189</v>
      </c>
      <c r="IY709">
        <v>0.2383</v>
      </c>
      <c r="IZ709">
        <v>0.000996156149449386</v>
      </c>
      <c r="JA709">
        <v>0.001508328056841608</v>
      </c>
      <c r="JB709">
        <v>-4.279944224615399E-07</v>
      </c>
      <c r="JC709">
        <v>2.026670128534865E-10</v>
      </c>
      <c r="JD709">
        <v>-0.04486732872085866</v>
      </c>
      <c r="JE709">
        <v>-0.001179386599836408</v>
      </c>
      <c r="JF709">
        <v>0.0006983580007418804</v>
      </c>
      <c r="JG709">
        <v>-5.900263066608664E-06</v>
      </c>
      <c r="JH709">
        <v>1</v>
      </c>
      <c r="JI709">
        <v>2117</v>
      </c>
      <c r="JJ709">
        <v>1</v>
      </c>
      <c r="JK709">
        <v>26</v>
      </c>
      <c r="JL709">
        <v>197641</v>
      </c>
      <c r="JM709">
        <v>197640.9</v>
      </c>
      <c r="JN709">
        <v>0.368652</v>
      </c>
      <c r="JO709">
        <v>2.58057</v>
      </c>
      <c r="JP709">
        <v>1.39893</v>
      </c>
      <c r="JQ709">
        <v>2.34009</v>
      </c>
      <c r="JR709">
        <v>1.44897</v>
      </c>
      <c r="JS709">
        <v>2.58423</v>
      </c>
      <c r="JT709">
        <v>37.3618</v>
      </c>
      <c r="JU709">
        <v>23.9649</v>
      </c>
      <c r="JV709">
        <v>18</v>
      </c>
      <c r="JW709">
        <v>480.65</v>
      </c>
      <c r="JX709">
        <v>464.682</v>
      </c>
      <c r="JY709">
        <v>28.9121</v>
      </c>
      <c r="JZ709">
        <v>29.5903</v>
      </c>
      <c r="KA709">
        <v>29.9999</v>
      </c>
      <c r="KB709">
        <v>29.2823</v>
      </c>
      <c r="KC709">
        <v>29.3467</v>
      </c>
      <c r="KD709">
        <v>7.3714</v>
      </c>
      <c r="KE709">
        <v>27.2263</v>
      </c>
      <c r="KF709">
        <v>87.5864</v>
      </c>
      <c r="KG709">
        <v>28.9379</v>
      </c>
      <c r="KH709">
        <v>85.6118</v>
      </c>
      <c r="KI709">
        <v>18.3878</v>
      </c>
      <c r="KJ709">
        <v>100.792</v>
      </c>
      <c r="KK709">
        <v>100.174</v>
      </c>
    </row>
    <row r="710" spans="1:297">
      <c r="A710">
        <v>694</v>
      </c>
      <c r="B710">
        <v>1759007045</v>
      </c>
      <c r="C710">
        <v>19661.40000009537</v>
      </c>
      <c r="D710" t="s">
        <v>1837</v>
      </c>
      <c r="E710" t="s">
        <v>1838</v>
      </c>
      <c r="F710">
        <v>5</v>
      </c>
      <c r="G710" t="s">
        <v>1796</v>
      </c>
      <c r="H710" t="s">
        <v>436</v>
      </c>
      <c r="I710">
        <v>1759007037.5</v>
      </c>
      <c r="J710">
        <f>(K710)/1000</f>
        <v>0</v>
      </c>
      <c r="K710">
        <f>IF(DP710, AN710, AH710)</f>
        <v>0</v>
      </c>
      <c r="L710">
        <f>IF(DP710, AI710, AG710)</f>
        <v>0</v>
      </c>
      <c r="M710">
        <f>DR710 - IF(AU710&gt;1, L710*DL710*100.0/(AW710), 0)</f>
        <v>0</v>
      </c>
      <c r="N710">
        <f>((T710-J710/2)*M710-L710)/(T710+J710/2)</f>
        <v>0</v>
      </c>
      <c r="O710">
        <f>N710*(DY710+DZ710)/1000.0</f>
        <v>0</v>
      </c>
      <c r="P710">
        <f>(DR710 - IF(AU710&gt;1, L710*DL710*100.0/(AW710), 0))*(DY710+DZ710)/1000.0</f>
        <v>0</v>
      </c>
      <c r="Q710">
        <f>2.0/((1/S710-1/R710)+SIGN(S710)*SQRT((1/S710-1/R710)*(1/S710-1/R710) + 4*DM710/((DM710+1)*(DM710+1))*(2*1/S710*1/R710-1/R710*1/R710)))</f>
        <v>0</v>
      </c>
      <c r="R710">
        <f>IF(LEFT(DN710,1)&lt;&gt;"0",IF(LEFT(DN710,1)="1",3.0,DO710),$D$5+$E$5*(EF710*DY710/($K$5*1000))+$F$5*(EF710*DY710/($K$5*1000))*MAX(MIN(DL710,$J$5),$I$5)*MAX(MIN(DL710,$J$5),$I$5)+$G$5*MAX(MIN(DL710,$J$5),$I$5)*(EF710*DY710/($K$5*1000))+$H$5*(EF710*DY710/($K$5*1000))*(EF710*DY710/($K$5*1000)))</f>
        <v>0</v>
      </c>
      <c r="S710">
        <f>J710*(1000-(1000*0.61365*exp(17.502*W710/(240.97+W710))/(DY710+DZ710)+DT710)/2)/(1000*0.61365*exp(17.502*W710/(240.97+W710))/(DY710+DZ710)-DT710)</f>
        <v>0</v>
      </c>
      <c r="T710">
        <f>1/((DM710+1)/(Q710/1.6)+1/(R710/1.37)) + DM710/((DM710+1)/(Q710/1.6) + DM710/(R710/1.37))</f>
        <v>0</v>
      </c>
      <c r="U710">
        <f>(DH710*DK710)</f>
        <v>0</v>
      </c>
      <c r="V710">
        <f>(EA710+(U710+2*0.95*5.67E-8*(((EA710+$B$7)+273)^4-(EA710+273)^4)-44100*J710)/(1.84*29.3*R710+8*0.95*5.67E-8*(EA710+273)^3))</f>
        <v>0</v>
      </c>
      <c r="W710">
        <f>($C$7*EB710+$D$7*EC710+$E$7*V710)</f>
        <v>0</v>
      </c>
      <c r="X710">
        <f>0.61365*exp(17.502*W710/(240.97+W710))</f>
        <v>0</v>
      </c>
      <c r="Y710">
        <f>(Z710/AA710*100)</f>
        <v>0</v>
      </c>
      <c r="Z710">
        <f>DT710*(DY710+DZ710)/1000</f>
        <v>0</v>
      </c>
      <c r="AA710">
        <f>0.61365*exp(17.502*EA710/(240.97+EA710))</f>
        <v>0</v>
      </c>
      <c r="AB710">
        <f>(X710-DT710*(DY710+DZ710)/1000)</f>
        <v>0</v>
      </c>
      <c r="AC710">
        <f>(-J710*44100)</f>
        <v>0</v>
      </c>
      <c r="AD710">
        <f>2*29.3*R710*0.92*(EA710-W710)</f>
        <v>0</v>
      </c>
      <c r="AE710">
        <f>2*0.95*5.67E-8*(((EA710+$B$7)+273)^4-(W710+273)^4)</f>
        <v>0</v>
      </c>
      <c r="AF710">
        <f>U710+AE710+AC710+AD710</f>
        <v>0</v>
      </c>
      <c r="AG710">
        <f>DX710*AU710*(DS710-DR710*(1000-AU710*DU710)/(1000-AU710*DT710))/(100*DL710)</f>
        <v>0</v>
      </c>
      <c r="AH710">
        <f>1000*DX710*AU710*(DT710-DU710)/(100*DL710*(1000-AU710*DT710))</f>
        <v>0</v>
      </c>
      <c r="AI710">
        <f>(AJ710 - AK710 - DY710*1E3/(8.314*(EA710+273.15)) * AM710/DX710 * AL710) * DX710/(100*DL710) * (1000 - DU710)/1000</f>
        <v>0</v>
      </c>
      <c r="AJ710">
        <v>104.3982952204539</v>
      </c>
      <c r="AK710">
        <v>117.1921757575757</v>
      </c>
      <c r="AL710">
        <v>-3.280346748441195</v>
      </c>
      <c r="AM710">
        <v>65.2418205601486</v>
      </c>
      <c r="AN710">
        <f>(AP710 - AO710 + DY710*1E3/(8.314*(EA710+273.15)) * AR710/DX710 * AQ710) * DX710/(100*DL710) * 1000/(1000 - AP710)</f>
        <v>0</v>
      </c>
      <c r="AO710">
        <v>18.31704127534541</v>
      </c>
      <c r="AP710">
        <v>23.83462363636363</v>
      </c>
      <c r="AQ710">
        <v>0.0001304994015325054</v>
      </c>
      <c r="AR710">
        <v>120.1474523876431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MAX(0,($B$13+$C$13*EF710)/(1+$D$13*EF710)*DY710/(EA710+273)*$E$13)</f>
        <v>0</v>
      </c>
      <c r="AX710" t="s">
        <v>437</v>
      </c>
      <c r="AY710" t="s">
        <v>437</v>
      </c>
      <c r="AZ710">
        <v>0</v>
      </c>
      <c r="BA710">
        <v>0</v>
      </c>
      <c r="BB710">
        <f>1-AZ710/BA710</f>
        <v>0</v>
      </c>
      <c r="BC710">
        <v>0</v>
      </c>
      <c r="BD710" t="s">
        <v>437</v>
      </c>
      <c r="BE710" t="s">
        <v>437</v>
      </c>
      <c r="BF710">
        <v>0</v>
      </c>
      <c r="BG710">
        <v>0</v>
      </c>
      <c r="BH710">
        <f>1-BF710/BG710</f>
        <v>0</v>
      </c>
      <c r="BI710">
        <v>0.5</v>
      </c>
      <c r="BJ710">
        <f>DI710</f>
        <v>0</v>
      </c>
      <c r="BK710">
        <f>L710</f>
        <v>0</v>
      </c>
      <c r="BL710">
        <f>BH710*BI710*BJ710</f>
        <v>0</v>
      </c>
      <c r="BM710">
        <f>(BK710-BC710)/BJ710</f>
        <v>0</v>
      </c>
      <c r="BN710">
        <f>(BA710-BG710)/BG710</f>
        <v>0</v>
      </c>
      <c r="BO710">
        <f>AZ710/(BB710+AZ710/BG710)</f>
        <v>0</v>
      </c>
      <c r="BP710" t="s">
        <v>437</v>
      </c>
      <c r="BQ710">
        <v>0</v>
      </c>
      <c r="BR710">
        <f>IF(BQ710&lt;&gt;0, BQ710, BO710)</f>
        <v>0</v>
      </c>
      <c r="BS710">
        <f>1-BR710/BG710</f>
        <v>0</v>
      </c>
      <c r="BT710">
        <f>(BG710-BF710)/(BG710-BR710)</f>
        <v>0</v>
      </c>
      <c r="BU710">
        <f>(BA710-BG710)/(BA710-BR710)</f>
        <v>0</v>
      </c>
      <c r="BV710">
        <f>(BG710-BF710)/(BG710-AZ710)</f>
        <v>0</v>
      </c>
      <c r="BW710">
        <f>(BA710-BG710)/(BA710-AZ710)</f>
        <v>0</v>
      </c>
      <c r="BX710">
        <f>(BT710*BR710/BF710)</f>
        <v>0</v>
      </c>
      <c r="BY710">
        <f>(1-BX710)</f>
        <v>0</v>
      </c>
      <c r="DH710">
        <f>$B$11*EG710+$C$11*EH710+$F$11*ES710*(1-EV710)</f>
        <v>0</v>
      </c>
      <c r="DI710">
        <f>DH710*DJ710</f>
        <v>0</v>
      </c>
      <c r="DJ710">
        <f>($B$11*$D$9+$C$11*$D$9+$F$11*((FF710+EX710)/MAX(FF710+EX710+FG710, 0.1)*$I$9+FG710/MAX(FF710+EX710+FG710, 0.1)*$J$9))/($B$11+$C$11+$F$11)</f>
        <v>0</v>
      </c>
      <c r="DK710">
        <f>($B$11*$K$9+$C$11*$K$9+$F$11*((FF710+EX710)/MAX(FF710+EX710+FG710, 0.1)*$P$9+FG710/MAX(FF710+EX710+FG710, 0.1)*$Q$9))/($B$11+$C$11+$F$11)</f>
        <v>0</v>
      </c>
      <c r="DL710">
        <v>2.96</v>
      </c>
      <c r="DM710">
        <v>0.5</v>
      </c>
      <c r="DN710" t="s">
        <v>438</v>
      </c>
      <c r="DO710">
        <v>2</v>
      </c>
      <c r="DP710" t="b">
        <v>1</v>
      </c>
      <c r="DQ710">
        <v>1759007037.5</v>
      </c>
      <c r="DR710">
        <v>136.750037037037</v>
      </c>
      <c r="DS710">
        <v>117.1479296296296</v>
      </c>
      <c r="DT710">
        <v>23.82993703703704</v>
      </c>
      <c r="DU710">
        <v>18.28755925925926</v>
      </c>
      <c r="DV710">
        <v>136.5505185185185</v>
      </c>
      <c r="DW710">
        <v>23.59142592592593</v>
      </c>
      <c r="DX710">
        <v>499.992962962963</v>
      </c>
      <c r="DY710">
        <v>90.3501111111111</v>
      </c>
      <c r="DZ710">
        <v>0.05383995185185185</v>
      </c>
      <c r="EA710">
        <v>30.24615185185185</v>
      </c>
      <c r="EB710">
        <v>29.99873703703704</v>
      </c>
      <c r="EC710">
        <v>999.9000000000001</v>
      </c>
      <c r="ED710">
        <v>0</v>
      </c>
      <c r="EE710">
        <v>0</v>
      </c>
      <c r="EF710">
        <v>10003.93333333333</v>
      </c>
      <c r="EG710">
        <v>0</v>
      </c>
      <c r="EH710">
        <v>11.49403333333334</v>
      </c>
      <c r="EI710">
        <v>19.6021037037037</v>
      </c>
      <c r="EJ710">
        <v>140.0883703703704</v>
      </c>
      <c r="EK710">
        <v>119.3300037037037</v>
      </c>
      <c r="EL710">
        <v>5.542380000000001</v>
      </c>
      <c r="EM710">
        <v>117.1479296296296</v>
      </c>
      <c r="EN710">
        <v>18.28755925925926</v>
      </c>
      <c r="EO710">
        <v>2.153037407407407</v>
      </c>
      <c r="EP710">
        <v>1.652282222222222</v>
      </c>
      <c r="EQ710">
        <v>18.6171</v>
      </c>
      <c r="ER710">
        <v>14.45523703703704</v>
      </c>
      <c r="ES710">
        <v>2000.012222222222</v>
      </c>
      <c r="ET710">
        <v>0.98</v>
      </c>
      <c r="EU710">
        <v>0.02</v>
      </c>
      <c r="EV710">
        <v>0</v>
      </c>
      <c r="EW710">
        <v>725.4365925925923</v>
      </c>
      <c r="EX710">
        <v>5.000560000000001</v>
      </c>
      <c r="EY710">
        <v>14887.61481481482</v>
      </c>
      <c r="EZ710">
        <v>17294.9962962963</v>
      </c>
      <c r="FA710">
        <v>42.18470370370369</v>
      </c>
      <c r="FB710">
        <v>42.31199999999999</v>
      </c>
      <c r="FC710">
        <v>41.875</v>
      </c>
      <c r="FD710">
        <v>41.41633333333333</v>
      </c>
      <c r="FE710">
        <v>42.875</v>
      </c>
      <c r="FF710">
        <v>1955.112222222222</v>
      </c>
      <c r="FG710">
        <v>39.9</v>
      </c>
      <c r="FH710">
        <v>0</v>
      </c>
      <c r="FI710">
        <v>1759007054.4</v>
      </c>
      <c r="FJ710">
        <v>0</v>
      </c>
      <c r="FK710">
        <v>725.4155</v>
      </c>
      <c r="FL710">
        <v>8.570290602142833</v>
      </c>
      <c r="FM710">
        <v>175.5179487262341</v>
      </c>
      <c r="FN710">
        <v>14887.58846153846</v>
      </c>
      <c r="FO710">
        <v>15</v>
      </c>
      <c r="FP710">
        <v>0</v>
      </c>
      <c r="FQ710" t="s">
        <v>439</v>
      </c>
      <c r="FR710">
        <v>1747148579.5</v>
      </c>
      <c r="FS710">
        <v>1747148584.5</v>
      </c>
      <c r="FT710">
        <v>0</v>
      </c>
      <c r="FU710">
        <v>0.162</v>
      </c>
      <c r="FV710">
        <v>-0.001</v>
      </c>
      <c r="FW710">
        <v>0.139</v>
      </c>
      <c r="FX710">
        <v>0.058</v>
      </c>
      <c r="FY710">
        <v>420</v>
      </c>
      <c r="FZ710">
        <v>16</v>
      </c>
      <c r="GA710">
        <v>0.19</v>
      </c>
      <c r="GB710">
        <v>0.02</v>
      </c>
      <c r="GC710">
        <v>19.21181951219512</v>
      </c>
      <c r="GD710">
        <v>7.951609756097559</v>
      </c>
      <c r="GE710">
        <v>0.7856214558006904</v>
      </c>
      <c r="GF710">
        <v>0</v>
      </c>
      <c r="GG710">
        <v>725.0258529411764</v>
      </c>
      <c r="GH710">
        <v>8.188220017029673</v>
      </c>
      <c r="GI710">
        <v>0.8279180171246341</v>
      </c>
      <c r="GJ710">
        <v>0</v>
      </c>
      <c r="GK710">
        <v>5.539019756097561</v>
      </c>
      <c r="GL710">
        <v>-0.01700738675958484</v>
      </c>
      <c r="GM710">
        <v>0.01754832109095463</v>
      </c>
      <c r="GN710">
        <v>1</v>
      </c>
      <c r="GO710">
        <v>1</v>
      </c>
      <c r="GP710">
        <v>3</v>
      </c>
      <c r="GQ710" t="s">
        <v>451</v>
      </c>
      <c r="GR710">
        <v>3.12823</v>
      </c>
      <c r="GS710">
        <v>2.73166</v>
      </c>
      <c r="GT710">
        <v>0.027568</v>
      </c>
      <c r="GU710">
        <v>0.0228579</v>
      </c>
      <c r="GV710">
        <v>0.106172</v>
      </c>
      <c r="GW710">
        <v>0.0888943</v>
      </c>
      <c r="GX710">
        <v>29116.6</v>
      </c>
      <c r="GY710">
        <v>28387.4</v>
      </c>
      <c r="GZ710">
        <v>30485.7</v>
      </c>
      <c r="HA710">
        <v>29309</v>
      </c>
      <c r="HB710">
        <v>37606.1</v>
      </c>
      <c r="HC710">
        <v>35133.7</v>
      </c>
      <c r="HD710">
        <v>46642.6</v>
      </c>
      <c r="HE710">
        <v>43551.6</v>
      </c>
      <c r="HF710">
        <v>1.8225</v>
      </c>
      <c r="HG710">
        <v>1.84382</v>
      </c>
      <c r="HH710">
        <v>0.105165</v>
      </c>
      <c r="HI710">
        <v>0</v>
      </c>
      <c r="HJ710">
        <v>28.2851</v>
      </c>
      <c r="HK710">
        <v>999.9</v>
      </c>
      <c r="HL710">
        <v>48.1</v>
      </c>
      <c r="HM710">
        <v>30.7</v>
      </c>
      <c r="HN710">
        <v>23.608</v>
      </c>
      <c r="HO710">
        <v>63.3235</v>
      </c>
      <c r="HP710">
        <v>16.9191</v>
      </c>
      <c r="HQ710">
        <v>1</v>
      </c>
      <c r="HR710">
        <v>0.184705</v>
      </c>
      <c r="HS710">
        <v>-0.543306</v>
      </c>
      <c r="HT710">
        <v>20.2001</v>
      </c>
      <c r="HU710">
        <v>5.22777</v>
      </c>
      <c r="HV710">
        <v>11.974</v>
      </c>
      <c r="HW710">
        <v>4.9697</v>
      </c>
      <c r="HX710">
        <v>3.28955</v>
      </c>
      <c r="HY710">
        <v>9999</v>
      </c>
      <c r="HZ710">
        <v>9999</v>
      </c>
      <c r="IA710">
        <v>9999</v>
      </c>
      <c r="IB710">
        <v>27.7</v>
      </c>
      <c r="IC710">
        <v>4.97297</v>
      </c>
      <c r="ID710">
        <v>1.87734</v>
      </c>
      <c r="IE710">
        <v>1.87546</v>
      </c>
      <c r="IF710">
        <v>1.87823</v>
      </c>
      <c r="IG710">
        <v>1.87498</v>
      </c>
      <c r="IH710">
        <v>1.87853</v>
      </c>
      <c r="II710">
        <v>1.87563</v>
      </c>
      <c r="IJ710">
        <v>1.87683</v>
      </c>
      <c r="IK710">
        <v>0</v>
      </c>
      <c r="IL710">
        <v>0</v>
      </c>
      <c r="IM710">
        <v>0</v>
      </c>
      <c r="IN710">
        <v>0</v>
      </c>
      <c r="IO710" t="s">
        <v>441</v>
      </c>
      <c r="IP710" t="s">
        <v>442</v>
      </c>
      <c r="IQ710" t="s">
        <v>443</v>
      </c>
      <c r="IR710" t="s">
        <v>443</v>
      </c>
      <c r="IS710" t="s">
        <v>443</v>
      </c>
      <c r="IT710" t="s">
        <v>443</v>
      </c>
      <c r="IU710">
        <v>0</v>
      </c>
      <c r="IV710">
        <v>100</v>
      </c>
      <c r="IW710">
        <v>100</v>
      </c>
      <c r="IX710">
        <v>0.165</v>
      </c>
      <c r="IY710">
        <v>0.2387</v>
      </c>
      <c r="IZ710">
        <v>0.000996156149449386</v>
      </c>
      <c r="JA710">
        <v>0.001508328056841608</v>
      </c>
      <c r="JB710">
        <v>-4.279944224615399E-07</v>
      </c>
      <c r="JC710">
        <v>2.026670128534865E-10</v>
      </c>
      <c r="JD710">
        <v>-0.04486732872085866</v>
      </c>
      <c r="JE710">
        <v>-0.001179386599836408</v>
      </c>
      <c r="JF710">
        <v>0.0006983580007418804</v>
      </c>
      <c r="JG710">
        <v>-5.900263066608664E-06</v>
      </c>
      <c r="JH710">
        <v>1</v>
      </c>
      <c r="JI710">
        <v>2117</v>
      </c>
      <c r="JJ710">
        <v>1</v>
      </c>
      <c r="JK710">
        <v>26</v>
      </c>
      <c r="JL710">
        <v>197641.1</v>
      </c>
      <c r="JM710">
        <v>197641</v>
      </c>
      <c r="JN710">
        <v>0.328369</v>
      </c>
      <c r="JO710">
        <v>2.60742</v>
      </c>
      <c r="JP710">
        <v>1.39893</v>
      </c>
      <c r="JQ710">
        <v>2.34009</v>
      </c>
      <c r="JR710">
        <v>1.44897</v>
      </c>
      <c r="JS710">
        <v>2.48413</v>
      </c>
      <c r="JT710">
        <v>37.3618</v>
      </c>
      <c r="JU710">
        <v>23.9649</v>
      </c>
      <c r="JV710">
        <v>18</v>
      </c>
      <c r="JW710">
        <v>480.813</v>
      </c>
      <c r="JX710">
        <v>464.517</v>
      </c>
      <c r="JY710">
        <v>28.9547</v>
      </c>
      <c r="JZ710">
        <v>29.5877</v>
      </c>
      <c r="KA710">
        <v>29.9999</v>
      </c>
      <c r="KB710">
        <v>29.2798</v>
      </c>
      <c r="KC710">
        <v>29.3443</v>
      </c>
      <c r="KD710">
        <v>6.53578</v>
      </c>
      <c r="KE710">
        <v>27.2263</v>
      </c>
      <c r="KF710">
        <v>87.5864</v>
      </c>
      <c r="KG710">
        <v>28.9463</v>
      </c>
      <c r="KH710">
        <v>65.5722</v>
      </c>
      <c r="KI710">
        <v>18.3761</v>
      </c>
      <c r="KJ710">
        <v>100.793</v>
      </c>
      <c r="KK710">
        <v>100.176</v>
      </c>
    </row>
    <row r="711" spans="1:297">
      <c r="A711">
        <v>695</v>
      </c>
      <c r="B711">
        <v>1759007050</v>
      </c>
      <c r="C711">
        <v>19666.40000009537</v>
      </c>
      <c r="D711" t="s">
        <v>1839</v>
      </c>
      <c r="E711" t="s">
        <v>1840</v>
      </c>
      <c r="F711">
        <v>5</v>
      </c>
      <c r="G711" t="s">
        <v>1796</v>
      </c>
      <c r="H711" t="s">
        <v>436</v>
      </c>
      <c r="I711">
        <v>1759007042.214286</v>
      </c>
      <c r="J711">
        <f>(K711)/1000</f>
        <v>0</v>
      </c>
      <c r="K711">
        <f>IF(DP711, AN711, AH711)</f>
        <v>0</v>
      </c>
      <c r="L711">
        <f>IF(DP711, AI711, AG711)</f>
        <v>0</v>
      </c>
      <c r="M711">
        <f>DR711 - IF(AU711&gt;1, L711*DL711*100.0/(AW711), 0)</f>
        <v>0</v>
      </c>
      <c r="N711">
        <f>((T711-J711/2)*M711-L711)/(T711+J711/2)</f>
        <v>0</v>
      </c>
      <c r="O711">
        <f>N711*(DY711+DZ711)/1000.0</f>
        <v>0</v>
      </c>
      <c r="P711">
        <f>(DR711 - IF(AU711&gt;1, L711*DL711*100.0/(AW711), 0))*(DY711+DZ711)/1000.0</f>
        <v>0</v>
      </c>
      <c r="Q711">
        <f>2.0/((1/S711-1/R711)+SIGN(S711)*SQRT((1/S711-1/R711)*(1/S711-1/R711) + 4*DM711/((DM711+1)*(DM711+1))*(2*1/S711*1/R711-1/R711*1/R711)))</f>
        <v>0</v>
      </c>
      <c r="R711">
        <f>IF(LEFT(DN711,1)&lt;&gt;"0",IF(LEFT(DN711,1)="1",3.0,DO711),$D$5+$E$5*(EF711*DY711/($K$5*1000))+$F$5*(EF711*DY711/($K$5*1000))*MAX(MIN(DL711,$J$5),$I$5)*MAX(MIN(DL711,$J$5),$I$5)+$G$5*MAX(MIN(DL711,$J$5),$I$5)*(EF711*DY711/($K$5*1000))+$H$5*(EF711*DY711/($K$5*1000))*(EF711*DY711/($K$5*1000)))</f>
        <v>0</v>
      </c>
      <c r="S711">
        <f>J711*(1000-(1000*0.61365*exp(17.502*W711/(240.97+W711))/(DY711+DZ711)+DT711)/2)/(1000*0.61365*exp(17.502*W711/(240.97+W711))/(DY711+DZ711)-DT711)</f>
        <v>0</v>
      </c>
      <c r="T711">
        <f>1/((DM711+1)/(Q711/1.6)+1/(R711/1.37)) + DM711/((DM711+1)/(Q711/1.6) + DM711/(R711/1.37))</f>
        <v>0</v>
      </c>
      <c r="U711">
        <f>(DH711*DK711)</f>
        <v>0</v>
      </c>
      <c r="V711">
        <f>(EA711+(U711+2*0.95*5.67E-8*(((EA711+$B$7)+273)^4-(EA711+273)^4)-44100*J711)/(1.84*29.3*R711+8*0.95*5.67E-8*(EA711+273)^3))</f>
        <v>0</v>
      </c>
      <c r="W711">
        <f>($C$7*EB711+$D$7*EC711+$E$7*V711)</f>
        <v>0</v>
      </c>
      <c r="X711">
        <f>0.61365*exp(17.502*W711/(240.97+W711))</f>
        <v>0</v>
      </c>
      <c r="Y711">
        <f>(Z711/AA711*100)</f>
        <v>0</v>
      </c>
      <c r="Z711">
        <f>DT711*(DY711+DZ711)/1000</f>
        <v>0</v>
      </c>
      <c r="AA711">
        <f>0.61365*exp(17.502*EA711/(240.97+EA711))</f>
        <v>0</v>
      </c>
      <c r="AB711">
        <f>(X711-DT711*(DY711+DZ711)/1000)</f>
        <v>0</v>
      </c>
      <c r="AC711">
        <f>(-J711*44100)</f>
        <v>0</v>
      </c>
      <c r="AD711">
        <f>2*29.3*R711*0.92*(EA711-W711)</f>
        <v>0</v>
      </c>
      <c r="AE711">
        <f>2*0.95*5.67E-8*(((EA711+$B$7)+273)^4-(W711+273)^4)</f>
        <v>0</v>
      </c>
      <c r="AF711">
        <f>U711+AE711+AC711+AD711</f>
        <v>0</v>
      </c>
      <c r="AG711">
        <f>DX711*AU711*(DS711-DR711*(1000-AU711*DU711)/(1000-AU711*DT711))/(100*DL711)</f>
        <v>0</v>
      </c>
      <c r="AH711">
        <f>1000*DX711*AU711*(DT711-DU711)/(100*DL711*(1000-AU711*DT711))</f>
        <v>0</v>
      </c>
      <c r="AI711">
        <f>(AJ711 - AK711 - DY711*1E3/(8.314*(EA711+273.15)) * AM711/DX711 * AL711) * DX711/(100*DL711) * (1000 - DU711)/1000</f>
        <v>0</v>
      </c>
      <c r="AJ711">
        <v>87.4358447276644</v>
      </c>
      <c r="AK711">
        <v>100.887103030303</v>
      </c>
      <c r="AL711">
        <v>-3.261542009967041</v>
      </c>
      <c r="AM711">
        <v>65.2418205601486</v>
      </c>
      <c r="AN711">
        <f>(AP711 - AO711 + DY711*1E3/(8.314*(EA711+273.15)) * AR711/DX711 * AQ711) * DX711/(100*DL711) * 1000/(1000 - AP711)</f>
        <v>0</v>
      </c>
      <c r="AO711">
        <v>18.36402415649465</v>
      </c>
      <c r="AP711">
        <v>23.86712</v>
      </c>
      <c r="AQ711">
        <v>0.006796739254678376</v>
      </c>
      <c r="AR711">
        <v>120.1474523876431</v>
      </c>
      <c r="AS711">
        <v>1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MAX(0,($B$13+$C$13*EF711)/(1+$D$13*EF711)*DY711/(EA711+273)*$E$13)</f>
        <v>0</v>
      </c>
      <c r="AX711" t="s">
        <v>437</v>
      </c>
      <c r="AY711" t="s">
        <v>437</v>
      </c>
      <c r="AZ711">
        <v>0</v>
      </c>
      <c r="BA711">
        <v>0</v>
      </c>
      <c r="BB711">
        <f>1-AZ711/BA711</f>
        <v>0</v>
      </c>
      <c r="BC711">
        <v>0</v>
      </c>
      <c r="BD711" t="s">
        <v>437</v>
      </c>
      <c r="BE711" t="s">
        <v>437</v>
      </c>
      <c r="BF711">
        <v>0</v>
      </c>
      <c r="BG711">
        <v>0</v>
      </c>
      <c r="BH711">
        <f>1-BF711/BG711</f>
        <v>0</v>
      </c>
      <c r="BI711">
        <v>0.5</v>
      </c>
      <c r="BJ711">
        <f>DI711</f>
        <v>0</v>
      </c>
      <c r="BK711">
        <f>L711</f>
        <v>0</v>
      </c>
      <c r="BL711">
        <f>BH711*BI711*BJ711</f>
        <v>0</v>
      </c>
      <c r="BM711">
        <f>(BK711-BC711)/BJ711</f>
        <v>0</v>
      </c>
      <c r="BN711">
        <f>(BA711-BG711)/BG711</f>
        <v>0</v>
      </c>
      <c r="BO711">
        <f>AZ711/(BB711+AZ711/BG711)</f>
        <v>0</v>
      </c>
      <c r="BP711" t="s">
        <v>437</v>
      </c>
      <c r="BQ711">
        <v>0</v>
      </c>
      <c r="BR711">
        <f>IF(BQ711&lt;&gt;0, BQ711, BO711)</f>
        <v>0</v>
      </c>
      <c r="BS711">
        <f>1-BR711/BG711</f>
        <v>0</v>
      </c>
      <c r="BT711">
        <f>(BG711-BF711)/(BG711-BR711)</f>
        <v>0</v>
      </c>
      <c r="BU711">
        <f>(BA711-BG711)/(BA711-BR711)</f>
        <v>0</v>
      </c>
      <c r="BV711">
        <f>(BG711-BF711)/(BG711-AZ711)</f>
        <v>0</v>
      </c>
      <c r="BW711">
        <f>(BA711-BG711)/(BA711-AZ711)</f>
        <v>0</v>
      </c>
      <c r="BX711">
        <f>(BT711*BR711/BF711)</f>
        <v>0</v>
      </c>
      <c r="BY711">
        <f>(1-BX711)</f>
        <v>0</v>
      </c>
      <c r="DH711">
        <f>$B$11*EG711+$C$11*EH711+$F$11*ES711*(1-EV711)</f>
        <v>0</v>
      </c>
      <c r="DI711">
        <f>DH711*DJ711</f>
        <v>0</v>
      </c>
      <c r="DJ711">
        <f>($B$11*$D$9+$C$11*$D$9+$F$11*((FF711+EX711)/MAX(FF711+EX711+FG711, 0.1)*$I$9+FG711/MAX(FF711+EX711+FG711, 0.1)*$J$9))/($B$11+$C$11+$F$11)</f>
        <v>0</v>
      </c>
      <c r="DK711">
        <f>($B$11*$K$9+$C$11*$K$9+$F$11*((FF711+EX711)/MAX(FF711+EX711+FG711, 0.1)*$P$9+FG711/MAX(FF711+EX711+FG711, 0.1)*$Q$9))/($B$11+$C$11+$F$11)</f>
        <v>0</v>
      </c>
      <c r="DL711">
        <v>2.96</v>
      </c>
      <c r="DM711">
        <v>0.5</v>
      </c>
      <c r="DN711" t="s">
        <v>438</v>
      </c>
      <c r="DO711">
        <v>2</v>
      </c>
      <c r="DP711" t="b">
        <v>1</v>
      </c>
      <c r="DQ711">
        <v>1759007042.214286</v>
      </c>
      <c r="DR711">
        <v>121.7149857142857</v>
      </c>
      <c r="DS711">
        <v>101.462</v>
      </c>
      <c r="DT711">
        <v>23.83491785714286</v>
      </c>
      <c r="DU711">
        <v>18.31043571428571</v>
      </c>
      <c r="DV711">
        <v>121.5366214285714</v>
      </c>
      <c r="DW711">
        <v>23.59629285714285</v>
      </c>
      <c r="DX711">
        <v>499.9767857142857</v>
      </c>
      <c r="DY711">
        <v>90.34951785714286</v>
      </c>
      <c r="DZ711">
        <v>0.05394215000000001</v>
      </c>
      <c r="EA711">
        <v>30.24472142857143</v>
      </c>
      <c r="EB711">
        <v>29.99803571428572</v>
      </c>
      <c r="EC711">
        <v>999.9000000000002</v>
      </c>
      <c r="ED711">
        <v>0</v>
      </c>
      <c r="EE711">
        <v>0</v>
      </c>
      <c r="EF711">
        <v>10003.68428571429</v>
      </c>
      <c r="EG711">
        <v>0</v>
      </c>
      <c r="EH711">
        <v>11.49096428571429</v>
      </c>
      <c r="EI711">
        <v>20.25296785714286</v>
      </c>
      <c r="EJ711">
        <v>124.6866428571429</v>
      </c>
      <c r="EK711">
        <v>103.35385</v>
      </c>
      <c r="EL711">
        <v>5.524475714285714</v>
      </c>
      <c r="EM711">
        <v>101.462</v>
      </c>
      <c r="EN711">
        <v>18.31043571428571</v>
      </c>
      <c r="EO711">
        <v>2.153473214285714</v>
      </c>
      <c r="EP711">
        <v>1.654337857142857</v>
      </c>
      <c r="EQ711">
        <v>18.620325</v>
      </c>
      <c r="ER711">
        <v>14.47445714285714</v>
      </c>
      <c r="ES711">
        <v>2000.015714285714</v>
      </c>
      <c r="ET711">
        <v>0.9800000000000001</v>
      </c>
      <c r="EU711">
        <v>0.02</v>
      </c>
      <c r="EV711">
        <v>0</v>
      </c>
      <c r="EW711">
        <v>726.1918214285714</v>
      </c>
      <c r="EX711">
        <v>5.000560000000001</v>
      </c>
      <c r="EY711">
        <v>14902.4</v>
      </c>
      <c r="EZ711">
        <v>17295.02142857143</v>
      </c>
      <c r="FA711">
        <v>42.17814285714285</v>
      </c>
      <c r="FB711">
        <v>42.31199999999999</v>
      </c>
      <c r="FC711">
        <v>41.875</v>
      </c>
      <c r="FD711">
        <v>41.41042857142856</v>
      </c>
      <c r="FE711">
        <v>42.875</v>
      </c>
      <c r="FF711">
        <v>1955.115714285714</v>
      </c>
      <c r="FG711">
        <v>39.9</v>
      </c>
      <c r="FH711">
        <v>0</v>
      </c>
      <c r="FI711">
        <v>1759007059.2</v>
      </c>
      <c r="FJ711">
        <v>0</v>
      </c>
      <c r="FK711">
        <v>726.1639615384615</v>
      </c>
      <c r="FL711">
        <v>10.47025641781799</v>
      </c>
      <c r="FM711">
        <v>199.5076924519086</v>
      </c>
      <c r="FN711">
        <v>14902.53076923077</v>
      </c>
      <c r="FO711">
        <v>15</v>
      </c>
      <c r="FP711">
        <v>0</v>
      </c>
      <c r="FQ711" t="s">
        <v>439</v>
      </c>
      <c r="FR711">
        <v>1747148579.5</v>
      </c>
      <c r="FS711">
        <v>1747148584.5</v>
      </c>
      <c r="FT711">
        <v>0</v>
      </c>
      <c r="FU711">
        <v>0.162</v>
      </c>
      <c r="FV711">
        <v>-0.001</v>
      </c>
      <c r="FW711">
        <v>0.139</v>
      </c>
      <c r="FX711">
        <v>0.058</v>
      </c>
      <c r="FY711">
        <v>420</v>
      </c>
      <c r="FZ711">
        <v>16</v>
      </c>
      <c r="GA711">
        <v>0.19</v>
      </c>
      <c r="GB711">
        <v>0.02</v>
      </c>
      <c r="GC711">
        <v>19.75401707317073</v>
      </c>
      <c r="GD711">
        <v>8.21354634146341</v>
      </c>
      <c r="GE711">
        <v>0.8115642198121098</v>
      </c>
      <c r="GF711">
        <v>0</v>
      </c>
      <c r="GG711">
        <v>725.6555294117647</v>
      </c>
      <c r="GH711">
        <v>9.123177999350721</v>
      </c>
      <c r="GI711">
        <v>0.9217440066747599</v>
      </c>
      <c r="GJ711">
        <v>0</v>
      </c>
      <c r="GK711">
        <v>5.531862926829269</v>
      </c>
      <c r="GL711">
        <v>-0.1884940766550423</v>
      </c>
      <c r="GM711">
        <v>0.02584537277488365</v>
      </c>
      <c r="GN711">
        <v>0</v>
      </c>
      <c r="GO711">
        <v>0</v>
      </c>
      <c r="GP711">
        <v>3</v>
      </c>
      <c r="GQ711" t="s">
        <v>472</v>
      </c>
      <c r="GR711">
        <v>3.12819</v>
      </c>
      <c r="GS711">
        <v>2.73215</v>
      </c>
      <c r="GT711">
        <v>0.0238555</v>
      </c>
      <c r="GU711">
        <v>0.0188654</v>
      </c>
      <c r="GV711">
        <v>0.106269</v>
      </c>
      <c r="GW711">
        <v>0.0889674</v>
      </c>
      <c r="GX711">
        <v>29228.3</v>
      </c>
      <c r="GY711">
        <v>28503</v>
      </c>
      <c r="GZ711">
        <v>30486.3</v>
      </c>
      <c r="HA711">
        <v>29308.6</v>
      </c>
      <c r="HB711">
        <v>37602.3</v>
      </c>
      <c r="HC711">
        <v>35129.9</v>
      </c>
      <c r="HD711">
        <v>46643.4</v>
      </c>
      <c r="HE711">
        <v>43550.8</v>
      </c>
      <c r="HF711">
        <v>1.82215</v>
      </c>
      <c r="HG711">
        <v>1.84393</v>
      </c>
      <c r="HH711">
        <v>0.105143</v>
      </c>
      <c r="HI711">
        <v>0</v>
      </c>
      <c r="HJ711">
        <v>28.2834</v>
      </c>
      <c r="HK711">
        <v>999.9</v>
      </c>
      <c r="HL711">
        <v>48.1</v>
      </c>
      <c r="HM711">
        <v>30.7</v>
      </c>
      <c r="HN711">
        <v>23.6098</v>
      </c>
      <c r="HO711">
        <v>62.9435</v>
      </c>
      <c r="HP711">
        <v>16.851</v>
      </c>
      <c r="HQ711">
        <v>1</v>
      </c>
      <c r="HR711">
        <v>0.184141</v>
      </c>
      <c r="HS711">
        <v>-0.526906</v>
      </c>
      <c r="HT711">
        <v>20.2</v>
      </c>
      <c r="HU711">
        <v>5.22807</v>
      </c>
      <c r="HV711">
        <v>11.974</v>
      </c>
      <c r="HW711">
        <v>4.9697</v>
      </c>
      <c r="HX711">
        <v>3.28953</v>
      </c>
      <c r="HY711">
        <v>9999</v>
      </c>
      <c r="HZ711">
        <v>9999</v>
      </c>
      <c r="IA711">
        <v>9999</v>
      </c>
      <c r="IB711">
        <v>27.7</v>
      </c>
      <c r="IC711">
        <v>4.97295</v>
      </c>
      <c r="ID711">
        <v>1.87731</v>
      </c>
      <c r="IE711">
        <v>1.87546</v>
      </c>
      <c r="IF711">
        <v>1.87821</v>
      </c>
      <c r="IG711">
        <v>1.87498</v>
      </c>
      <c r="IH711">
        <v>1.87851</v>
      </c>
      <c r="II711">
        <v>1.87562</v>
      </c>
      <c r="IJ711">
        <v>1.87682</v>
      </c>
      <c r="IK711">
        <v>0</v>
      </c>
      <c r="IL711">
        <v>0</v>
      </c>
      <c r="IM711">
        <v>0</v>
      </c>
      <c r="IN711">
        <v>0</v>
      </c>
      <c r="IO711" t="s">
        <v>441</v>
      </c>
      <c r="IP711" t="s">
        <v>442</v>
      </c>
      <c r="IQ711" t="s">
        <v>443</v>
      </c>
      <c r="IR711" t="s">
        <v>443</v>
      </c>
      <c r="IS711" t="s">
        <v>443</v>
      </c>
      <c r="IT711" t="s">
        <v>443</v>
      </c>
      <c r="IU711">
        <v>0</v>
      </c>
      <c r="IV711">
        <v>100</v>
      </c>
      <c r="IW711">
        <v>100</v>
      </c>
      <c r="IX711">
        <v>0.143</v>
      </c>
      <c r="IY711">
        <v>0.2394</v>
      </c>
      <c r="IZ711">
        <v>0.000996156149449386</v>
      </c>
      <c r="JA711">
        <v>0.001508328056841608</v>
      </c>
      <c r="JB711">
        <v>-4.279944224615399E-07</v>
      </c>
      <c r="JC711">
        <v>2.026670128534865E-10</v>
      </c>
      <c r="JD711">
        <v>-0.04486732872085866</v>
      </c>
      <c r="JE711">
        <v>-0.001179386599836408</v>
      </c>
      <c r="JF711">
        <v>0.0006983580007418804</v>
      </c>
      <c r="JG711">
        <v>-5.900263066608664E-06</v>
      </c>
      <c r="JH711">
        <v>1</v>
      </c>
      <c r="JI711">
        <v>2117</v>
      </c>
      <c r="JJ711">
        <v>1</v>
      </c>
      <c r="JK711">
        <v>26</v>
      </c>
      <c r="JL711">
        <v>197641.2</v>
      </c>
      <c r="JM711">
        <v>197641.1</v>
      </c>
      <c r="JN711">
        <v>0.290527</v>
      </c>
      <c r="JO711">
        <v>2.59399</v>
      </c>
      <c r="JP711">
        <v>1.39893</v>
      </c>
      <c r="JQ711">
        <v>2.34009</v>
      </c>
      <c r="JR711">
        <v>1.44897</v>
      </c>
      <c r="JS711">
        <v>2.59766</v>
      </c>
      <c r="JT711">
        <v>37.3618</v>
      </c>
      <c r="JU711">
        <v>23.9737</v>
      </c>
      <c r="JV711">
        <v>18</v>
      </c>
      <c r="JW711">
        <v>480.611</v>
      </c>
      <c r="JX711">
        <v>464.576</v>
      </c>
      <c r="JY711">
        <v>28.9559</v>
      </c>
      <c r="JZ711">
        <v>29.5852</v>
      </c>
      <c r="KA711">
        <v>29.9999</v>
      </c>
      <c r="KB711">
        <v>29.2783</v>
      </c>
      <c r="KC711">
        <v>29.3435</v>
      </c>
      <c r="KD711">
        <v>5.77701</v>
      </c>
      <c r="KE711">
        <v>27.2263</v>
      </c>
      <c r="KF711">
        <v>87.5864</v>
      </c>
      <c r="KG711">
        <v>28.9488</v>
      </c>
      <c r="KH711">
        <v>52.2143</v>
      </c>
      <c r="KI711">
        <v>18.3761</v>
      </c>
      <c r="KJ711">
        <v>100.794</v>
      </c>
      <c r="KK711">
        <v>100.174</v>
      </c>
    </row>
    <row r="712" spans="1:297">
      <c r="A712">
        <v>696</v>
      </c>
      <c r="B712">
        <v>1759007055</v>
      </c>
      <c r="C712">
        <v>19671.40000009537</v>
      </c>
      <c r="D712" t="s">
        <v>1841</v>
      </c>
      <c r="E712" t="s">
        <v>1842</v>
      </c>
      <c r="F712">
        <v>5</v>
      </c>
      <c r="G712" t="s">
        <v>1796</v>
      </c>
      <c r="H712" t="s">
        <v>436</v>
      </c>
      <c r="I712">
        <v>1759007047.5</v>
      </c>
      <c r="J712">
        <f>(K712)/1000</f>
        <v>0</v>
      </c>
      <c r="K712">
        <f>IF(DP712, AN712, AH712)</f>
        <v>0</v>
      </c>
      <c r="L712">
        <f>IF(DP712, AI712, AG712)</f>
        <v>0</v>
      </c>
      <c r="M712">
        <f>DR712 - IF(AU712&gt;1, L712*DL712*100.0/(AW712), 0)</f>
        <v>0</v>
      </c>
      <c r="N712">
        <f>((T712-J712/2)*M712-L712)/(T712+J712/2)</f>
        <v>0</v>
      </c>
      <c r="O712">
        <f>N712*(DY712+DZ712)/1000.0</f>
        <v>0</v>
      </c>
      <c r="P712">
        <f>(DR712 - IF(AU712&gt;1, L712*DL712*100.0/(AW712), 0))*(DY712+DZ712)/1000.0</f>
        <v>0</v>
      </c>
      <c r="Q712">
        <f>2.0/((1/S712-1/R712)+SIGN(S712)*SQRT((1/S712-1/R712)*(1/S712-1/R712) + 4*DM712/((DM712+1)*(DM712+1))*(2*1/S712*1/R712-1/R712*1/R712)))</f>
        <v>0</v>
      </c>
      <c r="R712">
        <f>IF(LEFT(DN712,1)&lt;&gt;"0",IF(LEFT(DN712,1)="1",3.0,DO712),$D$5+$E$5*(EF712*DY712/($K$5*1000))+$F$5*(EF712*DY712/($K$5*1000))*MAX(MIN(DL712,$J$5),$I$5)*MAX(MIN(DL712,$J$5),$I$5)+$G$5*MAX(MIN(DL712,$J$5),$I$5)*(EF712*DY712/($K$5*1000))+$H$5*(EF712*DY712/($K$5*1000))*(EF712*DY712/($K$5*1000)))</f>
        <v>0</v>
      </c>
      <c r="S712">
        <f>J712*(1000-(1000*0.61365*exp(17.502*W712/(240.97+W712))/(DY712+DZ712)+DT712)/2)/(1000*0.61365*exp(17.502*W712/(240.97+W712))/(DY712+DZ712)-DT712)</f>
        <v>0</v>
      </c>
      <c r="T712">
        <f>1/((DM712+1)/(Q712/1.6)+1/(R712/1.37)) + DM712/((DM712+1)/(Q712/1.6) + DM712/(R712/1.37))</f>
        <v>0</v>
      </c>
      <c r="U712">
        <f>(DH712*DK712)</f>
        <v>0</v>
      </c>
      <c r="V712">
        <f>(EA712+(U712+2*0.95*5.67E-8*(((EA712+$B$7)+273)^4-(EA712+273)^4)-44100*J712)/(1.84*29.3*R712+8*0.95*5.67E-8*(EA712+273)^3))</f>
        <v>0</v>
      </c>
      <c r="W712">
        <f>($C$7*EB712+$D$7*EC712+$E$7*V712)</f>
        <v>0</v>
      </c>
      <c r="X712">
        <f>0.61365*exp(17.502*W712/(240.97+W712))</f>
        <v>0</v>
      </c>
      <c r="Y712">
        <f>(Z712/AA712*100)</f>
        <v>0</v>
      </c>
      <c r="Z712">
        <f>DT712*(DY712+DZ712)/1000</f>
        <v>0</v>
      </c>
      <c r="AA712">
        <f>0.61365*exp(17.502*EA712/(240.97+EA712))</f>
        <v>0</v>
      </c>
      <c r="AB712">
        <f>(X712-DT712*(DY712+DZ712)/1000)</f>
        <v>0</v>
      </c>
      <c r="AC712">
        <f>(-J712*44100)</f>
        <v>0</v>
      </c>
      <c r="AD712">
        <f>2*29.3*R712*0.92*(EA712-W712)</f>
        <v>0</v>
      </c>
      <c r="AE712">
        <f>2*0.95*5.67E-8*(((EA712+$B$7)+273)^4-(W712+273)^4)</f>
        <v>0</v>
      </c>
      <c r="AF712">
        <f>U712+AE712+AC712+AD712</f>
        <v>0</v>
      </c>
      <c r="AG712">
        <f>DX712*AU712*(DS712-DR712*(1000-AU712*DU712)/(1000-AU712*DT712))/(100*DL712)</f>
        <v>0</v>
      </c>
      <c r="AH712">
        <f>1000*DX712*AU712*(DT712-DU712)/(100*DL712*(1000-AU712*DT712))</f>
        <v>0</v>
      </c>
      <c r="AI712">
        <f>(AJ712 - AK712 - DY712*1E3/(8.314*(EA712+273.15)) * AM712/DX712 * AL712) * DX712/(100*DL712) * (1000 - DU712)/1000</f>
        <v>0</v>
      </c>
      <c r="AJ712">
        <v>70.45266103776214</v>
      </c>
      <c r="AK712">
        <v>84.56093575757572</v>
      </c>
      <c r="AL712">
        <v>-3.264787050970597</v>
      </c>
      <c r="AM712">
        <v>65.2418205601486</v>
      </c>
      <c r="AN712">
        <f>(AP712 - AO712 + DY712*1E3/(8.314*(EA712+273.15)) * AR712/DX712 * AQ712) * DX712/(100*DL712) * 1000/(1000 - AP712)</f>
        <v>0</v>
      </c>
      <c r="AO712">
        <v>18.3663753454757</v>
      </c>
      <c r="AP712">
        <v>23.88502424242424</v>
      </c>
      <c r="AQ712">
        <v>0.0007936041437766158</v>
      </c>
      <c r="AR712">
        <v>120.1474523876431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MAX(0,($B$13+$C$13*EF712)/(1+$D$13*EF712)*DY712/(EA712+273)*$E$13)</f>
        <v>0</v>
      </c>
      <c r="AX712" t="s">
        <v>437</v>
      </c>
      <c r="AY712" t="s">
        <v>437</v>
      </c>
      <c r="AZ712">
        <v>0</v>
      </c>
      <c r="BA712">
        <v>0</v>
      </c>
      <c r="BB712">
        <f>1-AZ712/BA712</f>
        <v>0</v>
      </c>
      <c r="BC712">
        <v>0</v>
      </c>
      <c r="BD712" t="s">
        <v>437</v>
      </c>
      <c r="BE712" t="s">
        <v>437</v>
      </c>
      <c r="BF712">
        <v>0</v>
      </c>
      <c r="BG712">
        <v>0</v>
      </c>
      <c r="BH712">
        <f>1-BF712/BG712</f>
        <v>0</v>
      </c>
      <c r="BI712">
        <v>0.5</v>
      </c>
      <c r="BJ712">
        <f>DI712</f>
        <v>0</v>
      </c>
      <c r="BK712">
        <f>L712</f>
        <v>0</v>
      </c>
      <c r="BL712">
        <f>BH712*BI712*BJ712</f>
        <v>0</v>
      </c>
      <c r="BM712">
        <f>(BK712-BC712)/BJ712</f>
        <v>0</v>
      </c>
      <c r="BN712">
        <f>(BA712-BG712)/BG712</f>
        <v>0</v>
      </c>
      <c r="BO712">
        <f>AZ712/(BB712+AZ712/BG712)</f>
        <v>0</v>
      </c>
      <c r="BP712" t="s">
        <v>437</v>
      </c>
      <c r="BQ712">
        <v>0</v>
      </c>
      <c r="BR712">
        <f>IF(BQ712&lt;&gt;0, BQ712, BO712)</f>
        <v>0</v>
      </c>
      <c r="BS712">
        <f>1-BR712/BG712</f>
        <v>0</v>
      </c>
      <c r="BT712">
        <f>(BG712-BF712)/(BG712-BR712)</f>
        <v>0</v>
      </c>
      <c r="BU712">
        <f>(BA712-BG712)/(BA712-BR712)</f>
        <v>0</v>
      </c>
      <c r="BV712">
        <f>(BG712-BF712)/(BG712-AZ712)</f>
        <v>0</v>
      </c>
      <c r="BW712">
        <f>(BA712-BG712)/(BA712-AZ712)</f>
        <v>0</v>
      </c>
      <c r="BX712">
        <f>(BT712*BR712/BF712)</f>
        <v>0</v>
      </c>
      <c r="BY712">
        <f>(1-BX712)</f>
        <v>0</v>
      </c>
      <c r="DH712">
        <f>$B$11*EG712+$C$11*EH712+$F$11*ES712*(1-EV712)</f>
        <v>0</v>
      </c>
      <c r="DI712">
        <f>DH712*DJ712</f>
        <v>0</v>
      </c>
      <c r="DJ712">
        <f>($B$11*$D$9+$C$11*$D$9+$F$11*((FF712+EX712)/MAX(FF712+EX712+FG712, 0.1)*$I$9+FG712/MAX(FF712+EX712+FG712, 0.1)*$J$9))/($B$11+$C$11+$F$11)</f>
        <v>0</v>
      </c>
      <c r="DK712">
        <f>($B$11*$K$9+$C$11*$K$9+$F$11*((FF712+EX712)/MAX(FF712+EX712+FG712, 0.1)*$P$9+FG712/MAX(FF712+EX712+FG712, 0.1)*$Q$9))/($B$11+$C$11+$F$11)</f>
        <v>0</v>
      </c>
      <c r="DL712">
        <v>2.96</v>
      </c>
      <c r="DM712">
        <v>0.5</v>
      </c>
      <c r="DN712" t="s">
        <v>438</v>
      </c>
      <c r="DO712">
        <v>2</v>
      </c>
      <c r="DP712" t="b">
        <v>1</v>
      </c>
      <c r="DQ712">
        <v>1759007047.5</v>
      </c>
      <c r="DR712">
        <v>104.8595962962963</v>
      </c>
      <c r="DS712">
        <v>83.82347037037036</v>
      </c>
      <c r="DT712">
        <v>23.8536925925926</v>
      </c>
      <c r="DU712">
        <v>18.34362222222222</v>
      </c>
      <c r="DV712">
        <v>104.7051407407407</v>
      </c>
      <c r="DW712">
        <v>23.61466296296296</v>
      </c>
      <c r="DX712">
        <v>499.9920370370371</v>
      </c>
      <c r="DY712">
        <v>90.34905185185185</v>
      </c>
      <c r="DZ712">
        <v>0.05411168518518518</v>
      </c>
      <c r="EA712">
        <v>30.24565185185185</v>
      </c>
      <c r="EB712">
        <v>29.99577777777777</v>
      </c>
      <c r="EC712">
        <v>999.9000000000001</v>
      </c>
      <c r="ED712">
        <v>0</v>
      </c>
      <c r="EE712">
        <v>0</v>
      </c>
      <c r="EF712">
        <v>10005.90407407407</v>
      </c>
      <c r="EG712">
        <v>0</v>
      </c>
      <c r="EH712">
        <v>11.48913703703704</v>
      </c>
      <c r="EI712">
        <v>21.03611481481482</v>
      </c>
      <c r="EJ712">
        <v>107.4216444444445</v>
      </c>
      <c r="EK712">
        <v>85.38942222222221</v>
      </c>
      <c r="EL712">
        <v>5.510065185185185</v>
      </c>
      <c r="EM712">
        <v>83.82347037037036</v>
      </c>
      <c r="EN712">
        <v>18.34362222222222</v>
      </c>
      <c r="EO712">
        <v>2.155158148148148</v>
      </c>
      <c r="EP712">
        <v>1.657327407407408</v>
      </c>
      <c r="EQ712">
        <v>18.63281851851852</v>
      </c>
      <c r="ER712">
        <v>14.50241111111111</v>
      </c>
      <c r="ES712">
        <v>2000.019629629629</v>
      </c>
      <c r="ET712">
        <v>0.98</v>
      </c>
      <c r="EU712">
        <v>0.02</v>
      </c>
      <c r="EV712">
        <v>0</v>
      </c>
      <c r="EW712">
        <v>727.1781851851853</v>
      </c>
      <c r="EX712">
        <v>5.000560000000001</v>
      </c>
      <c r="EY712">
        <v>14920.8037037037</v>
      </c>
      <c r="EZ712">
        <v>17295.03703703704</v>
      </c>
      <c r="FA712">
        <v>42.17551851851852</v>
      </c>
      <c r="FB712">
        <v>42.31199999999999</v>
      </c>
      <c r="FC712">
        <v>41.875</v>
      </c>
      <c r="FD712">
        <v>41.40944444444444</v>
      </c>
      <c r="FE712">
        <v>42.875</v>
      </c>
      <c r="FF712">
        <v>1955.11962962963</v>
      </c>
      <c r="FG712">
        <v>39.9</v>
      </c>
      <c r="FH712">
        <v>0</v>
      </c>
      <c r="FI712">
        <v>1759007064.6</v>
      </c>
      <c r="FJ712">
        <v>0</v>
      </c>
      <c r="FK712">
        <v>727.22264</v>
      </c>
      <c r="FL712">
        <v>11.62815386592334</v>
      </c>
      <c r="FM712">
        <v>224.3153849458308</v>
      </c>
      <c r="FN712">
        <v>14922.512</v>
      </c>
      <c r="FO712">
        <v>15</v>
      </c>
      <c r="FP712">
        <v>0</v>
      </c>
      <c r="FQ712" t="s">
        <v>439</v>
      </c>
      <c r="FR712">
        <v>1747148579.5</v>
      </c>
      <c r="FS712">
        <v>1747148584.5</v>
      </c>
      <c r="FT712">
        <v>0</v>
      </c>
      <c r="FU712">
        <v>0.162</v>
      </c>
      <c r="FV712">
        <v>-0.001</v>
      </c>
      <c r="FW712">
        <v>0.139</v>
      </c>
      <c r="FX712">
        <v>0.058</v>
      </c>
      <c r="FY712">
        <v>420</v>
      </c>
      <c r="FZ712">
        <v>16</v>
      </c>
      <c r="GA712">
        <v>0.19</v>
      </c>
      <c r="GB712">
        <v>0.02</v>
      </c>
      <c r="GC712">
        <v>20.55243</v>
      </c>
      <c r="GD712">
        <v>8.820002251407127</v>
      </c>
      <c r="GE712">
        <v>0.848730328255094</v>
      </c>
      <c r="GF712">
        <v>0</v>
      </c>
      <c r="GG712">
        <v>726.5165000000001</v>
      </c>
      <c r="GH712">
        <v>10.84230709502233</v>
      </c>
      <c r="GI712">
        <v>1.081313913445939</v>
      </c>
      <c r="GJ712">
        <v>0</v>
      </c>
      <c r="GK712">
        <v>5.52276625</v>
      </c>
      <c r="GL712">
        <v>-0.2011351969981369</v>
      </c>
      <c r="GM712">
        <v>0.0250933590505038</v>
      </c>
      <c r="GN712">
        <v>0</v>
      </c>
      <c r="GO712">
        <v>0</v>
      </c>
      <c r="GP712">
        <v>3</v>
      </c>
      <c r="GQ712" t="s">
        <v>472</v>
      </c>
      <c r="GR712">
        <v>3.12811</v>
      </c>
      <c r="GS712">
        <v>2.73203</v>
      </c>
      <c r="GT712">
        <v>0.0200649</v>
      </c>
      <c r="GU712">
        <v>0.0147742</v>
      </c>
      <c r="GV712">
        <v>0.106321</v>
      </c>
      <c r="GW712">
        <v>0.08897620000000001</v>
      </c>
      <c r="GX712">
        <v>29341.8</v>
      </c>
      <c r="GY712">
        <v>28622.5</v>
      </c>
      <c r="GZ712">
        <v>30486.4</v>
      </c>
      <c r="HA712">
        <v>29309.4</v>
      </c>
      <c r="HB712">
        <v>37600</v>
      </c>
      <c r="HC712">
        <v>35130.4</v>
      </c>
      <c r="HD712">
        <v>46643.7</v>
      </c>
      <c r="HE712">
        <v>43552.2</v>
      </c>
      <c r="HF712">
        <v>1.8222</v>
      </c>
      <c r="HG712">
        <v>1.84398</v>
      </c>
      <c r="HH712">
        <v>0.104867</v>
      </c>
      <c r="HI712">
        <v>0</v>
      </c>
      <c r="HJ712">
        <v>28.2815</v>
      </c>
      <c r="HK712">
        <v>999.9</v>
      </c>
      <c r="HL712">
        <v>48.1</v>
      </c>
      <c r="HM712">
        <v>30.7</v>
      </c>
      <c r="HN712">
        <v>23.6084</v>
      </c>
      <c r="HO712">
        <v>63.2535</v>
      </c>
      <c r="HP712">
        <v>16.7829</v>
      </c>
      <c r="HQ712">
        <v>1</v>
      </c>
      <c r="HR712">
        <v>0.184151</v>
      </c>
      <c r="HS712">
        <v>-0.497402</v>
      </c>
      <c r="HT712">
        <v>20.2</v>
      </c>
      <c r="HU712">
        <v>5.22762</v>
      </c>
      <c r="HV712">
        <v>11.974</v>
      </c>
      <c r="HW712">
        <v>4.9695</v>
      </c>
      <c r="HX712">
        <v>3.28953</v>
      </c>
      <c r="HY712">
        <v>9999</v>
      </c>
      <c r="HZ712">
        <v>9999</v>
      </c>
      <c r="IA712">
        <v>9999</v>
      </c>
      <c r="IB712">
        <v>27.7</v>
      </c>
      <c r="IC712">
        <v>4.97294</v>
      </c>
      <c r="ID712">
        <v>1.87731</v>
      </c>
      <c r="IE712">
        <v>1.87544</v>
      </c>
      <c r="IF712">
        <v>1.8782</v>
      </c>
      <c r="IG712">
        <v>1.87497</v>
      </c>
      <c r="IH712">
        <v>1.87851</v>
      </c>
      <c r="II712">
        <v>1.87561</v>
      </c>
      <c r="IJ712">
        <v>1.87683</v>
      </c>
      <c r="IK712">
        <v>0</v>
      </c>
      <c r="IL712">
        <v>0</v>
      </c>
      <c r="IM712">
        <v>0</v>
      </c>
      <c r="IN712">
        <v>0</v>
      </c>
      <c r="IO712" t="s">
        <v>441</v>
      </c>
      <c r="IP712" t="s">
        <v>442</v>
      </c>
      <c r="IQ712" t="s">
        <v>443</v>
      </c>
      <c r="IR712" t="s">
        <v>443</v>
      </c>
      <c r="IS712" t="s">
        <v>443</v>
      </c>
      <c r="IT712" t="s">
        <v>443</v>
      </c>
      <c r="IU712">
        <v>0</v>
      </c>
      <c r="IV712">
        <v>100</v>
      </c>
      <c r="IW712">
        <v>100</v>
      </c>
      <c r="IX712">
        <v>0.12</v>
      </c>
      <c r="IY712">
        <v>0.2397</v>
      </c>
      <c r="IZ712">
        <v>0.000996156149449386</v>
      </c>
      <c r="JA712">
        <v>0.001508328056841608</v>
      </c>
      <c r="JB712">
        <v>-4.279944224615399E-07</v>
      </c>
      <c r="JC712">
        <v>2.026670128534865E-10</v>
      </c>
      <c r="JD712">
        <v>-0.04486732872085866</v>
      </c>
      <c r="JE712">
        <v>-0.001179386599836408</v>
      </c>
      <c r="JF712">
        <v>0.0006983580007418804</v>
      </c>
      <c r="JG712">
        <v>-5.900263066608664E-06</v>
      </c>
      <c r="JH712">
        <v>1</v>
      </c>
      <c r="JI712">
        <v>2117</v>
      </c>
      <c r="JJ712">
        <v>1</v>
      </c>
      <c r="JK712">
        <v>26</v>
      </c>
      <c r="JL712">
        <v>197641.3</v>
      </c>
      <c r="JM712">
        <v>197641.2</v>
      </c>
      <c r="JN712">
        <v>0.249023</v>
      </c>
      <c r="JO712">
        <v>2.61963</v>
      </c>
      <c r="JP712">
        <v>1.39893</v>
      </c>
      <c r="JQ712">
        <v>2.34009</v>
      </c>
      <c r="JR712">
        <v>1.44897</v>
      </c>
      <c r="JS712">
        <v>2.50732</v>
      </c>
      <c r="JT712">
        <v>37.3618</v>
      </c>
      <c r="JU712">
        <v>23.9649</v>
      </c>
      <c r="JV712">
        <v>18</v>
      </c>
      <c r="JW712">
        <v>480.63</v>
      </c>
      <c r="JX712">
        <v>464.594</v>
      </c>
      <c r="JY712">
        <v>28.9562</v>
      </c>
      <c r="JZ712">
        <v>29.583</v>
      </c>
      <c r="KA712">
        <v>29.9999</v>
      </c>
      <c r="KB712">
        <v>29.277</v>
      </c>
      <c r="KC712">
        <v>29.3416</v>
      </c>
      <c r="KD712">
        <v>4.94</v>
      </c>
      <c r="KE712">
        <v>27.2263</v>
      </c>
      <c r="KF712">
        <v>87.5864</v>
      </c>
      <c r="KG712">
        <v>28.9523</v>
      </c>
      <c r="KH712">
        <v>32.1773</v>
      </c>
      <c r="KI712">
        <v>18.3761</v>
      </c>
      <c r="KJ712">
        <v>100.795</v>
      </c>
      <c r="KK712">
        <v>100.177</v>
      </c>
    </row>
    <row r="713" spans="1:297">
      <c r="A713">
        <v>697</v>
      </c>
      <c r="B713">
        <v>1759007152</v>
      </c>
      <c r="C713">
        <v>19768.40000009537</v>
      </c>
      <c r="D713" t="s">
        <v>1843</v>
      </c>
      <c r="E713" t="s">
        <v>1844</v>
      </c>
      <c r="F713">
        <v>5</v>
      </c>
      <c r="G713" t="s">
        <v>1796</v>
      </c>
      <c r="H713" t="s">
        <v>436</v>
      </c>
      <c r="I713">
        <v>1759007144</v>
      </c>
      <c r="J713">
        <f>(K713)/1000</f>
        <v>0</v>
      </c>
      <c r="K713">
        <f>IF(DP713, AN713, AH713)</f>
        <v>0</v>
      </c>
      <c r="L713">
        <f>IF(DP713, AI713, AG713)</f>
        <v>0</v>
      </c>
      <c r="M713">
        <f>DR713 - IF(AU713&gt;1, L713*DL713*100.0/(AW713), 0)</f>
        <v>0</v>
      </c>
      <c r="N713">
        <f>((T713-J713/2)*M713-L713)/(T713+J713/2)</f>
        <v>0</v>
      </c>
      <c r="O713">
        <f>N713*(DY713+DZ713)/1000.0</f>
        <v>0</v>
      </c>
      <c r="P713">
        <f>(DR713 - IF(AU713&gt;1, L713*DL713*100.0/(AW713), 0))*(DY713+DZ713)/1000.0</f>
        <v>0</v>
      </c>
      <c r="Q713">
        <f>2.0/((1/S713-1/R713)+SIGN(S713)*SQRT((1/S713-1/R713)*(1/S713-1/R713) + 4*DM713/((DM713+1)*(DM713+1))*(2*1/S713*1/R713-1/R713*1/R713)))</f>
        <v>0</v>
      </c>
      <c r="R713">
        <f>IF(LEFT(DN713,1)&lt;&gt;"0",IF(LEFT(DN713,1)="1",3.0,DO713),$D$5+$E$5*(EF713*DY713/($K$5*1000))+$F$5*(EF713*DY713/($K$5*1000))*MAX(MIN(DL713,$J$5),$I$5)*MAX(MIN(DL713,$J$5),$I$5)+$G$5*MAX(MIN(DL713,$J$5),$I$5)*(EF713*DY713/($K$5*1000))+$H$5*(EF713*DY713/($K$5*1000))*(EF713*DY713/($K$5*1000)))</f>
        <v>0</v>
      </c>
      <c r="S713">
        <f>J713*(1000-(1000*0.61365*exp(17.502*W713/(240.97+W713))/(DY713+DZ713)+DT713)/2)/(1000*0.61365*exp(17.502*W713/(240.97+W713))/(DY713+DZ713)-DT713)</f>
        <v>0</v>
      </c>
      <c r="T713">
        <f>1/((DM713+1)/(Q713/1.6)+1/(R713/1.37)) + DM713/((DM713+1)/(Q713/1.6) + DM713/(R713/1.37))</f>
        <v>0</v>
      </c>
      <c r="U713">
        <f>(DH713*DK713)</f>
        <v>0</v>
      </c>
      <c r="V713">
        <f>(EA713+(U713+2*0.95*5.67E-8*(((EA713+$B$7)+273)^4-(EA713+273)^4)-44100*J713)/(1.84*29.3*R713+8*0.95*5.67E-8*(EA713+273)^3))</f>
        <v>0</v>
      </c>
      <c r="W713">
        <f>($C$7*EB713+$D$7*EC713+$E$7*V713)</f>
        <v>0</v>
      </c>
      <c r="X713">
        <f>0.61365*exp(17.502*W713/(240.97+W713))</f>
        <v>0</v>
      </c>
      <c r="Y713">
        <f>(Z713/AA713*100)</f>
        <v>0</v>
      </c>
      <c r="Z713">
        <f>DT713*(DY713+DZ713)/1000</f>
        <v>0</v>
      </c>
      <c r="AA713">
        <f>0.61365*exp(17.502*EA713/(240.97+EA713))</f>
        <v>0</v>
      </c>
      <c r="AB713">
        <f>(X713-DT713*(DY713+DZ713)/1000)</f>
        <v>0</v>
      </c>
      <c r="AC713">
        <f>(-J713*44100)</f>
        <v>0</v>
      </c>
      <c r="AD713">
        <f>2*29.3*R713*0.92*(EA713-W713)</f>
        <v>0</v>
      </c>
      <c r="AE713">
        <f>2*0.95*5.67E-8*(((EA713+$B$7)+273)^4-(W713+273)^4)</f>
        <v>0</v>
      </c>
      <c r="AF713">
        <f>U713+AE713+AC713+AD713</f>
        <v>0</v>
      </c>
      <c r="AG713">
        <f>DX713*AU713*(DS713-DR713*(1000-AU713*DU713)/(1000-AU713*DT713))/(100*DL713)</f>
        <v>0</v>
      </c>
      <c r="AH713">
        <f>1000*DX713*AU713*(DT713-DU713)/(100*DL713*(1000-AU713*DT713))</f>
        <v>0</v>
      </c>
      <c r="AI713">
        <f>(AJ713 - AK713 - DY713*1E3/(8.314*(EA713+273.15)) * AM713/DX713 * AL713) * DX713/(100*DL713) * (1000 - DU713)/1000</f>
        <v>0</v>
      </c>
      <c r="AJ713">
        <v>427.861166778131</v>
      </c>
      <c r="AK713">
        <v>416.6397939393939</v>
      </c>
      <c r="AL713">
        <v>-0.008416407839635589</v>
      </c>
      <c r="AM713">
        <v>65.2418205601486</v>
      </c>
      <c r="AN713">
        <f>(AP713 - AO713 + DY713*1E3/(8.314*(EA713+273.15)) * AR713/DX713 * AQ713) * DX713/(100*DL713) * 1000/(1000 - AP713)</f>
        <v>0</v>
      </c>
      <c r="AO713">
        <v>18.17004514278463</v>
      </c>
      <c r="AP713">
        <v>23.90821393939393</v>
      </c>
      <c r="AQ713">
        <v>-3.978757710358511E-05</v>
      </c>
      <c r="AR713">
        <v>120.1474523876431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MAX(0,($B$13+$C$13*EF713)/(1+$D$13*EF713)*DY713/(EA713+273)*$E$13)</f>
        <v>0</v>
      </c>
      <c r="AX713" t="s">
        <v>437</v>
      </c>
      <c r="AY713" t="s">
        <v>437</v>
      </c>
      <c r="AZ713">
        <v>0</v>
      </c>
      <c r="BA713">
        <v>0</v>
      </c>
      <c r="BB713">
        <f>1-AZ713/BA713</f>
        <v>0</v>
      </c>
      <c r="BC713">
        <v>0</v>
      </c>
      <c r="BD713" t="s">
        <v>437</v>
      </c>
      <c r="BE713" t="s">
        <v>437</v>
      </c>
      <c r="BF713">
        <v>0</v>
      </c>
      <c r="BG713">
        <v>0</v>
      </c>
      <c r="BH713">
        <f>1-BF713/BG713</f>
        <v>0</v>
      </c>
      <c r="BI713">
        <v>0.5</v>
      </c>
      <c r="BJ713">
        <f>DI713</f>
        <v>0</v>
      </c>
      <c r="BK713">
        <f>L713</f>
        <v>0</v>
      </c>
      <c r="BL713">
        <f>BH713*BI713*BJ713</f>
        <v>0</v>
      </c>
      <c r="BM713">
        <f>(BK713-BC713)/BJ713</f>
        <v>0</v>
      </c>
      <c r="BN713">
        <f>(BA713-BG713)/BG713</f>
        <v>0</v>
      </c>
      <c r="BO713">
        <f>AZ713/(BB713+AZ713/BG713)</f>
        <v>0</v>
      </c>
      <c r="BP713" t="s">
        <v>437</v>
      </c>
      <c r="BQ713">
        <v>0</v>
      </c>
      <c r="BR713">
        <f>IF(BQ713&lt;&gt;0, BQ713, BO713)</f>
        <v>0</v>
      </c>
      <c r="BS713">
        <f>1-BR713/BG713</f>
        <v>0</v>
      </c>
      <c r="BT713">
        <f>(BG713-BF713)/(BG713-BR713)</f>
        <v>0</v>
      </c>
      <c r="BU713">
        <f>(BA713-BG713)/(BA713-BR713)</f>
        <v>0</v>
      </c>
      <c r="BV713">
        <f>(BG713-BF713)/(BG713-AZ713)</f>
        <v>0</v>
      </c>
      <c r="BW713">
        <f>(BA713-BG713)/(BA713-AZ713)</f>
        <v>0</v>
      </c>
      <c r="BX713">
        <f>(BT713*BR713/BF713)</f>
        <v>0</v>
      </c>
      <c r="BY713">
        <f>(1-BX713)</f>
        <v>0</v>
      </c>
      <c r="DH713">
        <f>$B$11*EG713+$C$11*EH713+$F$11*ES713*(1-EV713)</f>
        <v>0</v>
      </c>
      <c r="DI713">
        <f>DH713*DJ713</f>
        <v>0</v>
      </c>
      <c r="DJ713">
        <f>($B$11*$D$9+$C$11*$D$9+$F$11*((FF713+EX713)/MAX(FF713+EX713+FG713, 0.1)*$I$9+FG713/MAX(FF713+EX713+FG713, 0.1)*$J$9))/($B$11+$C$11+$F$11)</f>
        <v>0</v>
      </c>
      <c r="DK713">
        <f>($B$11*$K$9+$C$11*$K$9+$F$11*((FF713+EX713)/MAX(FF713+EX713+FG713, 0.1)*$P$9+FG713/MAX(FF713+EX713+FG713, 0.1)*$Q$9))/($B$11+$C$11+$F$11)</f>
        <v>0</v>
      </c>
      <c r="DL713">
        <v>2.96</v>
      </c>
      <c r="DM713">
        <v>0.5</v>
      </c>
      <c r="DN713" t="s">
        <v>438</v>
      </c>
      <c r="DO713">
        <v>2</v>
      </c>
      <c r="DP713" t="b">
        <v>1</v>
      </c>
      <c r="DQ713">
        <v>1759007144</v>
      </c>
      <c r="DR713">
        <v>406.746129032258</v>
      </c>
      <c r="DS713">
        <v>420.1325483870968</v>
      </c>
      <c r="DT713">
        <v>23.91147741935483</v>
      </c>
      <c r="DU713">
        <v>18.17053225806452</v>
      </c>
      <c r="DV713">
        <v>406.1894193548387</v>
      </c>
      <c r="DW713">
        <v>23.6712064516129</v>
      </c>
      <c r="DX713">
        <v>500.0321290322581</v>
      </c>
      <c r="DY713">
        <v>90.35046451612904</v>
      </c>
      <c r="DZ713">
        <v>0.05463558709677419</v>
      </c>
      <c r="EA713">
        <v>30.26214193548387</v>
      </c>
      <c r="EB713">
        <v>29.97329032258065</v>
      </c>
      <c r="EC713">
        <v>999.9000000000003</v>
      </c>
      <c r="ED713">
        <v>0</v>
      </c>
      <c r="EE713">
        <v>0</v>
      </c>
      <c r="EF713">
        <v>10005.2035483871</v>
      </c>
      <c r="EG713">
        <v>0</v>
      </c>
      <c r="EH713">
        <v>11.47410000000001</v>
      </c>
      <c r="EI713">
        <v>-13.38656129032258</v>
      </c>
      <c r="EJ713">
        <v>416.7101935483871</v>
      </c>
      <c r="EK713">
        <v>427.9079354838709</v>
      </c>
      <c r="EL713">
        <v>5.74095129032258</v>
      </c>
      <c r="EM713">
        <v>420.1325483870968</v>
      </c>
      <c r="EN713">
        <v>18.17053225806452</v>
      </c>
      <c r="EO713">
        <v>2.160413870967742</v>
      </c>
      <c r="EP713">
        <v>1.641716451612903</v>
      </c>
      <c r="EQ713">
        <v>18.67174193548387</v>
      </c>
      <c r="ER713">
        <v>14.35602903225806</v>
      </c>
      <c r="ES713">
        <v>2000.014193548387</v>
      </c>
      <c r="ET713">
        <v>0.9799996129032258</v>
      </c>
      <c r="EU713">
        <v>0.0200004</v>
      </c>
      <c r="EV713">
        <v>0</v>
      </c>
      <c r="EW713">
        <v>717.7191935483869</v>
      </c>
      <c r="EX713">
        <v>5.000560000000002</v>
      </c>
      <c r="EY713">
        <v>14739.5</v>
      </c>
      <c r="EZ713">
        <v>17294.9935483871</v>
      </c>
      <c r="FA713">
        <v>42.125</v>
      </c>
      <c r="FB713">
        <v>42.25</v>
      </c>
      <c r="FC713">
        <v>41.82825806451611</v>
      </c>
      <c r="FD713">
        <v>41.375</v>
      </c>
      <c r="FE713">
        <v>42.816064516129</v>
      </c>
      <c r="FF713">
        <v>1955.114193548387</v>
      </c>
      <c r="FG713">
        <v>39.90000000000001</v>
      </c>
      <c r="FH713">
        <v>0</v>
      </c>
      <c r="FI713">
        <v>1759007161.8</v>
      </c>
      <c r="FJ713">
        <v>0</v>
      </c>
      <c r="FK713">
        <v>717.8010800000001</v>
      </c>
      <c r="FL713">
        <v>4.456000010043275</v>
      </c>
      <c r="FM713">
        <v>81.06923087830366</v>
      </c>
      <c r="FN713">
        <v>14741.068</v>
      </c>
      <c r="FO713">
        <v>15</v>
      </c>
      <c r="FP713">
        <v>0</v>
      </c>
      <c r="FQ713" t="s">
        <v>439</v>
      </c>
      <c r="FR713">
        <v>1747148579.5</v>
      </c>
      <c r="FS713">
        <v>1747148584.5</v>
      </c>
      <c r="FT713">
        <v>0</v>
      </c>
      <c r="FU713">
        <v>0.162</v>
      </c>
      <c r="FV713">
        <v>-0.001</v>
      </c>
      <c r="FW713">
        <v>0.139</v>
      </c>
      <c r="FX713">
        <v>0.058</v>
      </c>
      <c r="FY713">
        <v>420</v>
      </c>
      <c r="FZ713">
        <v>16</v>
      </c>
      <c r="GA713">
        <v>0.19</v>
      </c>
      <c r="GB713">
        <v>0.02</v>
      </c>
      <c r="GC713">
        <v>-13.3770575</v>
      </c>
      <c r="GD713">
        <v>-0.1296191369605407</v>
      </c>
      <c r="GE713">
        <v>0.03855081638240621</v>
      </c>
      <c r="GF713">
        <v>1</v>
      </c>
      <c r="GG713">
        <v>717.4944705882352</v>
      </c>
      <c r="GH713">
        <v>4.91437739314684</v>
      </c>
      <c r="GI713">
        <v>0.527650075406162</v>
      </c>
      <c r="GJ713">
        <v>0</v>
      </c>
      <c r="GK713">
        <v>5.7422745</v>
      </c>
      <c r="GL713">
        <v>-0.03211677298312774</v>
      </c>
      <c r="GM713">
        <v>0.009578239386755821</v>
      </c>
      <c r="GN713">
        <v>1</v>
      </c>
      <c r="GO713">
        <v>2</v>
      </c>
      <c r="GP713">
        <v>3</v>
      </c>
      <c r="GQ713" t="s">
        <v>446</v>
      </c>
      <c r="GR713">
        <v>3.12813</v>
      </c>
      <c r="GS713">
        <v>2.73192</v>
      </c>
      <c r="GT713">
        <v>0.0833986</v>
      </c>
      <c r="GU713">
        <v>0.08597340000000001</v>
      </c>
      <c r="GV713">
        <v>0.106401</v>
      </c>
      <c r="GW713">
        <v>0.0883097</v>
      </c>
      <c r="GX713">
        <v>27450.1</v>
      </c>
      <c r="GY713">
        <v>26557.2</v>
      </c>
      <c r="GZ713">
        <v>30490.6</v>
      </c>
      <c r="HA713">
        <v>29311.6</v>
      </c>
      <c r="HB713">
        <v>37605.6</v>
      </c>
      <c r="HC713">
        <v>35164.3</v>
      </c>
      <c r="HD713">
        <v>46649.2</v>
      </c>
      <c r="HE713">
        <v>43556.1</v>
      </c>
      <c r="HF713">
        <v>1.82348</v>
      </c>
      <c r="HG713">
        <v>1.84455</v>
      </c>
      <c r="HH713">
        <v>0.104271</v>
      </c>
      <c r="HI713">
        <v>0</v>
      </c>
      <c r="HJ713">
        <v>28.2689</v>
      </c>
      <c r="HK713">
        <v>999.9</v>
      </c>
      <c r="HL713">
        <v>47.8</v>
      </c>
      <c r="HM713">
        <v>30.7</v>
      </c>
      <c r="HN713">
        <v>23.4631</v>
      </c>
      <c r="HO713">
        <v>63.0335</v>
      </c>
      <c r="HP713">
        <v>16.8229</v>
      </c>
      <c r="HQ713">
        <v>1</v>
      </c>
      <c r="HR713">
        <v>0.180498</v>
      </c>
      <c r="HS713">
        <v>-0.77128</v>
      </c>
      <c r="HT713">
        <v>20.2001</v>
      </c>
      <c r="HU713">
        <v>5.23137</v>
      </c>
      <c r="HV713">
        <v>11.974</v>
      </c>
      <c r="HW713">
        <v>4.97075</v>
      </c>
      <c r="HX713">
        <v>3.29035</v>
      </c>
      <c r="HY713">
        <v>9999</v>
      </c>
      <c r="HZ713">
        <v>9999</v>
      </c>
      <c r="IA713">
        <v>9999</v>
      </c>
      <c r="IB713">
        <v>27.7</v>
      </c>
      <c r="IC713">
        <v>4.97293</v>
      </c>
      <c r="ID713">
        <v>1.87729</v>
      </c>
      <c r="IE713">
        <v>1.87541</v>
      </c>
      <c r="IF713">
        <v>1.8782</v>
      </c>
      <c r="IG713">
        <v>1.87492</v>
      </c>
      <c r="IH713">
        <v>1.87851</v>
      </c>
      <c r="II713">
        <v>1.87561</v>
      </c>
      <c r="IJ713">
        <v>1.87679</v>
      </c>
      <c r="IK713">
        <v>0</v>
      </c>
      <c r="IL713">
        <v>0</v>
      </c>
      <c r="IM713">
        <v>0</v>
      </c>
      <c r="IN713">
        <v>0</v>
      </c>
      <c r="IO713" t="s">
        <v>441</v>
      </c>
      <c r="IP713" t="s">
        <v>442</v>
      </c>
      <c r="IQ713" t="s">
        <v>443</v>
      </c>
      <c r="IR713" t="s">
        <v>443</v>
      </c>
      <c r="IS713" t="s">
        <v>443</v>
      </c>
      <c r="IT713" t="s">
        <v>443</v>
      </c>
      <c r="IU713">
        <v>0</v>
      </c>
      <c r="IV713">
        <v>100</v>
      </c>
      <c r="IW713">
        <v>100</v>
      </c>
      <c r="IX713">
        <v>0.556</v>
      </c>
      <c r="IY713">
        <v>0.2403</v>
      </c>
      <c r="IZ713">
        <v>0.000996156149449386</v>
      </c>
      <c r="JA713">
        <v>0.001508328056841608</v>
      </c>
      <c r="JB713">
        <v>-4.279944224615399E-07</v>
      </c>
      <c r="JC713">
        <v>2.026670128534865E-10</v>
      </c>
      <c r="JD713">
        <v>-0.04486732872085866</v>
      </c>
      <c r="JE713">
        <v>-0.001179386599836408</v>
      </c>
      <c r="JF713">
        <v>0.0006983580007418804</v>
      </c>
      <c r="JG713">
        <v>-5.900263066608664E-06</v>
      </c>
      <c r="JH713">
        <v>1</v>
      </c>
      <c r="JI713">
        <v>2117</v>
      </c>
      <c r="JJ713">
        <v>1</v>
      </c>
      <c r="JK713">
        <v>26</v>
      </c>
      <c r="JL713">
        <v>197642.9</v>
      </c>
      <c r="JM713">
        <v>197642.8</v>
      </c>
      <c r="JN713">
        <v>1.10107</v>
      </c>
      <c r="JO713">
        <v>2.56104</v>
      </c>
      <c r="JP713">
        <v>1.39893</v>
      </c>
      <c r="JQ713">
        <v>2.34009</v>
      </c>
      <c r="JR713">
        <v>1.44897</v>
      </c>
      <c r="JS713">
        <v>2.54883</v>
      </c>
      <c r="JT713">
        <v>37.4098</v>
      </c>
      <c r="JU713">
        <v>23.9649</v>
      </c>
      <c r="JV713">
        <v>18</v>
      </c>
      <c r="JW713">
        <v>481.07</v>
      </c>
      <c r="JX713">
        <v>464.655</v>
      </c>
      <c r="JY713">
        <v>29.2599</v>
      </c>
      <c r="JZ713">
        <v>29.5343</v>
      </c>
      <c r="KA713">
        <v>29.9999</v>
      </c>
      <c r="KB713">
        <v>29.2362</v>
      </c>
      <c r="KC713">
        <v>29.3015</v>
      </c>
      <c r="KD713">
        <v>22.166</v>
      </c>
      <c r="KE713">
        <v>27.7913</v>
      </c>
      <c r="KF713">
        <v>86.462</v>
      </c>
      <c r="KG713">
        <v>29.2716</v>
      </c>
      <c r="KH713">
        <v>426.789</v>
      </c>
      <c r="KI713">
        <v>18.1865</v>
      </c>
      <c r="KJ713">
        <v>100.808</v>
      </c>
      <c r="KK713">
        <v>100.186</v>
      </c>
    </row>
    <row r="714" spans="1:297">
      <c r="A714">
        <v>698</v>
      </c>
      <c r="B714">
        <v>1759007157</v>
      </c>
      <c r="C714">
        <v>19773.40000009537</v>
      </c>
      <c r="D714" t="s">
        <v>1845</v>
      </c>
      <c r="E714" t="s">
        <v>1846</v>
      </c>
      <c r="F714">
        <v>5</v>
      </c>
      <c r="G714" t="s">
        <v>1796</v>
      </c>
      <c r="H714" t="s">
        <v>436</v>
      </c>
      <c r="I714">
        <v>1759007149.155172</v>
      </c>
      <c r="J714">
        <f>(K714)/1000</f>
        <v>0</v>
      </c>
      <c r="K714">
        <f>IF(DP714, AN714, AH714)</f>
        <v>0</v>
      </c>
      <c r="L714">
        <f>IF(DP714, AI714, AG714)</f>
        <v>0</v>
      </c>
      <c r="M714">
        <f>DR714 - IF(AU714&gt;1, L714*DL714*100.0/(AW714), 0)</f>
        <v>0</v>
      </c>
      <c r="N714">
        <f>((T714-J714/2)*M714-L714)/(T714+J714/2)</f>
        <v>0</v>
      </c>
      <c r="O714">
        <f>N714*(DY714+DZ714)/1000.0</f>
        <v>0</v>
      </c>
      <c r="P714">
        <f>(DR714 - IF(AU714&gt;1, L714*DL714*100.0/(AW714), 0))*(DY714+DZ714)/1000.0</f>
        <v>0</v>
      </c>
      <c r="Q714">
        <f>2.0/((1/S714-1/R714)+SIGN(S714)*SQRT((1/S714-1/R714)*(1/S714-1/R714) + 4*DM714/((DM714+1)*(DM714+1))*(2*1/S714*1/R714-1/R714*1/R714)))</f>
        <v>0</v>
      </c>
      <c r="R714">
        <f>IF(LEFT(DN714,1)&lt;&gt;"0",IF(LEFT(DN714,1)="1",3.0,DO714),$D$5+$E$5*(EF714*DY714/($K$5*1000))+$F$5*(EF714*DY714/($K$5*1000))*MAX(MIN(DL714,$J$5),$I$5)*MAX(MIN(DL714,$J$5),$I$5)+$G$5*MAX(MIN(DL714,$J$5),$I$5)*(EF714*DY714/($K$5*1000))+$H$5*(EF714*DY714/($K$5*1000))*(EF714*DY714/($K$5*1000)))</f>
        <v>0</v>
      </c>
      <c r="S714">
        <f>J714*(1000-(1000*0.61365*exp(17.502*W714/(240.97+W714))/(DY714+DZ714)+DT714)/2)/(1000*0.61365*exp(17.502*W714/(240.97+W714))/(DY714+DZ714)-DT714)</f>
        <v>0</v>
      </c>
      <c r="T714">
        <f>1/((DM714+1)/(Q714/1.6)+1/(R714/1.37)) + DM714/((DM714+1)/(Q714/1.6) + DM714/(R714/1.37))</f>
        <v>0</v>
      </c>
      <c r="U714">
        <f>(DH714*DK714)</f>
        <v>0</v>
      </c>
      <c r="V714">
        <f>(EA714+(U714+2*0.95*5.67E-8*(((EA714+$B$7)+273)^4-(EA714+273)^4)-44100*J714)/(1.84*29.3*R714+8*0.95*5.67E-8*(EA714+273)^3))</f>
        <v>0</v>
      </c>
      <c r="W714">
        <f>($C$7*EB714+$D$7*EC714+$E$7*V714)</f>
        <v>0</v>
      </c>
      <c r="X714">
        <f>0.61365*exp(17.502*W714/(240.97+W714))</f>
        <v>0</v>
      </c>
      <c r="Y714">
        <f>(Z714/AA714*100)</f>
        <v>0</v>
      </c>
      <c r="Z714">
        <f>DT714*(DY714+DZ714)/1000</f>
        <v>0</v>
      </c>
      <c r="AA714">
        <f>0.61365*exp(17.502*EA714/(240.97+EA714))</f>
        <v>0</v>
      </c>
      <c r="AB714">
        <f>(X714-DT714*(DY714+DZ714)/1000)</f>
        <v>0</v>
      </c>
      <c r="AC714">
        <f>(-J714*44100)</f>
        <v>0</v>
      </c>
      <c r="AD714">
        <f>2*29.3*R714*0.92*(EA714-W714)</f>
        <v>0</v>
      </c>
      <c r="AE714">
        <f>2*0.95*5.67E-8*(((EA714+$B$7)+273)^4-(W714+273)^4)</f>
        <v>0</v>
      </c>
      <c r="AF714">
        <f>U714+AE714+AC714+AD714</f>
        <v>0</v>
      </c>
      <c r="AG714">
        <f>DX714*AU714*(DS714-DR714*(1000-AU714*DU714)/(1000-AU714*DT714))/(100*DL714)</f>
        <v>0</v>
      </c>
      <c r="AH714">
        <f>1000*DX714*AU714*(DT714-DU714)/(100*DL714*(1000-AU714*DT714))</f>
        <v>0</v>
      </c>
      <c r="AI714">
        <f>(AJ714 - AK714 - DY714*1E3/(8.314*(EA714+273.15)) * AM714/DX714 * AL714) * DX714/(100*DL714) * (1000 - DU714)/1000</f>
        <v>0</v>
      </c>
      <c r="AJ714">
        <v>427.8952571823439</v>
      </c>
      <c r="AK714">
        <v>416.6520727272726</v>
      </c>
      <c r="AL714">
        <v>0.002257003088539415</v>
      </c>
      <c r="AM714">
        <v>65.2418205601486</v>
      </c>
      <c r="AN714">
        <f>(AP714 - AO714 + DY714*1E3/(8.314*(EA714+273.15)) * AR714/DX714 * AQ714) * DX714/(100*DL714) * 1000/(1000 - AP714)</f>
        <v>0</v>
      </c>
      <c r="AO714">
        <v>18.16863897987475</v>
      </c>
      <c r="AP714">
        <v>23.91532181818182</v>
      </c>
      <c r="AQ714">
        <v>0.0001671605594850611</v>
      </c>
      <c r="AR714">
        <v>120.1474523876431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MAX(0,($B$13+$C$13*EF714)/(1+$D$13*EF714)*DY714/(EA714+273)*$E$13)</f>
        <v>0</v>
      </c>
      <c r="AX714" t="s">
        <v>437</v>
      </c>
      <c r="AY714" t="s">
        <v>437</v>
      </c>
      <c r="AZ714">
        <v>0</v>
      </c>
      <c r="BA714">
        <v>0</v>
      </c>
      <c r="BB714">
        <f>1-AZ714/BA714</f>
        <v>0</v>
      </c>
      <c r="BC714">
        <v>0</v>
      </c>
      <c r="BD714" t="s">
        <v>437</v>
      </c>
      <c r="BE714" t="s">
        <v>437</v>
      </c>
      <c r="BF714">
        <v>0</v>
      </c>
      <c r="BG714">
        <v>0</v>
      </c>
      <c r="BH714">
        <f>1-BF714/BG714</f>
        <v>0</v>
      </c>
      <c r="BI714">
        <v>0.5</v>
      </c>
      <c r="BJ714">
        <f>DI714</f>
        <v>0</v>
      </c>
      <c r="BK714">
        <f>L714</f>
        <v>0</v>
      </c>
      <c r="BL714">
        <f>BH714*BI714*BJ714</f>
        <v>0</v>
      </c>
      <c r="BM714">
        <f>(BK714-BC714)/BJ714</f>
        <v>0</v>
      </c>
      <c r="BN714">
        <f>(BA714-BG714)/BG714</f>
        <v>0</v>
      </c>
      <c r="BO714">
        <f>AZ714/(BB714+AZ714/BG714)</f>
        <v>0</v>
      </c>
      <c r="BP714" t="s">
        <v>437</v>
      </c>
      <c r="BQ714">
        <v>0</v>
      </c>
      <c r="BR714">
        <f>IF(BQ714&lt;&gt;0, BQ714, BO714)</f>
        <v>0</v>
      </c>
      <c r="BS714">
        <f>1-BR714/BG714</f>
        <v>0</v>
      </c>
      <c r="BT714">
        <f>(BG714-BF714)/(BG714-BR714)</f>
        <v>0</v>
      </c>
      <c r="BU714">
        <f>(BA714-BG714)/(BA714-BR714)</f>
        <v>0</v>
      </c>
      <c r="BV714">
        <f>(BG714-BF714)/(BG714-AZ714)</f>
        <v>0</v>
      </c>
      <c r="BW714">
        <f>(BA714-BG714)/(BA714-AZ714)</f>
        <v>0</v>
      </c>
      <c r="BX714">
        <f>(BT714*BR714/BF714)</f>
        <v>0</v>
      </c>
      <c r="BY714">
        <f>(1-BX714)</f>
        <v>0</v>
      </c>
      <c r="DH714">
        <f>$B$11*EG714+$C$11*EH714+$F$11*ES714*(1-EV714)</f>
        <v>0</v>
      </c>
      <c r="DI714">
        <f>DH714*DJ714</f>
        <v>0</v>
      </c>
      <c r="DJ714">
        <f>($B$11*$D$9+$C$11*$D$9+$F$11*((FF714+EX714)/MAX(FF714+EX714+FG714, 0.1)*$I$9+FG714/MAX(FF714+EX714+FG714, 0.1)*$J$9))/($B$11+$C$11+$F$11)</f>
        <v>0</v>
      </c>
      <c r="DK714">
        <f>($B$11*$K$9+$C$11*$K$9+$F$11*((FF714+EX714)/MAX(FF714+EX714+FG714, 0.1)*$P$9+FG714/MAX(FF714+EX714+FG714, 0.1)*$Q$9))/($B$11+$C$11+$F$11)</f>
        <v>0</v>
      </c>
      <c r="DL714">
        <v>2.96</v>
      </c>
      <c r="DM714">
        <v>0.5</v>
      </c>
      <c r="DN714" t="s">
        <v>438</v>
      </c>
      <c r="DO714">
        <v>2</v>
      </c>
      <c r="DP714" t="b">
        <v>1</v>
      </c>
      <c r="DQ714">
        <v>1759007149.155172</v>
      </c>
      <c r="DR714">
        <v>406.7106551724138</v>
      </c>
      <c r="DS714">
        <v>420.2825862068966</v>
      </c>
      <c r="DT714">
        <v>23.90898965517242</v>
      </c>
      <c r="DU714">
        <v>18.16983793103448</v>
      </c>
      <c r="DV714">
        <v>406.1540344827585</v>
      </c>
      <c r="DW714">
        <v>23.66877586206897</v>
      </c>
      <c r="DX714">
        <v>500.0006206896551</v>
      </c>
      <c r="DY714">
        <v>90.35044482758622</v>
      </c>
      <c r="DZ714">
        <v>0.05437976896551724</v>
      </c>
      <c r="EA714">
        <v>30.26399655172414</v>
      </c>
      <c r="EB714">
        <v>29.97504482758621</v>
      </c>
      <c r="EC714">
        <v>999.9000000000002</v>
      </c>
      <c r="ED714">
        <v>0</v>
      </c>
      <c r="EE714">
        <v>0</v>
      </c>
      <c r="EF714">
        <v>9995.558965517243</v>
      </c>
      <c r="EG714">
        <v>0</v>
      </c>
      <c r="EH714">
        <v>11.4741</v>
      </c>
      <c r="EI714">
        <v>-13.57198620689655</v>
      </c>
      <c r="EJ714">
        <v>416.6728275862069</v>
      </c>
      <c r="EK714">
        <v>428.0603103448276</v>
      </c>
      <c r="EL714">
        <v>5.739152068965518</v>
      </c>
      <c r="EM714">
        <v>420.2825862068966</v>
      </c>
      <c r="EN714">
        <v>18.16983793103448</v>
      </c>
      <c r="EO714">
        <v>2.160188620689655</v>
      </c>
      <c r="EP714">
        <v>1.641654482758621</v>
      </c>
      <c r="EQ714">
        <v>18.67007931034483</v>
      </c>
      <c r="ER714">
        <v>14.35544482758621</v>
      </c>
      <c r="ES714">
        <v>2000.01</v>
      </c>
      <c r="ET714">
        <v>0.9799994827586207</v>
      </c>
      <c r="EU714">
        <v>0.02000053103448276</v>
      </c>
      <c r="EV714">
        <v>0</v>
      </c>
      <c r="EW714">
        <v>718.1301724137932</v>
      </c>
      <c r="EX714">
        <v>5.000560000000001</v>
      </c>
      <c r="EY714">
        <v>14746.34137931034</v>
      </c>
      <c r="EZ714">
        <v>17294.95862068965</v>
      </c>
      <c r="FA714">
        <v>42.125</v>
      </c>
      <c r="FB714">
        <v>42.25</v>
      </c>
      <c r="FC714">
        <v>41.83155172413792</v>
      </c>
      <c r="FD714">
        <v>41.375</v>
      </c>
      <c r="FE714">
        <v>42.81634482758619</v>
      </c>
      <c r="FF714">
        <v>1955.11</v>
      </c>
      <c r="FG714">
        <v>39.90000000000001</v>
      </c>
      <c r="FH714">
        <v>0</v>
      </c>
      <c r="FI714">
        <v>1759007166.6</v>
      </c>
      <c r="FJ714">
        <v>0</v>
      </c>
      <c r="FK714">
        <v>718.2147199999999</v>
      </c>
      <c r="FL714">
        <v>4.55984614406459</v>
      </c>
      <c r="FM714">
        <v>69.57692315448692</v>
      </c>
      <c r="FN714">
        <v>14747.248</v>
      </c>
      <c r="FO714">
        <v>15</v>
      </c>
      <c r="FP714">
        <v>0</v>
      </c>
      <c r="FQ714" t="s">
        <v>439</v>
      </c>
      <c r="FR714">
        <v>1747148579.5</v>
      </c>
      <c r="FS714">
        <v>1747148584.5</v>
      </c>
      <c r="FT714">
        <v>0</v>
      </c>
      <c r="FU714">
        <v>0.162</v>
      </c>
      <c r="FV714">
        <v>-0.001</v>
      </c>
      <c r="FW714">
        <v>0.139</v>
      </c>
      <c r="FX714">
        <v>0.058</v>
      </c>
      <c r="FY714">
        <v>420</v>
      </c>
      <c r="FZ714">
        <v>16</v>
      </c>
      <c r="GA714">
        <v>0.19</v>
      </c>
      <c r="GB714">
        <v>0.02</v>
      </c>
      <c r="GC714">
        <v>-13.4733675</v>
      </c>
      <c r="GD714">
        <v>-1.397490056285159</v>
      </c>
      <c r="GE714">
        <v>0.2609739119026077</v>
      </c>
      <c r="GF714">
        <v>0</v>
      </c>
      <c r="GG714">
        <v>717.8930294117647</v>
      </c>
      <c r="GH714">
        <v>4.746080971572058</v>
      </c>
      <c r="GI714">
        <v>0.5197411394878328</v>
      </c>
      <c r="GJ714">
        <v>0</v>
      </c>
      <c r="GK714">
        <v>5.74114675</v>
      </c>
      <c r="GL714">
        <v>-0.02217804878049191</v>
      </c>
      <c r="GM714">
        <v>0.004913477580848386</v>
      </c>
      <c r="GN714">
        <v>1</v>
      </c>
      <c r="GO714">
        <v>1</v>
      </c>
      <c r="GP714">
        <v>3</v>
      </c>
      <c r="GQ714" t="s">
        <v>451</v>
      </c>
      <c r="GR714">
        <v>3.12821</v>
      </c>
      <c r="GS714">
        <v>2.7315</v>
      </c>
      <c r="GT714">
        <v>0.0834192</v>
      </c>
      <c r="GU714">
        <v>0.0863937</v>
      </c>
      <c r="GV714">
        <v>0.106423</v>
      </c>
      <c r="GW714">
        <v>0.0883051</v>
      </c>
      <c r="GX714">
        <v>27449.5</v>
      </c>
      <c r="GY714">
        <v>26545.3</v>
      </c>
      <c r="GZ714">
        <v>30490.7</v>
      </c>
      <c r="HA714">
        <v>29311.9</v>
      </c>
      <c r="HB714">
        <v>37604.8</v>
      </c>
      <c r="HC714">
        <v>35164.9</v>
      </c>
      <c r="HD714">
        <v>46649.4</v>
      </c>
      <c r="HE714">
        <v>43556.5</v>
      </c>
      <c r="HF714">
        <v>1.8237</v>
      </c>
      <c r="HG714">
        <v>1.8445</v>
      </c>
      <c r="HH714">
        <v>0.105403</v>
      </c>
      <c r="HI714">
        <v>0</v>
      </c>
      <c r="HJ714">
        <v>28.2689</v>
      </c>
      <c r="HK714">
        <v>999.9</v>
      </c>
      <c r="HL714">
        <v>47.8</v>
      </c>
      <c r="HM714">
        <v>30.7</v>
      </c>
      <c r="HN714">
        <v>23.4593</v>
      </c>
      <c r="HO714">
        <v>62.9835</v>
      </c>
      <c r="HP714">
        <v>17.0032</v>
      </c>
      <c r="HQ714">
        <v>1</v>
      </c>
      <c r="HR714">
        <v>0.180132</v>
      </c>
      <c r="HS714">
        <v>-0.7841590000000001</v>
      </c>
      <c r="HT714">
        <v>20.1992</v>
      </c>
      <c r="HU714">
        <v>5.22613</v>
      </c>
      <c r="HV714">
        <v>11.974</v>
      </c>
      <c r="HW714">
        <v>4.9698</v>
      </c>
      <c r="HX714">
        <v>3.2895</v>
      </c>
      <c r="HY714">
        <v>9999</v>
      </c>
      <c r="HZ714">
        <v>9999</v>
      </c>
      <c r="IA714">
        <v>9999</v>
      </c>
      <c r="IB714">
        <v>27.7</v>
      </c>
      <c r="IC714">
        <v>4.97293</v>
      </c>
      <c r="ID714">
        <v>1.8773</v>
      </c>
      <c r="IE714">
        <v>1.87542</v>
      </c>
      <c r="IF714">
        <v>1.8782</v>
      </c>
      <c r="IG714">
        <v>1.87493</v>
      </c>
      <c r="IH714">
        <v>1.8785</v>
      </c>
      <c r="II714">
        <v>1.87561</v>
      </c>
      <c r="IJ714">
        <v>1.87679</v>
      </c>
      <c r="IK714">
        <v>0</v>
      </c>
      <c r="IL714">
        <v>0</v>
      </c>
      <c r="IM714">
        <v>0</v>
      </c>
      <c r="IN714">
        <v>0</v>
      </c>
      <c r="IO714" t="s">
        <v>441</v>
      </c>
      <c r="IP714" t="s">
        <v>442</v>
      </c>
      <c r="IQ714" t="s">
        <v>443</v>
      </c>
      <c r="IR714" t="s">
        <v>443</v>
      </c>
      <c r="IS714" t="s">
        <v>443</v>
      </c>
      <c r="IT714" t="s">
        <v>443</v>
      </c>
      <c r="IU714">
        <v>0</v>
      </c>
      <c r="IV714">
        <v>100</v>
      </c>
      <c r="IW714">
        <v>100</v>
      </c>
      <c r="IX714">
        <v>0.5570000000000001</v>
      </c>
      <c r="IY714">
        <v>0.2403</v>
      </c>
      <c r="IZ714">
        <v>0.000996156149449386</v>
      </c>
      <c r="JA714">
        <v>0.001508328056841608</v>
      </c>
      <c r="JB714">
        <v>-4.279944224615399E-07</v>
      </c>
      <c r="JC714">
        <v>2.026670128534865E-10</v>
      </c>
      <c r="JD714">
        <v>-0.04486732872085866</v>
      </c>
      <c r="JE714">
        <v>-0.001179386599836408</v>
      </c>
      <c r="JF714">
        <v>0.0006983580007418804</v>
      </c>
      <c r="JG714">
        <v>-5.900263066608664E-06</v>
      </c>
      <c r="JH714">
        <v>1</v>
      </c>
      <c r="JI714">
        <v>2117</v>
      </c>
      <c r="JJ714">
        <v>1</v>
      </c>
      <c r="JK714">
        <v>26</v>
      </c>
      <c r="JL714">
        <v>197643</v>
      </c>
      <c r="JM714">
        <v>197642.9</v>
      </c>
      <c r="JN714">
        <v>1.12915</v>
      </c>
      <c r="JO714">
        <v>2.57324</v>
      </c>
      <c r="JP714">
        <v>1.39893</v>
      </c>
      <c r="JQ714">
        <v>2.34009</v>
      </c>
      <c r="JR714">
        <v>1.44897</v>
      </c>
      <c r="JS714">
        <v>2.55127</v>
      </c>
      <c r="JT714">
        <v>37.4098</v>
      </c>
      <c r="JU714">
        <v>23.9562</v>
      </c>
      <c r="JV714">
        <v>18</v>
      </c>
      <c r="JW714">
        <v>481.182</v>
      </c>
      <c r="JX714">
        <v>464.602</v>
      </c>
      <c r="JY714">
        <v>29.2788</v>
      </c>
      <c r="JZ714">
        <v>29.5315</v>
      </c>
      <c r="KA714">
        <v>29.9999</v>
      </c>
      <c r="KB714">
        <v>29.2342</v>
      </c>
      <c r="KC714">
        <v>29.299</v>
      </c>
      <c r="KD714">
        <v>22.672</v>
      </c>
      <c r="KE714">
        <v>27.7913</v>
      </c>
      <c r="KF714">
        <v>86.462</v>
      </c>
      <c r="KG714">
        <v>29.2913</v>
      </c>
      <c r="KH714">
        <v>440.184</v>
      </c>
      <c r="KI714">
        <v>18.1814</v>
      </c>
      <c r="KJ714">
        <v>100.808</v>
      </c>
      <c r="KK714">
        <v>100.187</v>
      </c>
    </row>
    <row r="715" spans="1:297">
      <c r="A715">
        <v>699</v>
      </c>
      <c r="B715">
        <v>1759007162</v>
      </c>
      <c r="C715">
        <v>19778.40000009537</v>
      </c>
      <c r="D715" t="s">
        <v>1847</v>
      </c>
      <c r="E715" t="s">
        <v>1848</v>
      </c>
      <c r="F715">
        <v>5</v>
      </c>
      <c r="G715" t="s">
        <v>1796</v>
      </c>
      <c r="H715" t="s">
        <v>436</v>
      </c>
      <c r="I715">
        <v>1759007154.232143</v>
      </c>
      <c r="J715">
        <f>(K715)/1000</f>
        <v>0</v>
      </c>
      <c r="K715">
        <f>IF(DP715, AN715, AH715)</f>
        <v>0</v>
      </c>
      <c r="L715">
        <f>IF(DP715, AI715, AG715)</f>
        <v>0</v>
      </c>
      <c r="M715">
        <f>DR715 - IF(AU715&gt;1, L715*DL715*100.0/(AW715), 0)</f>
        <v>0</v>
      </c>
      <c r="N715">
        <f>((T715-J715/2)*M715-L715)/(T715+J715/2)</f>
        <v>0</v>
      </c>
      <c r="O715">
        <f>N715*(DY715+DZ715)/1000.0</f>
        <v>0</v>
      </c>
      <c r="P715">
        <f>(DR715 - IF(AU715&gt;1, L715*DL715*100.0/(AW715), 0))*(DY715+DZ715)/1000.0</f>
        <v>0</v>
      </c>
      <c r="Q715">
        <f>2.0/((1/S715-1/R715)+SIGN(S715)*SQRT((1/S715-1/R715)*(1/S715-1/R715) + 4*DM715/((DM715+1)*(DM715+1))*(2*1/S715*1/R715-1/R715*1/R715)))</f>
        <v>0</v>
      </c>
      <c r="R715">
        <f>IF(LEFT(DN715,1)&lt;&gt;"0",IF(LEFT(DN715,1)="1",3.0,DO715),$D$5+$E$5*(EF715*DY715/($K$5*1000))+$F$5*(EF715*DY715/($K$5*1000))*MAX(MIN(DL715,$J$5),$I$5)*MAX(MIN(DL715,$J$5),$I$5)+$G$5*MAX(MIN(DL715,$J$5),$I$5)*(EF715*DY715/($K$5*1000))+$H$5*(EF715*DY715/($K$5*1000))*(EF715*DY715/($K$5*1000)))</f>
        <v>0</v>
      </c>
      <c r="S715">
        <f>J715*(1000-(1000*0.61365*exp(17.502*W715/(240.97+W715))/(DY715+DZ715)+DT715)/2)/(1000*0.61365*exp(17.502*W715/(240.97+W715))/(DY715+DZ715)-DT715)</f>
        <v>0</v>
      </c>
      <c r="T715">
        <f>1/((DM715+1)/(Q715/1.6)+1/(R715/1.37)) + DM715/((DM715+1)/(Q715/1.6) + DM715/(R715/1.37))</f>
        <v>0</v>
      </c>
      <c r="U715">
        <f>(DH715*DK715)</f>
        <v>0</v>
      </c>
      <c r="V715">
        <f>(EA715+(U715+2*0.95*5.67E-8*(((EA715+$B$7)+273)^4-(EA715+273)^4)-44100*J715)/(1.84*29.3*R715+8*0.95*5.67E-8*(EA715+273)^3))</f>
        <v>0</v>
      </c>
      <c r="W715">
        <f>($C$7*EB715+$D$7*EC715+$E$7*V715)</f>
        <v>0</v>
      </c>
      <c r="X715">
        <f>0.61365*exp(17.502*W715/(240.97+W715))</f>
        <v>0</v>
      </c>
      <c r="Y715">
        <f>(Z715/AA715*100)</f>
        <v>0</v>
      </c>
      <c r="Z715">
        <f>DT715*(DY715+DZ715)/1000</f>
        <v>0</v>
      </c>
      <c r="AA715">
        <f>0.61365*exp(17.502*EA715/(240.97+EA715))</f>
        <v>0</v>
      </c>
      <c r="AB715">
        <f>(X715-DT715*(DY715+DZ715)/1000)</f>
        <v>0</v>
      </c>
      <c r="AC715">
        <f>(-J715*44100)</f>
        <v>0</v>
      </c>
      <c r="AD715">
        <f>2*29.3*R715*0.92*(EA715-W715)</f>
        <v>0</v>
      </c>
      <c r="AE715">
        <f>2*0.95*5.67E-8*(((EA715+$B$7)+273)^4-(W715+273)^4)</f>
        <v>0</v>
      </c>
      <c r="AF715">
        <f>U715+AE715+AC715+AD715</f>
        <v>0</v>
      </c>
      <c r="AG715">
        <f>DX715*AU715*(DS715-DR715*(1000-AU715*DU715)/(1000-AU715*DT715))/(100*DL715)</f>
        <v>0</v>
      </c>
      <c r="AH715">
        <f>1000*DX715*AU715*(DT715-DU715)/(100*DL715*(1000-AU715*DT715))</f>
        <v>0</v>
      </c>
      <c r="AI715">
        <f>(AJ715 - AK715 - DY715*1E3/(8.314*(EA715+273.15)) * AM715/DX715 * AL715) * DX715/(100*DL715) * (1000 - DU715)/1000</f>
        <v>0</v>
      </c>
      <c r="AJ715">
        <v>434.9088153124922</v>
      </c>
      <c r="AK715">
        <v>419.9891151515153</v>
      </c>
      <c r="AL715">
        <v>0.7951407737244108</v>
      </c>
      <c r="AM715">
        <v>65.2418205601486</v>
      </c>
      <c r="AN715">
        <f>(AP715 - AO715 + DY715*1E3/(8.314*(EA715+273.15)) * AR715/DX715 * AQ715) * DX715/(100*DL715) * 1000/(1000 - AP715)</f>
        <v>0</v>
      </c>
      <c r="AO715">
        <v>18.17055137071921</v>
      </c>
      <c r="AP715">
        <v>23.92104363636362</v>
      </c>
      <c r="AQ715">
        <v>3.015726513236513E-05</v>
      </c>
      <c r="AR715">
        <v>120.1474523876431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MAX(0,($B$13+$C$13*EF715)/(1+$D$13*EF715)*DY715/(EA715+273)*$E$13)</f>
        <v>0</v>
      </c>
      <c r="AX715" t="s">
        <v>437</v>
      </c>
      <c r="AY715" t="s">
        <v>437</v>
      </c>
      <c r="AZ715">
        <v>0</v>
      </c>
      <c r="BA715">
        <v>0</v>
      </c>
      <c r="BB715">
        <f>1-AZ715/BA715</f>
        <v>0</v>
      </c>
      <c r="BC715">
        <v>0</v>
      </c>
      <c r="BD715" t="s">
        <v>437</v>
      </c>
      <c r="BE715" t="s">
        <v>437</v>
      </c>
      <c r="BF715">
        <v>0</v>
      </c>
      <c r="BG715">
        <v>0</v>
      </c>
      <c r="BH715">
        <f>1-BF715/BG715</f>
        <v>0</v>
      </c>
      <c r="BI715">
        <v>0.5</v>
      </c>
      <c r="BJ715">
        <f>DI715</f>
        <v>0</v>
      </c>
      <c r="BK715">
        <f>L715</f>
        <v>0</v>
      </c>
      <c r="BL715">
        <f>BH715*BI715*BJ715</f>
        <v>0</v>
      </c>
      <c r="BM715">
        <f>(BK715-BC715)/BJ715</f>
        <v>0</v>
      </c>
      <c r="BN715">
        <f>(BA715-BG715)/BG715</f>
        <v>0</v>
      </c>
      <c r="BO715">
        <f>AZ715/(BB715+AZ715/BG715)</f>
        <v>0</v>
      </c>
      <c r="BP715" t="s">
        <v>437</v>
      </c>
      <c r="BQ715">
        <v>0</v>
      </c>
      <c r="BR715">
        <f>IF(BQ715&lt;&gt;0, BQ715, BO715)</f>
        <v>0</v>
      </c>
      <c r="BS715">
        <f>1-BR715/BG715</f>
        <v>0</v>
      </c>
      <c r="BT715">
        <f>(BG715-BF715)/(BG715-BR715)</f>
        <v>0</v>
      </c>
      <c r="BU715">
        <f>(BA715-BG715)/(BA715-BR715)</f>
        <v>0</v>
      </c>
      <c r="BV715">
        <f>(BG715-BF715)/(BG715-AZ715)</f>
        <v>0</v>
      </c>
      <c r="BW715">
        <f>(BA715-BG715)/(BA715-AZ715)</f>
        <v>0</v>
      </c>
      <c r="BX715">
        <f>(BT715*BR715/BF715)</f>
        <v>0</v>
      </c>
      <c r="BY715">
        <f>(1-BX715)</f>
        <v>0</v>
      </c>
      <c r="DH715">
        <f>$B$11*EG715+$C$11*EH715+$F$11*ES715*(1-EV715)</f>
        <v>0</v>
      </c>
      <c r="DI715">
        <f>DH715*DJ715</f>
        <v>0</v>
      </c>
      <c r="DJ715">
        <f>($B$11*$D$9+$C$11*$D$9+$F$11*((FF715+EX715)/MAX(FF715+EX715+FG715, 0.1)*$I$9+FG715/MAX(FF715+EX715+FG715, 0.1)*$J$9))/($B$11+$C$11+$F$11)</f>
        <v>0</v>
      </c>
      <c r="DK715">
        <f>($B$11*$K$9+$C$11*$K$9+$F$11*((FF715+EX715)/MAX(FF715+EX715+FG715, 0.1)*$P$9+FG715/MAX(FF715+EX715+FG715, 0.1)*$Q$9))/($B$11+$C$11+$F$11)</f>
        <v>0</v>
      </c>
      <c r="DL715">
        <v>2.96</v>
      </c>
      <c r="DM715">
        <v>0.5</v>
      </c>
      <c r="DN715" t="s">
        <v>438</v>
      </c>
      <c r="DO715">
        <v>2</v>
      </c>
      <c r="DP715" t="b">
        <v>1</v>
      </c>
      <c r="DQ715">
        <v>1759007154.232143</v>
      </c>
      <c r="DR715">
        <v>407.1375714285713</v>
      </c>
      <c r="DS715">
        <v>423.0317142857143</v>
      </c>
      <c r="DT715">
        <v>23.91327142857143</v>
      </c>
      <c r="DU715">
        <v>18.16984642857143</v>
      </c>
      <c r="DV715">
        <v>406.5803571428572</v>
      </c>
      <c r="DW715">
        <v>23.67297142857143</v>
      </c>
      <c r="DX715">
        <v>500.0108928571428</v>
      </c>
      <c r="DY715">
        <v>90.35062857142857</v>
      </c>
      <c r="DZ715">
        <v>0.0540867607142857</v>
      </c>
      <c r="EA715">
        <v>30.26758214285715</v>
      </c>
      <c r="EB715">
        <v>29.97901428571428</v>
      </c>
      <c r="EC715">
        <v>999.9000000000002</v>
      </c>
      <c r="ED715">
        <v>0</v>
      </c>
      <c r="EE715">
        <v>0</v>
      </c>
      <c r="EF715">
        <v>9992.922142857144</v>
      </c>
      <c r="EG715">
        <v>0</v>
      </c>
      <c r="EH715">
        <v>11.4741</v>
      </c>
      <c r="EI715">
        <v>-15.89414642857143</v>
      </c>
      <c r="EJ715">
        <v>417.1120714285715</v>
      </c>
      <c r="EK715">
        <v>430.8602142857143</v>
      </c>
      <c r="EL715">
        <v>5.743421071428572</v>
      </c>
      <c r="EM715">
        <v>423.0317142857143</v>
      </c>
      <c r="EN715">
        <v>18.16984642857143</v>
      </c>
      <c r="EO715">
        <v>2.160579642857143</v>
      </c>
      <c r="EP715">
        <v>1.641658571428571</v>
      </c>
      <c r="EQ715">
        <v>18.67296785714286</v>
      </c>
      <c r="ER715">
        <v>14.35547857142857</v>
      </c>
      <c r="ES715">
        <v>2000.007142857143</v>
      </c>
      <c r="ET715">
        <v>0.9799993571428571</v>
      </c>
      <c r="EU715">
        <v>0.02000065714285714</v>
      </c>
      <c r="EV715">
        <v>0</v>
      </c>
      <c r="EW715">
        <v>718.4421428571429</v>
      </c>
      <c r="EX715">
        <v>5.000560000000001</v>
      </c>
      <c r="EY715">
        <v>14751.27857142857</v>
      </c>
      <c r="EZ715">
        <v>17294.93571428571</v>
      </c>
      <c r="FA715">
        <v>42.125</v>
      </c>
      <c r="FB715">
        <v>42.25</v>
      </c>
      <c r="FC715">
        <v>41.82549999999998</v>
      </c>
      <c r="FD715">
        <v>41.375</v>
      </c>
      <c r="FE715">
        <v>42.81199999999998</v>
      </c>
      <c r="FF715">
        <v>1955.107142857143</v>
      </c>
      <c r="FG715">
        <v>39.9</v>
      </c>
      <c r="FH715">
        <v>0</v>
      </c>
      <c r="FI715">
        <v>1759007171.4</v>
      </c>
      <c r="FJ715">
        <v>0</v>
      </c>
      <c r="FK715">
        <v>718.4471600000001</v>
      </c>
      <c r="FL715">
        <v>2.161769221825921</v>
      </c>
      <c r="FM715">
        <v>47.92307683283894</v>
      </c>
      <c r="FN715">
        <v>14751.708</v>
      </c>
      <c r="FO715">
        <v>15</v>
      </c>
      <c r="FP715">
        <v>0</v>
      </c>
      <c r="FQ715" t="s">
        <v>439</v>
      </c>
      <c r="FR715">
        <v>1747148579.5</v>
      </c>
      <c r="FS715">
        <v>1747148584.5</v>
      </c>
      <c r="FT715">
        <v>0</v>
      </c>
      <c r="FU715">
        <v>0.162</v>
      </c>
      <c r="FV715">
        <v>-0.001</v>
      </c>
      <c r="FW715">
        <v>0.139</v>
      </c>
      <c r="FX715">
        <v>0.058</v>
      </c>
      <c r="FY715">
        <v>420</v>
      </c>
      <c r="FZ715">
        <v>16</v>
      </c>
      <c r="GA715">
        <v>0.19</v>
      </c>
      <c r="GB715">
        <v>0.02</v>
      </c>
      <c r="GC715">
        <v>-15.16997317073171</v>
      </c>
      <c r="GD715">
        <v>-24.34396306620208</v>
      </c>
      <c r="GE715">
        <v>3.134201939345527</v>
      </c>
      <c r="GF715">
        <v>0</v>
      </c>
      <c r="GG715">
        <v>718.2440588235294</v>
      </c>
      <c r="GH715">
        <v>3.706676852220946</v>
      </c>
      <c r="GI715">
        <v>0.4561707588674078</v>
      </c>
      <c r="GJ715">
        <v>0</v>
      </c>
      <c r="GK715">
        <v>5.741781707317073</v>
      </c>
      <c r="GL715">
        <v>0.04639108013938743</v>
      </c>
      <c r="GM715">
        <v>0.005276434449484115</v>
      </c>
      <c r="GN715">
        <v>1</v>
      </c>
      <c r="GO715">
        <v>1</v>
      </c>
      <c r="GP715">
        <v>3</v>
      </c>
      <c r="GQ715" t="s">
        <v>451</v>
      </c>
      <c r="GR715">
        <v>3.12822</v>
      </c>
      <c r="GS715">
        <v>2.73146</v>
      </c>
      <c r="GT715">
        <v>0.0840159</v>
      </c>
      <c r="GU715">
        <v>0.0883608</v>
      </c>
      <c r="GV715">
        <v>0.106439</v>
      </c>
      <c r="GW715">
        <v>0.0883118</v>
      </c>
      <c r="GX715">
        <v>27432.2</v>
      </c>
      <c r="GY715">
        <v>26488.3</v>
      </c>
      <c r="GZ715">
        <v>30491.4</v>
      </c>
      <c r="HA715">
        <v>29312.1</v>
      </c>
      <c r="HB715">
        <v>37604.8</v>
      </c>
      <c r="HC715">
        <v>35164.9</v>
      </c>
      <c r="HD715">
        <v>46650.1</v>
      </c>
      <c r="HE715">
        <v>43556.7</v>
      </c>
      <c r="HF715">
        <v>1.82337</v>
      </c>
      <c r="HG715">
        <v>1.84473</v>
      </c>
      <c r="HH715">
        <v>0.105109</v>
      </c>
      <c r="HI715">
        <v>0</v>
      </c>
      <c r="HJ715">
        <v>28.2713</v>
      </c>
      <c r="HK715">
        <v>999.9</v>
      </c>
      <c r="HL715">
        <v>47.8</v>
      </c>
      <c r="HM715">
        <v>30.7</v>
      </c>
      <c r="HN715">
        <v>23.4603</v>
      </c>
      <c r="HO715">
        <v>63.1135</v>
      </c>
      <c r="HP715">
        <v>16.9071</v>
      </c>
      <c r="HQ715">
        <v>1</v>
      </c>
      <c r="HR715">
        <v>0.179964</v>
      </c>
      <c r="HS715">
        <v>-0.776721</v>
      </c>
      <c r="HT715">
        <v>20.1993</v>
      </c>
      <c r="HU715">
        <v>5.22717</v>
      </c>
      <c r="HV715">
        <v>11.974</v>
      </c>
      <c r="HW715">
        <v>4.9698</v>
      </c>
      <c r="HX715">
        <v>3.2896</v>
      </c>
      <c r="HY715">
        <v>9999</v>
      </c>
      <c r="HZ715">
        <v>9999</v>
      </c>
      <c r="IA715">
        <v>9999</v>
      </c>
      <c r="IB715">
        <v>27.7</v>
      </c>
      <c r="IC715">
        <v>4.97292</v>
      </c>
      <c r="ID715">
        <v>1.8773</v>
      </c>
      <c r="IE715">
        <v>1.87544</v>
      </c>
      <c r="IF715">
        <v>1.8782</v>
      </c>
      <c r="IG715">
        <v>1.87496</v>
      </c>
      <c r="IH715">
        <v>1.87851</v>
      </c>
      <c r="II715">
        <v>1.87561</v>
      </c>
      <c r="IJ715">
        <v>1.87682</v>
      </c>
      <c r="IK715">
        <v>0</v>
      </c>
      <c r="IL715">
        <v>0</v>
      </c>
      <c r="IM715">
        <v>0</v>
      </c>
      <c r="IN715">
        <v>0</v>
      </c>
      <c r="IO715" t="s">
        <v>441</v>
      </c>
      <c r="IP715" t="s">
        <v>442</v>
      </c>
      <c r="IQ715" t="s">
        <v>443</v>
      </c>
      <c r="IR715" t="s">
        <v>443</v>
      </c>
      <c r="IS715" t="s">
        <v>443</v>
      </c>
      <c r="IT715" t="s">
        <v>443</v>
      </c>
      <c r="IU715">
        <v>0</v>
      </c>
      <c r="IV715">
        <v>100</v>
      </c>
      <c r="IW715">
        <v>100</v>
      </c>
      <c r="IX715">
        <v>0.5620000000000001</v>
      </c>
      <c r="IY715">
        <v>0.2405</v>
      </c>
      <c r="IZ715">
        <v>0.000996156149449386</v>
      </c>
      <c r="JA715">
        <v>0.001508328056841608</v>
      </c>
      <c r="JB715">
        <v>-4.279944224615399E-07</v>
      </c>
      <c r="JC715">
        <v>2.026670128534865E-10</v>
      </c>
      <c r="JD715">
        <v>-0.04486732872085866</v>
      </c>
      <c r="JE715">
        <v>-0.001179386599836408</v>
      </c>
      <c r="JF715">
        <v>0.0006983580007418804</v>
      </c>
      <c r="JG715">
        <v>-5.900263066608664E-06</v>
      </c>
      <c r="JH715">
        <v>1</v>
      </c>
      <c r="JI715">
        <v>2117</v>
      </c>
      <c r="JJ715">
        <v>1</v>
      </c>
      <c r="JK715">
        <v>26</v>
      </c>
      <c r="JL715">
        <v>197643</v>
      </c>
      <c r="JM715">
        <v>197643</v>
      </c>
      <c r="JN715">
        <v>1.15967</v>
      </c>
      <c r="JO715">
        <v>2.55249</v>
      </c>
      <c r="JP715">
        <v>1.39893</v>
      </c>
      <c r="JQ715">
        <v>2.34009</v>
      </c>
      <c r="JR715">
        <v>1.44897</v>
      </c>
      <c r="JS715">
        <v>2.55493</v>
      </c>
      <c r="JT715">
        <v>37.3858</v>
      </c>
      <c r="JU715">
        <v>23.9737</v>
      </c>
      <c r="JV715">
        <v>18</v>
      </c>
      <c r="JW715">
        <v>480.985</v>
      </c>
      <c r="JX715">
        <v>464.733</v>
      </c>
      <c r="JY715">
        <v>29.2959</v>
      </c>
      <c r="JZ715">
        <v>29.5289</v>
      </c>
      <c r="KA715">
        <v>30</v>
      </c>
      <c r="KB715">
        <v>29.2316</v>
      </c>
      <c r="KC715">
        <v>29.2969</v>
      </c>
      <c r="KD715">
        <v>23.3577</v>
      </c>
      <c r="KE715">
        <v>27.7913</v>
      </c>
      <c r="KF715">
        <v>86.08799999999999</v>
      </c>
      <c r="KG715">
        <v>29.3</v>
      </c>
      <c r="KH715">
        <v>460.23</v>
      </c>
      <c r="KI715">
        <v>18.1714</v>
      </c>
      <c r="KJ715">
        <v>100.81</v>
      </c>
      <c r="KK715">
        <v>100.187</v>
      </c>
    </row>
    <row r="716" spans="1:297">
      <c r="A716">
        <v>700</v>
      </c>
      <c r="B716">
        <v>1759007167</v>
      </c>
      <c r="C716">
        <v>19783.40000009537</v>
      </c>
      <c r="D716" t="s">
        <v>1849</v>
      </c>
      <c r="E716" t="s">
        <v>1850</v>
      </c>
      <c r="F716">
        <v>5</v>
      </c>
      <c r="G716" t="s">
        <v>1796</v>
      </c>
      <c r="H716" t="s">
        <v>436</v>
      </c>
      <c r="I716">
        <v>1759007159.5</v>
      </c>
      <c r="J716">
        <f>(K716)/1000</f>
        <v>0</v>
      </c>
      <c r="K716">
        <f>IF(DP716, AN716, AH716)</f>
        <v>0</v>
      </c>
      <c r="L716">
        <f>IF(DP716, AI716, AG716)</f>
        <v>0</v>
      </c>
      <c r="M716">
        <f>DR716 - IF(AU716&gt;1, L716*DL716*100.0/(AW716), 0)</f>
        <v>0</v>
      </c>
      <c r="N716">
        <f>((T716-J716/2)*M716-L716)/(T716+J716/2)</f>
        <v>0</v>
      </c>
      <c r="O716">
        <f>N716*(DY716+DZ716)/1000.0</f>
        <v>0</v>
      </c>
      <c r="P716">
        <f>(DR716 - IF(AU716&gt;1, L716*DL716*100.0/(AW716), 0))*(DY716+DZ716)/1000.0</f>
        <v>0</v>
      </c>
      <c r="Q716">
        <f>2.0/((1/S716-1/R716)+SIGN(S716)*SQRT((1/S716-1/R716)*(1/S716-1/R716) + 4*DM716/((DM716+1)*(DM716+1))*(2*1/S716*1/R716-1/R716*1/R716)))</f>
        <v>0</v>
      </c>
      <c r="R716">
        <f>IF(LEFT(DN716,1)&lt;&gt;"0",IF(LEFT(DN716,1)="1",3.0,DO716),$D$5+$E$5*(EF716*DY716/($K$5*1000))+$F$5*(EF716*DY716/($K$5*1000))*MAX(MIN(DL716,$J$5),$I$5)*MAX(MIN(DL716,$J$5),$I$5)+$G$5*MAX(MIN(DL716,$J$5),$I$5)*(EF716*DY716/($K$5*1000))+$H$5*(EF716*DY716/($K$5*1000))*(EF716*DY716/($K$5*1000)))</f>
        <v>0</v>
      </c>
      <c r="S716">
        <f>J716*(1000-(1000*0.61365*exp(17.502*W716/(240.97+W716))/(DY716+DZ716)+DT716)/2)/(1000*0.61365*exp(17.502*W716/(240.97+W716))/(DY716+DZ716)-DT716)</f>
        <v>0</v>
      </c>
      <c r="T716">
        <f>1/((DM716+1)/(Q716/1.6)+1/(R716/1.37)) + DM716/((DM716+1)/(Q716/1.6) + DM716/(R716/1.37))</f>
        <v>0</v>
      </c>
      <c r="U716">
        <f>(DH716*DK716)</f>
        <v>0</v>
      </c>
      <c r="V716">
        <f>(EA716+(U716+2*0.95*5.67E-8*(((EA716+$B$7)+273)^4-(EA716+273)^4)-44100*J716)/(1.84*29.3*R716+8*0.95*5.67E-8*(EA716+273)^3))</f>
        <v>0</v>
      </c>
      <c r="W716">
        <f>($C$7*EB716+$D$7*EC716+$E$7*V716)</f>
        <v>0</v>
      </c>
      <c r="X716">
        <f>0.61365*exp(17.502*W716/(240.97+W716))</f>
        <v>0</v>
      </c>
      <c r="Y716">
        <f>(Z716/AA716*100)</f>
        <v>0</v>
      </c>
      <c r="Z716">
        <f>DT716*(DY716+DZ716)/1000</f>
        <v>0</v>
      </c>
      <c r="AA716">
        <f>0.61365*exp(17.502*EA716/(240.97+EA716))</f>
        <v>0</v>
      </c>
      <c r="AB716">
        <f>(X716-DT716*(DY716+DZ716)/1000)</f>
        <v>0</v>
      </c>
      <c r="AC716">
        <f>(-J716*44100)</f>
        <v>0</v>
      </c>
      <c r="AD716">
        <f>2*29.3*R716*0.92*(EA716-W716)</f>
        <v>0</v>
      </c>
      <c r="AE716">
        <f>2*0.95*5.67E-8*(((EA716+$B$7)+273)^4-(W716+273)^4)</f>
        <v>0</v>
      </c>
      <c r="AF716">
        <f>U716+AE716+AC716+AD716</f>
        <v>0</v>
      </c>
      <c r="AG716">
        <f>DX716*AU716*(DS716-DR716*(1000-AU716*DU716)/(1000-AU716*DT716))/(100*DL716)</f>
        <v>0</v>
      </c>
      <c r="AH716">
        <f>1000*DX716*AU716*(DT716-DU716)/(100*DL716*(1000-AU716*DT716))</f>
        <v>0</v>
      </c>
      <c r="AI716">
        <f>(AJ716 - AK716 - DY716*1E3/(8.314*(EA716+273.15)) * AM716/DX716 * AL716) * DX716/(100*DL716) * (1000 - DU716)/1000</f>
        <v>0</v>
      </c>
      <c r="AJ716">
        <v>449.6711340061859</v>
      </c>
      <c r="AK716">
        <v>429.1767515151514</v>
      </c>
      <c r="AL716">
        <v>1.958264809228583</v>
      </c>
      <c r="AM716">
        <v>65.2418205601486</v>
      </c>
      <c r="AN716">
        <f>(AP716 - AO716 + DY716*1E3/(8.314*(EA716+273.15)) * AR716/DX716 * AQ716) * DX716/(100*DL716) * 1000/(1000 - AP716)</f>
        <v>0</v>
      </c>
      <c r="AO716">
        <v>18.14812240816518</v>
      </c>
      <c r="AP716">
        <v>23.9302206060606</v>
      </c>
      <c r="AQ716">
        <v>0.0001135341932552275</v>
      </c>
      <c r="AR716">
        <v>120.1474523876431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MAX(0,($B$13+$C$13*EF716)/(1+$D$13*EF716)*DY716/(EA716+273)*$E$13)</f>
        <v>0</v>
      </c>
      <c r="AX716" t="s">
        <v>437</v>
      </c>
      <c r="AY716" t="s">
        <v>437</v>
      </c>
      <c r="AZ716">
        <v>0</v>
      </c>
      <c r="BA716">
        <v>0</v>
      </c>
      <c r="BB716">
        <f>1-AZ716/BA716</f>
        <v>0</v>
      </c>
      <c r="BC716">
        <v>0</v>
      </c>
      <c r="BD716" t="s">
        <v>437</v>
      </c>
      <c r="BE716" t="s">
        <v>437</v>
      </c>
      <c r="BF716">
        <v>0</v>
      </c>
      <c r="BG716">
        <v>0</v>
      </c>
      <c r="BH716">
        <f>1-BF716/BG716</f>
        <v>0</v>
      </c>
      <c r="BI716">
        <v>0.5</v>
      </c>
      <c r="BJ716">
        <f>DI716</f>
        <v>0</v>
      </c>
      <c r="BK716">
        <f>L716</f>
        <v>0</v>
      </c>
      <c r="BL716">
        <f>BH716*BI716*BJ716</f>
        <v>0</v>
      </c>
      <c r="BM716">
        <f>(BK716-BC716)/BJ716</f>
        <v>0</v>
      </c>
      <c r="BN716">
        <f>(BA716-BG716)/BG716</f>
        <v>0</v>
      </c>
      <c r="BO716">
        <f>AZ716/(BB716+AZ716/BG716)</f>
        <v>0</v>
      </c>
      <c r="BP716" t="s">
        <v>437</v>
      </c>
      <c r="BQ716">
        <v>0</v>
      </c>
      <c r="BR716">
        <f>IF(BQ716&lt;&gt;0, BQ716, BO716)</f>
        <v>0</v>
      </c>
      <c r="BS716">
        <f>1-BR716/BG716</f>
        <v>0</v>
      </c>
      <c r="BT716">
        <f>(BG716-BF716)/(BG716-BR716)</f>
        <v>0</v>
      </c>
      <c r="BU716">
        <f>(BA716-BG716)/(BA716-BR716)</f>
        <v>0</v>
      </c>
      <c r="BV716">
        <f>(BG716-BF716)/(BG716-AZ716)</f>
        <v>0</v>
      </c>
      <c r="BW716">
        <f>(BA716-BG716)/(BA716-AZ716)</f>
        <v>0</v>
      </c>
      <c r="BX716">
        <f>(BT716*BR716/BF716)</f>
        <v>0</v>
      </c>
      <c r="BY716">
        <f>(1-BX716)</f>
        <v>0</v>
      </c>
      <c r="DH716">
        <f>$B$11*EG716+$C$11*EH716+$F$11*ES716*(1-EV716)</f>
        <v>0</v>
      </c>
      <c r="DI716">
        <f>DH716*DJ716</f>
        <v>0</v>
      </c>
      <c r="DJ716">
        <f>($B$11*$D$9+$C$11*$D$9+$F$11*((FF716+EX716)/MAX(FF716+EX716+FG716, 0.1)*$I$9+FG716/MAX(FF716+EX716+FG716, 0.1)*$J$9))/($B$11+$C$11+$F$11)</f>
        <v>0</v>
      </c>
      <c r="DK716">
        <f>($B$11*$K$9+$C$11*$K$9+$F$11*((FF716+EX716)/MAX(FF716+EX716+FG716, 0.1)*$P$9+FG716/MAX(FF716+EX716+FG716, 0.1)*$Q$9))/($B$11+$C$11+$F$11)</f>
        <v>0</v>
      </c>
      <c r="DL716">
        <v>2.96</v>
      </c>
      <c r="DM716">
        <v>0.5</v>
      </c>
      <c r="DN716" t="s">
        <v>438</v>
      </c>
      <c r="DO716">
        <v>2</v>
      </c>
      <c r="DP716" t="b">
        <v>1</v>
      </c>
      <c r="DQ716">
        <v>1759007159.5</v>
      </c>
      <c r="DR716">
        <v>409.878074074074</v>
      </c>
      <c r="DS716">
        <v>430.9338888888889</v>
      </c>
      <c r="DT716">
        <v>23.91953703703703</v>
      </c>
      <c r="DU716">
        <v>18.16531851851852</v>
      </c>
      <c r="DV716">
        <v>409.3174444444444</v>
      </c>
      <c r="DW716">
        <v>23.6791</v>
      </c>
      <c r="DX716">
        <v>499.9912592592593</v>
      </c>
      <c r="DY716">
        <v>90.35064444444444</v>
      </c>
      <c r="DZ716">
        <v>0.05371515555555555</v>
      </c>
      <c r="EA716">
        <v>30.27378888888889</v>
      </c>
      <c r="EB716">
        <v>29.98463333333333</v>
      </c>
      <c r="EC716">
        <v>999.9000000000001</v>
      </c>
      <c r="ED716">
        <v>0</v>
      </c>
      <c r="EE716">
        <v>0</v>
      </c>
      <c r="EF716">
        <v>9995.209999999999</v>
      </c>
      <c r="EG716">
        <v>0</v>
      </c>
      <c r="EH716">
        <v>11.4741</v>
      </c>
      <c r="EI716">
        <v>-21.05574814814815</v>
      </c>
      <c r="EJ716">
        <v>419.9224444444445</v>
      </c>
      <c r="EK716">
        <v>438.9065185185185</v>
      </c>
      <c r="EL716">
        <v>5.754211111111112</v>
      </c>
      <c r="EM716">
        <v>430.9338888888889</v>
      </c>
      <c r="EN716">
        <v>18.16531851851852</v>
      </c>
      <c r="EO716">
        <v>2.161145925925926</v>
      </c>
      <c r="EP716">
        <v>1.641248888888889</v>
      </c>
      <c r="EQ716">
        <v>18.67715555555556</v>
      </c>
      <c r="ER716">
        <v>14.35162962962963</v>
      </c>
      <c r="ES716">
        <v>1999.997037037037</v>
      </c>
      <c r="ET716">
        <v>0.9799992222222222</v>
      </c>
      <c r="EU716">
        <v>0.0200008</v>
      </c>
      <c r="EV716">
        <v>0</v>
      </c>
      <c r="EW716">
        <v>718.5887037037037</v>
      </c>
      <c r="EX716">
        <v>5.000560000000001</v>
      </c>
      <c r="EY716">
        <v>14753.57037037037</v>
      </c>
      <c r="EZ716">
        <v>17294.84074074074</v>
      </c>
      <c r="FA716">
        <v>42.125</v>
      </c>
      <c r="FB716">
        <v>42.25</v>
      </c>
      <c r="FC716">
        <v>41.82599999999999</v>
      </c>
      <c r="FD716">
        <v>41.375</v>
      </c>
      <c r="FE716">
        <v>42.81199999999998</v>
      </c>
      <c r="FF716">
        <v>1955.097037037037</v>
      </c>
      <c r="FG716">
        <v>39.9</v>
      </c>
      <c r="FH716">
        <v>0</v>
      </c>
      <c r="FI716">
        <v>1759007176.2</v>
      </c>
      <c r="FJ716">
        <v>0</v>
      </c>
      <c r="FK716">
        <v>718.5647200000001</v>
      </c>
      <c r="FL716">
        <v>-0.2026923097409764</v>
      </c>
      <c r="FM716">
        <v>4.830769272995614</v>
      </c>
      <c r="FN716">
        <v>14753.552</v>
      </c>
      <c r="FO716">
        <v>15</v>
      </c>
      <c r="FP716">
        <v>0</v>
      </c>
      <c r="FQ716" t="s">
        <v>439</v>
      </c>
      <c r="FR716">
        <v>1747148579.5</v>
      </c>
      <c r="FS716">
        <v>1747148584.5</v>
      </c>
      <c r="FT716">
        <v>0</v>
      </c>
      <c r="FU716">
        <v>0.162</v>
      </c>
      <c r="FV716">
        <v>-0.001</v>
      </c>
      <c r="FW716">
        <v>0.139</v>
      </c>
      <c r="FX716">
        <v>0.058</v>
      </c>
      <c r="FY716">
        <v>420</v>
      </c>
      <c r="FZ716">
        <v>16</v>
      </c>
      <c r="GA716">
        <v>0.19</v>
      </c>
      <c r="GB716">
        <v>0.02</v>
      </c>
      <c r="GC716">
        <v>-18.78439268292683</v>
      </c>
      <c r="GD716">
        <v>-58.4294195121951</v>
      </c>
      <c r="GE716">
        <v>6.20340743369989</v>
      </c>
      <c r="GF716">
        <v>0</v>
      </c>
      <c r="GG716">
        <v>718.4618823529412</v>
      </c>
      <c r="GH716">
        <v>1.299770816091807</v>
      </c>
      <c r="GI716">
        <v>0.3051421813926215</v>
      </c>
      <c r="GJ716">
        <v>0</v>
      </c>
      <c r="GK716">
        <v>5.749217804878048</v>
      </c>
      <c r="GL716">
        <v>0.1186620209059091</v>
      </c>
      <c r="GM716">
        <v>0.01366557085850256</v>
      </c>
      <c r="GN716">
        <v>0</v>
      </c>
      <c r="GO716">
        <v>0</v>
      </c>
      <c r="GP716">
        <v>3</v>
      </c>
      <c r="GQ716" t="s">
        <v>472</v>
      </c>
      <c r="GR716">
        <v>3.12832</v>
      </c>
      <c r="GS716">
        <v>2.73116</v>
      </c>
      <c r="GT716">
        <v>0.08547680000000001</v>
      </c>
      <c r="GU716">
        <v>0.09077399999999999</v>
      </c>
      <c r="GV716">
        <v>0.106463</v>
      </c>
      <c r="GW716">
        <v>0.0881787</v>
      </c>
      <c r="GX716">
        <v>27387.6</v>
      </c>
      <c r="GY716">
        <v>26418.1</v>
      </c>
      <c r="GZ716">
        <v>30490.4</v>
      </c>
      <c r="HA716">
        <v>29312</v>
      </c>
      <c r="HB716">
        <v>37602.9</v>
      </c>
      <c r="HC716">
        <v>35170.4</v>
      </c>
      <c r="HD716">
        <v>46648.9</v>
      </c>
      <c r="HE716">
        <v>43556.8</v>
      </c>
      <c r="HF716">
        <v>1.82362</v>
      </c>
      <c r="HG716">
        <v>1.84425</v>
      </c>
      <c r="HH716">
        <v>0.105031</v>
      </c>
      <c r="HI716">
        <v>0</v>
      </c>
      <c r="HJ716">
        <v>28.2726</v>
      </c>
      <c r="HK716">
        <v>999.9</v>
      </c>
      <c r="HL716">
        <v>47.7</v>
      </c>
      <c r="HM716">
        <v>30.7</v>
      </c>
      <c r="HN716">
        <v>23.4138</v>
      </c>
      <c r="HO716">
        <v>62.9735</v>
      </c>
      <c r="HP716">
        <v>16.9631</v>
      </c>
      <c r="HQ716">
        <v>1</v>
      </c>
      <c r="HR716">
        <v>0.179919</v>
      </c>
      <c r="HS716">
        <v>-0.763715</v>
      </c>
      <c r="HT716">
        <v>20.1994</v>
      </c>
      <c r="HU716">
        <v>5.22717</v>
      </c>
      <c r="HV716">
        <v>11.974</v>
      </c>
      <c r="HW716">
        <v>4.9694</v>
      </c>
      <c r="HX716">
        <v>3.2895</v>
      </c>
      <c r="HY716">
        <v>9999</v>
      </c>
      <c r="HZ716">
        <v>9999</v>
      </c>
      <c r="IA716">
        <v>9999</v>
      </c>
      <c r="IB716">
        <v>27.7</v>
      </c>
      <c r="IC716">
        <v>4.97291</v>
      </c>
      <c r="ID716">
        <v>1.8773</v>
      </c>
      <c r="IE716">
        <v>1.87542</v>
      </c>
      <c r="IF716">
        <v>1.8782</v>
      </c>
      <c r="IG716">
        <v>1.87497</v>
      </c>
      <c r="IH716">
        <v>1.87851</v>
      </c>
      <c r="II716">
        <v>1.87561</v>
      </c>
      <c r="IJ716">
        <v>1.87682</v>
      </c>
      <c r="IK716">
        <v>0</v>
      </c>
      <c r="IL716">
        <v>0</v>
      </c>
      <c r="IM716">
        <v>0</v>
      </c>
      <c r="IN716">
        <v>0</v>
      </c>
      <c r="IO716" t="s">
        <v>441</v>
      </c>
      <c r="IP716" t="s">
        <v>442</v>
      </c>
      <c r="IQ716" t="s">
        <v>443</v>
      </c>
      <c r="IR716" t="s">
        <v>443</v>
      </c>
      <c r="IS716" t="s">
        <v>443</v>
      </c>
      <c r="IT716" t="s">
        <v>443</v>
      </c>
      <c r="IU716">
        <v>0</v>
      </c>
      <c r="IV716">
        <v>100</v>
      </c>
      <c r="IW716">
        <v>100</v>
      </c>
      <c r="IX716">
        <v>0.574</v>
      </c>
      <c r="IY716">
        <v>0.2406</v>
      </c>
      <c r="IZ716">
        <v>0.000996156149449386</v>
      </c>
      <c r="JA716">
        <v>0.001508328056841608</v>
      </c>
      <c r="JB716">
        <v>-4.279944224615399E-07</v>
      </c>
      <c r="JC716">
        <v>2.026670128534865E-10</v>
      </c>
      <c r="JD716">
        <v>-0.04486732872085866</v>
      </c>
      <c r="JE716">
        <v>-0.001179386599836408</v>
      </c>
      <c r="JF716">
        <v>0.0006983580007418804</v>
      </c>
      <c r="JG716">
        <v>-5.900263066608664E-06</v>
      </c>
      <c r="JH716">
        <v>1</v>
      </c>
      <c r="JI716">
        <v>2117</v>
      </c>
      <c r="JJ716">
        <v>1</v>
      </c>
      <c r="JK716">
        <v>26</v>
      </c>
      <c r="JL716">
        <v>197643.1</v>
      </c>
      <c r="JM716">
        <v>197643</v>
      </c>
      <c r="JN716">
        <v>1.19507</v>
      </c>
      <c r="JO716">
        <v>2.5708</v>
      </c>
      <c r="JP716">
        <v>1.39893</v>
      </c>
      <c r="JQ716">
        <v>2.33887</v>
      </c>
      <c r="JR716">
        <v>1.44897</v>
      </c>
      <c r="JS716">
        <v>2.53296</v>
      </c>
      <c r="JT716">
        <v>37.4098</v>
      </c>
      <c r="JU716">
        <v>23.9649</v>
      </c>
      <c r="JV716">
        <v>18</v>
      </c>
      <c r="JW716">
        <v>481.109</v>
      </c>
      <c r="JX716">
        <v>464.41</v>
      </c>
      <c r="JY716">
        <v>29.3065</v>
      </c>
      <c r="JZ716">
        <v>29.5264</v>
      </c>
      <c r="KA716">
        <v>29.9999</v>
      </c>
      <c r="KB716">
        <v>29.2294</v>
      </c>
      <c r="KC716">
        <v>29.2951</v>
      </c>
      <c r="KD716">
        <v>24.0096</v>
      </c>
      <c r="KE716">
        <v>27.7913</v>
      </c>
      <c r="KF716">
        <v>86.08799999999999</v>
      </c>
      <c r="KG716">
        <v>29.3095</v>
      </c>
      <c r="KH716">
        <v>473.603</v>
      </c>
      <c r="KI716">
        <v>18.1619</v>
      </c>
      <c r="KJ716">
        <v>100.807</v>
      </c>
      <c r="KK716">
        <v>100.187</v>
      </c>
    </row>
    <row r="717" spans="1:297">
      <c r="A717">
        <v>701</v>
      </c>
      <c r="B717">
        <v>1759007172</v>
      </c>
      <c r="C717">
        <v>19788.40000009537</v>
      </c>
      <c r="D717" t="s">
        <v>1851</v>
      </c>
      <c r="E717" t="s">
        <v>1852</v>
      </c>
      <c r="F717">
        <v>5</v>
      </c>
      <c r="G717" t="s">
        <v>1796</v>
      </c>
      <c r="H717" t="s">
        <v>436</v>
      </c>
      <c r="I717">
        <v>1759007164.214286</v>
      </c>
      <c r="J717">
        <f>(K717)/1000</f>
        <v>0</v>
      </c>
      <c r="K717">
        <f>IF(DP717, AN717, AH717)</f>
        <v>0</v>
      </c>
      <c r="L717">
        <f>IF(DP717, AI717, AG717)</f>
        <v>0</v>
      </c>
      <c r="M717">
        <f>DR717 - IF(AU717&gt;1, L717*DL717*100.0/(AW717), 0)</f>
        <v>0</v>
      </c>
      <c r="N717">
        <f>((T717-J717/2)*M717-L717)/(T717+J717/2)</f>
        <v>0</v>
      </c>
      <c r="O717">
        <f>N717*(DY717+DZ717)/1000.0</f>
        <v>0</v>
      </c>
      <c r="P717">
        <f>(DR717 - IF(AU717&gt;1, L717*DL717*100.0/(AW717), 0))*(DY717+DZ717)/1000.0</f>
        <v>0</v>
      </c>
      <c r="Q717">
        <f>2.0/((1/S717-1/R717)+SIGN(S717)*SQRT((1/S717-1/R717)*(1/S717-1/R717) + 4*DM717/((DM717+1)*(DM717+1))*(2*1/S717*1/R717-1/R717*1/R717)))</f>
        <v>0</v>
      </c>
      <c r="R717">
        <f>IF(LEFT(DN717,1)&lt;&gt;"0",IF(LEFT(DN717,1)="1",3.0,DO717),$D$5+$E$5*(EF717*DY717/($K$5*1000))+$F$5*(EF717*DY717/($K$5*1000))*MAX(MIN(DL717,$J$5),$I$5)*MAX(MIN(DL717,$J$5),$I$5)+$G$5*MAX(MIN(DL717,$J$5),$I$5)*(EF717*DY717/($K$5*1000))+$H$5*(EF717*DY717/($K$5*1000))*(EF717*DY717/($K$5*1000)))</f>
        <v>0</v>
      </c>
      <c r="S717">
        <f>J717*(1000-(1000*0.61365*exp(17.502*W717/(240.97+W717))/(DY717+DZ717)+DT717)/2)/(1000*0.61365*exp(17.502*W717/(240.97+W717))/(DY717+DZ717)-DT717)</f>
        <v>0</v>
      </c>
      <c r="T717">
        <f>1/((DM717+1)/(Q717/1.6)+1/(R717/1.37)) + DM717/((DM717+1)/(Q717/1.6) + DM717/(R717/1.37))</f>
        <v>0</v>
      </c>
      <c r="U717">
        <f>(DH717*DK717)</f>
        <v>0</v>
      </c>
      <c r="V717">
        <f>(EA717+(U717+2*0.95*5.67E-8*(((EA717+$B$7)+273)^4-(EA717+273)^4)-44100*J717)/(1.84*29.3*R717+8*0.95*5.67E-8*(EA717+273)^3))</f>
        <v>0</v>
      </c>
      <c r="W717">
        <f>($C$7*EB717+$D$7*EC717+$E$7*V717)</f>
        <v>0</v>
      </c>
      <c r="X717">
        <f>0.61365*exp(17.502*W717/(240.97+W717))</f>
        <v>0</v>
      </c>
      <c r="Y717">
        <f>(Z717/AA717*100)</f>
        <v>0</v>
      </c>
      <c r="Z717">
        <f>DT717*(DY717+DZ717)/1000</f>
        <v>0</v>
      </c>
      <c r="AA717">
        <f>0.61365*exp(17.502*EA717/(240.97+EA717))</f>
        <v>0</v>
      </c>
      <c r="AB717">
        <f>(X717-DT717*(DY717+DZ717)/1000)</f>
        <v>0</v>
      </c>
      <c r="AC717">
        <f>(-J717*44100)</f>
        <v>0</v>
      </c>
      <c r="AD717">
        <f>2*29.3*R717*0.92*(EA717-W717)</f>
        <v>0</v>
      </c>
      <c r="AE717">
        <f>2*0.95*5.67E-8*(((EA717+$B$7)+273)^4-(W717+273)^4)</f>
        <v>0</v>
      </c>
      <c r="AF717">
        <f>U717+AE717+AC717+AD717</f>
        <v>0</v>
      </c>
      <c r="AG717">
        <f>DX717*AU717*(DS717-DR717*(1000-AU717*DU717)/(1000-AU717*DT717))/(100*DL717)</f>
        <v>0</v>
      </c>
      <c r="AH717">
        <f>1000*DX717*AU717*(DT717-DU717)/(100*DL717*(1000-AU717*DT717))</f>
        <v>0</v>
      </c>
      <c r="AI717">
        <f>(AJ717 - AK717 - DY717*1E3/(8.314*(EA717+273.15)) * AM717/DX717 * AL717) * DX717/(100*DL717) * (1000 - DU717)/1000</f>
        <v>0</v>
      </c>
      <c r="AJ717">
        <v>466.275826709803</v>
      </c>
      <c r="AK717">
        <v>442.1956909090909</v>
      </c>
      <c r="AL717">
        <v>2.67043638635054</v>
      </c>
      <c r="AM717">
        <v>65.2418205601486</v>
      </c>
      <c r="AN717">
        <f>(AP717 - AO717 + DY717*1E3/(8.314*(EA717+273.15)) * AR717/DX717 * AQ717) * DX717/(100*DL717) * 1000/(1000 - AP717)</f>
        <v>0</v>
      </c>
      <c r="AO717">
        <v>18.11911426505043</v>
      </c>
      <c r="AP717">
        <v>23.92371454545454</v>
      </c>
      <c r="AQ717">
        <v>-4.047340664013304E-05</v>
      </c>
      <c r="AR717">
        <v>120.1474523876431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MAX(0,($B$13+$C$13*EF717)/(1+$D$13*EF717)*DY717/(EA717+273)*$E$13)</f>
        <v>0</v>
      </c>
      <c r="AX717" t="s">
        <v>437</v>
      </c>
      <c r="AY717" t="s">
        <v>437</v>
      </c>
      <c r="AZ717">
        <v>0</v>
      </c>
      <c r="BA717">
        <v>0</v>
      </c>
      <c r="BB717">
        <f>1-AZ717/BA717</f>
        <v>0</v>
      </c>
      <c r="BC717">
        <v>0</v>
      </c>
      <c r="BD717" t="s">
        <v>437</v>
      </c>
      <c r="BE717" t="s">
        <v>437</v>
      </c>
      <c r="BF717">
        <v>0</v>
      </c>
      <c r="BG717">
        <v>0</v>
      </c>
      <c r="BH717">
        <f>1-BF717/BG717</f>
        <v>0</v>
      </c>
      <c r="BI717">
        <v>0.5</v>
      </c>
      <c r="BJ717">
        <f>DI717</f>
        <v>0</v>
      </c>
      <c r="BK717">
        <f>L717</f>
        <v>0</v>
      </c>
      <c r="BL717">
        <f>BH717*BI717*BJ717</f>
        <v>0</v>
      </c>
      <c r="BM717">
        <f>(BK717-BC717)/BJ717</f>
        <v>0</v>
      </c>
      <c r="BN717">
        <f>(BA717-BG717)/BG717</f>
        <v>0</v>
      </c>
      <c r="BO717">
        <f>AZ717/(BB717+AZ717/BG717)</f>
        <v>0</v>
      </c>
      <c r="BP717" t="s">
        <v>437</v>
      </c>
      <c r="BQ717">
        <v>0</v>
      </c>
      <c r="BR717">
        <f>IF(BQ717&lt;&gt;0, BQ717, BO717)</f>
        <v>0</v>
      </c>
      <c r="BS717">
        <f>1-BR717/BG717</f>
        <v>0</v>
      </c>
      <c r="BT717">
        <f>(BG717-BF717)/(BG717-BR717)</f>
        <v>0</v>
      </c>
      <c r="BU717">
        <f>(BA717-BG717)/(BA717-BR717)</f>
        <v>0</v>
      </c>
      <c r="BV717">
        <f>(BG717-BF717)/(BG717-AZ717)</f>
        <v>0</v>
      </c>
      <c r="BW717">
        <f>(BA717-BG717)/(BA717-AZ717)</f>
        <v>0</v>
      </c>
      <c r="BX717">
        <f>(BT717*BR717/BF717)</f>
        <v>0</v>
      </c>
      <c r="BY717">
        <f>(1-BX717)</f>
        <v>0</v>
      </c>
      <c r="DH717">
        <f>$B$11*EG717+$C$11*EH717+$F$11*ES717*(1-EV717)</f>
        <v>0</v>
      </c>
      <c r="DI717">
        <f>DH717*DJ717</f>
        <v>0</v>
      </c>
      <c r="DJ717">
        <f>($B$11*$D$9+$C$11*$D$9+$F$11*((FF717+EX717)/MAX(FF717+EX717+FG717, 0.1)*$I$9+FG717/MAX(FF717+EX717+FG717, 0.1)*$J$9))/($B$11+$C$11+$F$11)</f>
        <v>0</v>
      </c>
      <c r="DK717">
        <f>($B$11*$K$9+$C$11*$K$9+$F$11*((FF717+EX717)/MAX(FF717+EX717+FG717, 0.1)*$P$9+FG717/MAX(FF717+EX717+FG717, 0.1)*$Q$9))/($B$11+$C$11+$F$11)</f>
        <v>0</v>
      </c>
      <c r="DL717">
        <v>2.96</v>
      </c>
      <c r="DM717">
        <v>0.5</v>
      </c>
      <c r="DN717" t="s">
        <v>438</v>
      </c>
      <c r="DO717">
        <v>2</v>
      </c>
      <c r="DP717" t="b">
        <v>1</v>
      </c>
      <c r="DQ717">
        <v>1759007164.214286</v>
      </c>
      <c r="DR717">
        <v>416.0766071428571</v>
      </c>
      <c r="DS717">
        <v>443.2049642857143</v>
      </c>
      <c r="DT717">
        <v>23.92372857142857</v>
      </c>
      <c r="DU717">
        <v>18.15008928571429</v>
      </c>
      <c r="DV717">
        <v>415.5082142857142</v>
      </c>
      <c r="DW717">
        <v>23.68319642857143</v>
      </c>
      <c r="DX717">
        <v>499.98975</v>
      </c>
      <c r="DY717">
        <v>90.35039642857143</v>
      </c>
      <c r="DZ717">
        <v>0.05368295357142857</v>
      </c>
      <c r="EA717">
        <v>30.279875</v>
      </c>
      <c r="EB717">
        <v>29.98549285714286</v>
      </c>
      <c r="EC717">
        <v>999.9000000000002</v>
      </c>
      <c r="ED717">
        <v>0</v>
      </c>
      <c r="EE717">
        <v>0</v>
      </c>
      <c r="EF717">
        <v>9993.684642857143</v>
      </c>
      <c r="EG717">
        <v>0</v>
      </c>
      <c r="EH717">
        <v>11.4741</v>
      </c>
      <c r="EI717">
        <v>-27.12829285714286</v>
      </c>
      <c r="EJ717">
        <v>426.2747142857142</v>
      </c>
      <c r="EK717">
        <v>451.3975357142857</v>
      </c>
      <c r="EL717">
        <v>5.773623214285714</v>
      </c>
      <c r="EM717">
        <v>443.2049642857143</v>
      </c>
      <c r="EN717">
        <v>18.15008928571429</v>
      </c>
      <c r="EO717">
        <v>2.161518214285715</v>
      </c>
      <c r="EP717">
        <v>1.639867857142857</v>
      </c>
      <c r="EQ717">
        <v>18.67990714285714</v>
      </c>
      <c r="ER717">
        <v>14.33861785714286</v>
      </c>
      <c r="ES717">
        <v>2000.000714285714</v>
      </c>
      <c r="ET717">
        <v>0.97999925</v>
      </c>
      <c r="EU717">
        <v>0.02000077142857143</v>
      </c>
      <c r="EV717">
        <v>0</v>
      </c>
      <c r="EW717">
        <v>718.5616785714284</v>
      </c>
      <c r="EX717">
        <v>5.000560000000001</v>
      </c>
      <c r="EY717">
        <v>14753.925</v>
      </c>
      <c r="EZ717">
        <v>17294.875</v>
      </c>
      <c r="FA717">
        <v>42.125</v>
      </c>
      <c r="FB717">
        <v>42.25</v>
      </c>
      <c r="FC717">
        <v>41.82099999999998</v>
      </c>
      <c r="FD717">
        <v>41.3705</v>
      </c>
      <c r="FE717">
        <v>42.81199999999998</v>
      </c>
      <c r="FF717">
        <v>1955.100714285715</v>
      </c>
      <c r="FG717">
        <v>39.9</v>
      </c>
      <c r="FH717">
        <v>0</v>
      </c>
      <c r="FI717">
        <v>1759007181.6</v>
      </c>
      <c r="FJ717">
        <v>0</v>
      </c>
      <c r="FK717">
        <v>718.5268461538461</v>
      </c>
      <c r="FL717">
        <v>-1.008547004565615</v>
      </c>
      <c r="FM717">
        <v>-7.644444391675933</v>
      </c>
      <c r="FN717">
        <v>14754.10769230769</v>
      </c>
      <c r="FO717">
        <v>15</v>
      </c>
      <c r="FP717">
        <v>0</v>
      </c>
      <c r="FQ717" t="s">
        <v>439</v>
      </c>
      <c r="FR717">
        <v>1747148579.5</v>
      </c>
      <c r="FS717">
        <v>1747148584.5</v>
      </c>
      <c r="FT717">
        <v>0</v>
      </c>
      <c r="FU717">
        <v>0.162</v>
      </c>
      <c r="FV717">
        <v>-0.001</v>
      </c>
      <c r="FW717">
        <v>0.139</v>
      </c>
      <c r="FX717">
        <v>0.058</v>
      </c>
      <c r="FY717">
        <v>420</v>
      </c>
      <c r="FZ717">
        <v>16</v>
      </c>
      <c r="GA717">
        <v>0.19</v>
      </c>
      <c r="GB717">
        <v>0.02</v>
      </c>
      <c r="GC717">
        <v>-23.3695225</v>
      </c>
      <c r="GD717">
        <v>-78.14474634146343</v>
      </c>
      <c r="GE717">
        <v>7.601928196927655</v>
      </c>
      <c r="GF717">
        <v>0</v>
      </c>
      <c r="GG717">
        <v>718.5364705882354</v>
      </c>
      <c r="GH717">
        <v>-0.03663865650835577</v>
      </c>
      <c r="GI717">
        <v>0.2480434301742168</v>
      </c>
      <c r="GJ717">
        <v>1</v>
      </c>
      <c r="GK717">
        <v>5.7641765</v>
      </c>
      <c r="GL717">
        <v>0.233507392120076</v>
      </c>
      <c r="GM717">
        <v>0.02428967440601044</v>
      </c>
      <c r="GN717">
        <v>0</v>
      </c>
      <c r="GO717">
        <v>1</v>
      </c>
      <c r="GP717">
        <v>3</v>
      </c>
      <c r="GQ717" t="s">
        <v>451</v>
      </c>
      <c r="GR717">
        <v>3.12809</v>
      </c>
      <c r="GS717">
        <v>2.7316</v>
      </c>
      <c r="GT717">
        <v>0.08745989999999999</v>
      </c>
      <c r="GU717">
        <v>0.0932161</v>
      </c>
      <c r="GV717">
        <v>0.106449</v>
      </c>
      <c r="GW717">
        <v>0.0881338</v>
      </c>
      <c r="GX717">
        <v>27328.9</v>
      </c>
      <c r="GY717">
        <v>26347.2</v>
      </c>
      <c r="GZ717">
        <v>30491.1</v>
      </c>
      <c r="HA717">
        <v>29312.1</v>
      </c>
      <c r="HB717">
        <v>37604.4</v>
      </c>
      <c r="HC717">
        <v>35172</v>
      </c>
      <c r="HD717">
        <v>46649.9</v>
      </c>
      <c r="HE717">
        <v>43556.5</v>
      </c>
      <c r="HF717">
        <v>1.82323</v>
      </c>
      <c r="HG717">
        <v>1.84483</v>
      </c>
      <c r="HH717">
        <v>0.105146</v>
      </c>
      <c r="HI717">
        <v>0</v>
      </c>
      <c r="HJ717">
        <v>28.2744</v>
      </c>
      <c r="HK717">
        <v>999.9</v>
      </c>
      <c r="HL717">
        <v>47.7</v>
      </c>
      <c r="HM717">
        <v>30.7</v>
      </c>
      <c r="HN717">
        <v>23.4103</v>
      </c>
      <c r="HO717">
        <v>63.2235</v>
      </c>
      <c r="HP717">
        <v>16.883</v>
      </c>
      <c r="HQ717">
        <v>1</v>
      </c>
      <c r="HR717">
        <v>0.17982</v>
      </c>
      <c r="HS717">
        <v>-0.765016</v>
      </c>
      <c r="HT717">
        <v>20.1993</v>
      </c>
      <c r="HU717">
        <v>5.22702</v>
      </c>
      <c r="HV717">
        <v>11.974</v>
      </c>
      <c r="HW717">
        <v>4.9697</v>
      </c>
      <c r="HX717">
        <v>3.28958</v>
      </c>
      <c r="HY717">
        <v>9999</v>
      </c>
      <c r="HZ717">
        <v>9999</v>
      </c>
      <c r="IA717">
        <v>9999</v>
      </c>
      <c r="IB717">
        <v>27.7</v>
      </c>
      <c r="IC717">
        <v>4.97293</v>
      </c>
      <c r="ID717">
        <v>1.87732</v>
      </c>
      <c r="IE717">
        <v>1.87543</v>
      </c>
      <c r="IF717">
        <v>1.87822</v>
      </c>
      <c r="IG717">
        <v>1.87499</v>
      </c>
      <c r="IH717">
        <v>1.87851</v>
      </c>
      <c r="II717">
        <v>1.87561</v>
      </c>
      <c r="IJ717">
        <v>1.87683</v>
      </c>
      <c r="IK717">
        <v>0</v>
      </c>
      <c r="IL717">
        <v>0</v>
      </c>
      <c r="IM717">
        <v>0</v>
      </c>
      <c r="IN717">
        <v>0</v>
      </c>
      <c r="IO717" t="s">
        <v>441</v>
      </c>
      <c r="IP717" t="s">
        <v>442</v>
      </c>
      <c r="IQ717" t="s">
        <v>443</v>
      </c>
      <c r="IR717" t="s">
        <v>443</v>
      </c>
      <c r="IS717" t="s">
        <v>443</v>
      </c>
      <c r="IT717" t="s">
        <v>443</v>
      </c>
      <c r="IU717">
        <v>0</v>
      </c>
      <c r="IV717">
        <v>100</v>
      </c>
      <c r="IW717">
        <v>100</v>
      </c>
      <c r="IX717">
        <v>0.589</v>
      </c>
      <c r="IY717">
        <v>0.2406</v>
      </c>
      <c r="IZ717">
        <v>0.000996156149449386</v>
      </c>
      <c r="JA717">
        <v>0.001508328056841608</v>
      </c>
      <c r="JB717">
        <v>-4.279944224615399E-07</v>
      </c>
      <c r="JC717">
        <v>2.026670128534865E-10</v>
      </c>
      <c r="JD717">
        <v>-0.04486732872085866</v>
      </c>
      <c r="JE717">
        <v>-0.001179386599836408</v>
      </c>
      <c r="JF717">
        <v>0.0006983580007418804</v>
      </c>
      <c r="JG717">
        <v>-5.900263066608664E-06</v>
      </c>
      <c r="JH717">
        <v>1</v>
      </c>
      <c r="JI717">
        <v>2117</v>
      </c>
      <c r="JJ717">
        <v>1</v>
      </c>
      <c r="JK717">
        <v>26</v>
      </c>
      <c r="JL717">
        <v>197643.2</v>
      </c>
      <c r="JM717">
        <v>197643.1</v>
      </c>
      <c r="JN717">
        <v>1.22803</v>
      </c>
      <c r="JO717">
        <v>2.55493</v>
      </c>
      <c r="JP717">
        <v>1.39893</v>
      </c>
      <c r="JQ717">
        <v>2.33887</v>
      </c>
      <c r="JR717">
        <v>1.44897</v>
      </c>
      <c r="JS717">
        <v>2.57935</v>
      </c>
      <c r="JT717">
        <v>37.3858</v>
      </c>
      <c r="JU717">
        <v>23.9737</v>
      </c>
      <c r="JV717">
        <v>18</v>
      </c>
      <c r="JW717">
        <v>480.872</v>
      </c>
      <c r="JX717">
        <v>464.769</v>
      </c>
      <c r="JY717">
        <v>29.3147</v>
      </c>
      <c r="JZ717">
        <v>29.5233</v>
      </c>
      <c r="KA717">
        <v>29.9999</v>
      </c>
      <c r="KB717">
        <v>29.2269</v>
      </c>
      <c r="KC717">
        <v>29.2933</v>
      </c>
      <c r="KD717">
        <v>24.7343</v>
      </c>
      <c r="KE717">
        <v>27.7913</v>
      </c>
      <c r="KF717">
        <v>86.08799999999999</v>
      </c>
      <c r="KG717">
        <v>29.3213</v>
      </c>
      <c r="KH717">
        <v>493.637</v>
      </c>
      <c r="KI717">
        <v>18.1562</v>
      </c>
      <c r="KJ717">
        <v>100.809</v>
      </c>
      <c r="KK717">
        <v>100.187</v>
      </c>
    </row>
    <row r="718" spans="1:297">
      <c r="A718">
        <v>702</v>
      </c>
      <c r="B718">
        <v>1759007177</v>
      </c>
      <c r="C718">
        <v>19793.40000009537</v>
      </c>
      <c r="D718" t="s">
        <v>1853</v>
      </c>
      <c r="E718" t="s">
        <v>1854</v>
      </c>
      <c r="F718">
        <v>5</v>
      </c>
      <c r="G718" t="s">
        <v>1796</v>
      </c>
      <c r="H718" t="s">
        <v>436</v>
      </c>
      <c r="I718">
        <v>1759007169.5</v>
      </c>
      <c r="J718">
        <f>(K718)/1000</f>
        <v>0</v>
      </c>
      <c r="K718">
        <f>IF(DP718, AN718, AH718)</f>
        <v>0</v>
      </c>
      <c r="L718">
        <f>IF(DP718, AI718, AG718)</f>
        <v>0</v>
      </c>
      <c r="M718">
        <f>DR718 - IF(AU718&gt;1, L718*DL718*100.0/(AW718), 0)</f>
        <v>0</v>
      </c>
      <c r="N718">
        <f>((T718-J718/2)*M718-L718)/(T718+J718/2)</f>
        <v>0</v>
      </c>
      <c r="O718">
        <f>N718*(DY718+DZ718)/1000.0</f>
        <v>0</v>
      </c>
      <c r="P718">
        <f>(DR718 - IF(AU718&gt;1, L718*DL718*100.0/(AW718), 0))*(DY718+DZ718)/1000.0</f>
        <v>0</v>
      </c>
      <c r="Q718">
        <f>2.0/((1/S718-1/R718)+SIGN(S718)*SQRT((1/S718-1/R718)*(1/S718-1/R718) + 4*DM718/((DM718+1)*(DM718+1))*(2*1/S718*1/R718-1/R718*1/R718)))</f>
        <v>0</v>
      </c>
      <c r="R718">
        <f>IF(LEFT(DN718,1)&lt;&gt;"0",IF(LEFT(DN718,1)="1",3.0,DO718),$D$5+$E$5*(EF718*DY718/($K$5*1000))+$F$5*(EF718*DY718/($K$5*1000))*MAX(MIN(DL718,$J$5),$I$5)*MAX(MIN(DL718,$J$5),$I$5)+$G$5*MAX(MIN(DL718,$J$5),$I$5)*(EF718*DY718/($K$5*1000))+$H$5*(EF718*DY718/($K$5*1000))*(EF718*DY718/($K$5*1000)))</f>
        <v>0</v>
      </c>
      <c r="S718">
        <f>J718*(1000-(1000*0.61365*exp(17.502*W718/(240.97+W718))/(DY718+DZ718)+DT718)/2)/(1000*0.61365*exp(17.502*W718/(240.97+W718))/(DY718+DZ718)-DT718)</f>
        <v>0</v>
      </c>
      <c r="T718">
        <f>1/((DM718+1)/(Q718/1.6)+1/(R718/1.37)) + DM718/((DM718+1)/(Q718/1.6) + DM718/(R718/1.37))</f>
        <v>0</v>
      </c>
      <c r="U718">
        <f>(DH718*DK718)</f>
        <v>0</v>
      </c>
      <c r="V718">
        <f>(EA718+(U718+2*0.95*5.67E-8*(((EA718+$B$7)+273)^4-(EA718+273)^4)-44100*J718)/(1.84*29.3*R718+8*0.95*5.67E-8*(EA718+273)^3))</f>
        <v>0</v>
      </c>
      <c r="W718">
        <f>($C$7*EB718+$D$7*EC718+$E$7*V718)</f>
        <v>0</v>
      </c>
      <c r="X718">
        <f>0.61365*exp(17.502*W718/(240.97+W718))</f>
        <v>0</v>
      </c>
      <c r="Y718">
        <f>(Z718/AA718*100)</f>
        <v>0</v>
      </c>
      <c r="Z718">
        <f>DT718*(DY718+DZ718)/1000</f>
        <v>0</v>
      </c>
      <c r="AA718">
        <f>0.61365*exp(17.502*EA718/(240.97+EA718))</f>
        <v>0</v>
      </c>
      <c r="AB718">
        <f>(X718-DT718*(DY718+DZ718)/1000)</f>
        <v>0</v>
      </c>
      <c r="AC718">
        <f>(-J718*44100)</f>
        <v>0</v>
      </c>
      <c r="AD718">
        <f>2*29.3*R718*0.92*(EA718-W718)</f>
        <v>0</v>
      </c>
      <c r="AE718">
        <f>2*0.95*5.67E-8*(((EA718+$B$7)+273)^4-(W718+273)^4)</f>
        <v>0</v>
      </c>
      <c r="AF718">
        <f>U718+AE718+AC718+AD718</f>
        <v>0</v>
      </c>
      <c r="AG718">
        <f>DX718*AU718*(DS718-DR718*(1000-AU718*DU718)/(1000-AU718*DT718))/(100*DL718)</f>
        <v>0</v>
      </c>
      <c r="AH718">
        <f>1000*DX718*AU718*(DT718-DU718)/(100*DL718*(1000-AU718*DT718))</f>
        <v>0</v>
      </c>
      <c r="AI718">
        <f>(AJ718 - AK718 - DY718*1E3/(8.314*(EA718+273.15)) * AM718/DX718 * AL718) * DX718/(100*DL718) * (1000 - DU718)/1000</f>
        <v>0</v>
      </c>
      <c r="AJ718">
        <v>483.155165188435</v>
      </c>
      <c r="AK718">
        <v>457.1555333333331</v>
      </c>
      <c r="AL718">
        <v>3.024887398653956</v>
      </c>
      <c r="AM718">
        <v>65.2418205601486</v>
      </c>
      <c r="AN718">
        <f>(AP718 - AO718 + DY718*1E3/(8.314*(EA718+273.15)) * AR718/DX718 * AQ718) * DX718/(100*DL718) * 1000/(1000 - AP718)</f>
        <v>0</v>
      </c>
      <c r="AO718">
        <v>18.1189933828867</v>
      </c>
      <c r="AP718">
        <v>23.9263412121212</v>
      </c>
      <c r="AQ718">
        <v>3.925933873362172E-05</v>
      </c>
      <c r="AR718">
        <v>120.1474523876431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MAX(0,($B$13+$C$13*EF718)/(1+$D$13*EF718)*DY718/(EA718+273)*$E$13)</f>
        <v>0</v>
      </c>
      <c r="AX718" t="s">
        <v>437</v>
      </c>
      <c r="AY718" t="s">
        <v>437</v>
      </c>
      <c r="AZ718">
        <v>0</v>
      </c>
      <c r="BA718">
        <v>0</v>
      </c>
      <c r="BB718">
        <f>1-AZ718/BA718</f>
        <v>0</v>
      </c>
      <c r="BC718">
        <v>0</v>
      </c>
      <c r="BD718" t="s">
        <v>437</v>
      </c>
      <c r="BE718" t="s">
        <v>437</v>
      </c>
      <c r="BF718">
        <v>0</v>
      </c>
      <c r="BG718">
        <v>0</v>
      </c>
      <c r="BH718">
        <f>1-BF718/BG718</f>
        <v>0</v>
      </c>
      <c r="BI718">
        <v>0.5</v>
      </c>
      <c r="BJ718">
        <f>DI718</f>
        <v>0</v>
      </c>
      <c r="BK718">
        <f>L718</f>
        <v>0</v>
      </c>
      <c r="BL718">
        <f>BH718*BI718*BJ718</f>
        <v>0</v>
      </c>
      <c r="BM718">
        <f>(BK718-BC718)/BJ718</f>
        <v>0</v>
      </c>
      <c r="BN718">
        <f>(BA718-BG718)/BG718</f>
        <v>0</v>
      </c>
      <c r="BO718">
        <f>AZ718/(BB718+AZ718/BG718)</f>
        <v>0</v>
      </c>
      <c r="BP718" t="s">
        <v>437</v>
      </c>
      <c r="BQ718">
        <v>0</v>
      </c>
      <c r="BR718">
        <f>IF(BQ718&lt;&gt;0, BQ718, BO718)</f>
        <v>0</v>
      </c>
      <c r="BS718">
        <f>1-BR718/BG718</f>
        <v>0</v>
      </c>
      <c r="BT718">
        <f>(BG718-BF718)/(BG718-BR718)</f>
        <v>0</v>
      </c>
      <c r="BU718">
        <f>(BA718-BG718)/(BA718-BR718)</f>
        <v>0</v>
      </c>
      <c r="BV718">
        <f>(BG718-BF718)/(BG718-AZ718)</f>
        <v>0</v>
      </c>
      <c r="BW718">
        <f>(BA718-BG718)/(BA718-AZ718)</f>
        <v>0</v>
      </c>
      <c r="BX718">
        <f>(BT718*BR718/BF718)</f>
        <v>0</v>
      </c>
      <c r="BY718">
        <f>(1-BX718)</f>
        <v>0</v>
      </c>
      <c r="DH718">
        <f>$B$11*EG718+$C$11*EH718+$F$11*ES718*(1-EV718)</f>
        <v>0</v>
      </c>
      <c r="DI718">
        <f>DH718*DJ718</f>
        <v>0</v>
      </c>
      <c r="DJ718">
        <f>($B$11*$D$9+$C$11*$D$9+$F$11*((FF718+EX718)/MAX(FF718+EX718+FG718, 0.1)*$I$9+FG718/MAX(FF718+EX718+FG718, 0.1)*$J$9))/($B$11+$C$11+$F$11)</f>
        <v>0</v>
      </c>
      <c r="DK718">
        <f>($B$11*$K$9+$C$11*$K$9+$F$11*((FF718+EX718)/MAX(FF718+EX718+FG718, 0.1)*$P$9+FG718/MAX(FF718+EX718+FG718, 0.1)*$Q$9))/($B$11+$C$11+$F$11)</f>
        <v>0</v>
      </c>
      <c r="DL718">
        <v>2.96</v>
      </c>
      <c r="DM718">
        <v>0.5</v>
      </c>
      <c r="DN718" t="s">
        <v>438</v>
      </c>
      <c r="DO718">
        <v>2</v>
      </c>
      <c r="DP718" t="b">
        <v>1</v>
      </c>
      <c r="DQ718">
        <v>1759007169.5</v>
      </c>
      <c r="DR718">
        <v>427.1454814814815</v>
      </c>
      <c r="DS718">
        <v>459.9039629629629</v>
      </c>
      <c r="DT718">
        <v>23.92567407407407</v>
      </c>
      <c r="DU718">
        <v>18.13237777777778</v>
      </c>
      <c r="DV718">
        <v>426.5632962962963</v>
      </c>
      <c r="DW718">
        <v>23.68509259259259</v>
      </c>
      <c r="DX718">
        <v>499.9638148148148</v>
      </c>
      <c r="DY718">
        <v>90.34998148148146</v>
      </c>
      <c r="DZ718">
        <v>0.05368397407407408</v>
      </c>
      <c r="EA718">
        <v>30.28559259259259</v>
      </c>
      <c r="EB718">
        <v>29.98446296296297</v>
      </c>
      <c r="EC718">
        <v>999.9000000000001</v>
      </c>
      <c r="ED718">
        <v>0</v>
      </c>
      <c r="EE718">
        <v>0</v>
      </c>
      <c r="EF718">
        <v>10003.93740740741</v>
      </c>
      <c r="EG718">
        <v>0</v>
      </c>
      <c r="EH718">
        <v>11.4741</v>
      </c>
      <c r="EI718">
        <v>-32.7584074074074</v>
      </c>
      <c r="EJ718">
        <v>437.6157037037038</v>
      </c>
      <c r="EK718">
        <v>468.3969259259259</v>
      </c>
      <c r="EL718">
        <v>5.79327851851852</v>
      </c>
      <c r="EM718">
        <v>459.9039629629629</v>
      </c>
      <c r="EN718">
        <v>18.13237777777778</v>
      </c>
      <c r="EO718">
        <v>2.161683333333333</v>
      </c>
      <c r="EP718">
        <v>1.638259629629629</v>
      </c>
      <c r="EQ718">
        <v>18.68113703703704</v>
      </c>
      <c r="ER718">
        <v>14.32346666666666</v>
      </c>
      <c r="ES718">
        <v>2000</v>
      </c>
      <c r="ET718">
        <v>0.9799992222222222</v>
      </c>
      <c r="EU718">
        <v>0.0200008037037037</v>
      </c>
      <c r="EV718">
        <v>0</v>
      </c>
      <c r="EW718">
        <v>718.6661851851852</v>
      </c>
      <c r="EX718">
        <v>5.000560000000001</v>
      </c>
      <c r="EY718">
        <v>14756.41481481481</v>
      </c>
      <c r="EZ718">
        <v>17294.86296296296</v>
      </c>
      <c r="FA718">
        <v>42.125</v>
      </c>
      <c r="FB718">
        <v>42.25</v>
      </c>
      <c r="FC718">
        <v>41.81666666666666</v>
      </c>
      <c r="FD718">
        <v>41.35399999999999</v>
      </c>
      <c r="FE718">
        <v>42.81199999999998</v>
      </c>
      <c r="FF718">
        <v>1955.1</v>
      </c>
      <c r="FG718">
        <v>39.9</v>
      </c>
      <c r="FH718">
        <v>0</v>
      </c>
      <c r="FI718">
        <v>1759007186.4</v>
      </c>
      <c r="FJ718">
        <v>0</v>
      </c>
      <c r="FK718">
        <v>718.6368846153845</v>
      </c>
      <c r="FL718">
        <v>2.589025641028202</v>
      </c>
      <c r="FM718">
        <v>58.74529930212233</v>
      </c>
      <c r="FN718">
        <v>14756.67307692308</v>
      </c>
      <c r="FO718">
        <v>15</v>
      </c>
      <c r="FP718">
        <v>0</v>
      </c>
      <c r="FQ718" t="s">
        <v>439</v>
      </c>
      <c r="FR718">
        <v>1747148579.5</v>
      </c>
      <c r="FS718">
        <v>1747148584.5</v>
      </c>
      <c r="FT718">
        <v>0</v>
      </c>
      <c r="FU718">
        <v>0.162</v>
      </c>
      <c r="FV718">
        <v>-0.001</v>
      </c>
      <c r="FW718">
        <v>0.139</v>
      </c>
      <c r="FX718">
        <v>0.058</v>
      </c>
      <c r="FY718">
        <v>420</v>
      </c>
      <c r="FZ718">
        <v>16</v>
      </c>
      <c r="GA718">
        <v>0.19</v>
      </c>
      <c r="GB718">
        <v>0.02</v>
      </c>
      <c r="GC718">
        <v>-28.894595</v>
      </c>
      <c r="GD718">
        <v>-66.20326153846152</v>
      </c>
      <c r="GE718">
        <v>6.554468733350935</v>
      </c>
      <c r="GF718">
        <v>0</v>
      </c>
      <c r="GG718">
        <v>718.6100882352941</v>
      </c>
      <c r="GH718">
        <v>0.6506187929192799</v>
      </c>
      <c r="GI718">
        <v>0.2807948138920138</v>
      </c>
      <c r="GJ718">
        <v>1</v>
      </c>
      <c r="GK718">
        <v>5.78023925</v>
      </c>
      <c r="GL718">
        <v>0.2438203001876005</v>
      </c>
      <c r="GM718">
        <v>0.0251006623804532</v>
      </c>
      <c r="GN718">
        <v>0</v>
      </c>
      <c r="GO718">
        <v>1</v>
      </c>
      <c r="GP718">
        <v>3</v>
      </c>
      <c r="GQ718" t="s">
        <v>451</v>
      </c>
      <c r="GR718">
        <v>3.12834</v>
      </c>
      <c r="GS718">
        <v>2.73151</v>
      </c>
      <c r="GT718">
        <v>0.08968139999999999</v>
      </c>
      <c r="GU718">
        <v>0.09568260000000001</v>
      </c>
      <c r="GV718">
        <v>0.106454</v>
      </c>
      <c r="GW718">
        <v>0.0881339</v>
      </c>
      <c r="GX718">
        <v>27262.8</v>
      </c>
      <c r="GY718">
        <v>26275.6</v>
      </c>
      <c r="GZ718">
        <v>30491.5</v>
      </c>
      <c r="HA718">
        <v>29312.2</v>
      </c>
      <c r="HB718">
        <v>37604.8</v>
      </c>
      <c r="HC718">
        <v>35172.2</v>
      </c>
      <c r="HD718">
        <v>46650.5</v>
      </c>
      <c r="HE718">
        <v>43556.6</v>
      </c>
      <c r="HF718">
        <v>1.82395</v>
      </c>
      <c r="HG718">
        <v>1.84442</v>
      </c>
      <c r="HH718">
        <v>0.104494</v>
      </c>
      <c r="HI718">
        <v>0</v>
      </c>
      <c r="HJ718">
        <v>28.2769</v>
      </c>
      <c r="HK718">
        <v>999.9</v>
      </c>
      <c r="HL718">
        <v>47.7</v>
      </c>
      <c r="HM718">
        <v>30.7</v>
      </c>
      <c r="HN718">
        <v>23.4124</v>
      </c>
      <c r="HO718">
        <v>62.4835</v>
      </c>
      <c r="HP718">
        <v>16.9992</v>
      </c>
      <c r="HQ718">
        <v>1</v>
      </c>
      <c r="HR718">
        <v>0.179238</v>
      </c>
      <c r="HS718">
        <v>-0.772127</v>
      </c>
      <c r="HT718">
        <v>20.1992</v>
      </c>
      <c r="HU718">
        <v>5.22747</v>
      </c>
      <c r="HV718">
        <v>11.974</v>
      </c>
      <c r="HW718">
        <v>4.96935</v>
      </c>
      <c r="HX718">
        <v>3.28963</v>
      </c>
      <c r="HY718">
        <v>9999</v>
      </c>
      <c r="HZ718">
        <v>9999</v>
      </c>
      <c r="IA718">
        <v>9999</v>
      </c>
      <c r="IB718">
        <v>27.7</v>
      </c>
      <c r="IC718">
        <v>4.97296</v>
      </c>
      <c r="ID718">
        <v>1.8773</v>
      </c>
      <c r="IE718">
        <v>1.87541</v>
      </c>
      <c r="IF718">
        <v>1.87821</v>
      </c>
      <c r="IG718">
        <v>1.87497</v>
      </c>
      <c r="IH718">
        <v>1.87851</v>
      </c>
      <c r="II718">
        <v>1.87561</v>
      </c>
      <c r="IJ718">
        <v>1.87681</v>
      </c>
      <c r="IK718">
        <v>0</v>
      </c>
      <c r="IL718">
        <v>0</v>
      </c>
      <c r="IM718">
        <v>0</v>
      </c>
      <c r="IN718">
        <v>0</v>
      </c>
      <c r="IO718" t="s">
        <v>441</v>
      </c>
      <c r="IP718" t="s">
        <v>442</v>
      </c>
      <c r="IQ718" t="s">
        <v>443</v>
      </c>
      <c r="IR718" t="s">
        <v>443</v>
      </c>
      <c r="IS718" t="s">
        <v>443</v>
      </c>
      <c r="IT718" t="s">
        <v>443</v>
      </c>
      <c r="IU718">
        <v>0</v>
      </c>
      <c r="IV718">
        <v>100</v>
      </c>
      <c r="IW718">
        <v>100</v>
      </c>
      <c r="IX718">
        <v>0.608</v>
      </c>
      <c r="IY718">
        <v>0.2406</v>
      </c>
      <c r="IZ718">
        <v>0.000996156149449386</v>
      </c>
      <c r="JA718">
        <v>0.001508328056841608</v>
      </c>
      <c r="JB718">
        <v>-4.279944224615399E-07</v>
      </c>
      <c r="JC718">
        <v>2.026670128534865E-10</v>
      </c>
      <c r="JD718">
        <v>-0.04486732872085866</v>
      </c>
      <c r="JE718">
        <v>-0.001179386599836408</v>
      </c>
      <c r="JF718">
        <v>0.0006983580007418804</v>
      </c>
      <c r="JG718">
        <v>-5.900263066608664E-06</v>
      </c>
      <c r="JH718">
        <v>1</v>
      </c>
      <c r="JI718">
        <v>2117</v>
      </c>
      <c r="JJ718">
        <v>1</v>
      </c>
      <c r="JK718">
        <v>26</v>
      </c>
      <c r="JL718">
        <v>197643.3</v>
      </c>
      <c r="JM718">
        <v>197643.2</v>
      </c>
      <c r="JN718">
        <v>1.26465</v>
      </c>
      <c r="JO718">
        <v>2.56958</v>
      </c>
      <c r="JP718">
        <v>1.39893</v>
      </c>
      <c r="JQ718">
        <v>2.33887</v>
      </c>
      <c r="JR718">
        <v>1.44897</v>
      </c>
      <c r="JS718">
        <v>2.52441</v>
      </c>
      <c r="JT718">
        <v>37.3858</v>
      </c>
      <c r="JU718">
        <v>23.9649</v>
      </c>
      <c r="JV718">
        <v>18</v>
      </c>
      <c r="JW718">
        <v>481.258</v>
      </c>
      <c r="JX718">
        <v>464.494</v>
      </c>
      <c r="JY718">
        <v>29.3255</v>
      </c>
      <c r="JZ718">
        <v>29.5207</v>
      </c>
      <c r="KA718">
        <v>29.9999</v>
      </c>
      <c r="KB718">
        <v>29.2247</v>
      </c>
      <c r="KC718">
        <v>29.2913</v>
      </c>
      <c r="KD718">
        <v>25.3871</v>
      </c>
      <c r="KE718">
        <v>27.7913</v>
      </c>
      <c r="KF718">
        <v>86.08799999999999</v>
      </c>
      <c r="KG718">
        <v>29.3312</v>
      </c>
      <c r="KH718">
        <v>507.011</v>
      </c>
      <c r="KI718">
        <v>18.1496</v>
      </c>
      <c r="KJ718">
        <v>100.811</v>
      </c>
      <c r="KK718">
        <v>100.187</v>
      </c>
    </row>
    <row r="719" spans="1:297">
      <c r="A719">
        <v>703</v>
      </c>
      <c r="B719">
        <v>1759007182</v>
      </c>
      <c r="C719">
        <v>19798.40000009537</v>
      </c>
      <c r="D719" t="s">
        <v>1855</v>
      </c>
      <c r="E719" t="s">
        <v>1856</v>
      </c>
      <c r="F719">
        <v>5</v>
      </c>
      <c r="G719" t="s">
        <v>1796</v>
      </c>
      <c r="H719" t="s">
        <v>436</v>
      </c>
      <c r="I719">
        <v>1759007174.214286</v>
      </c>
      <c r="J719">
        <f>(K719)/1000</f>
        <v>0</v>
      </c>
      <c r="K719">
        <f>IF(DP719, AN719, AH719)</f>
        <v>0</v>
      </c>
      <c r="L719">
        <f>IF(DP719, AI719, AG719)</f>
        <v>0</v>
      </c>
      <c r="M719">
        <f>DR719 - IF(AU719&gt;1, L719*DL719*100.0/(AW719), 0)</f>
        <v>0</v>
      </c>
      <c r="N719">
        <f>((T719-J719/2)*M719-L719)/(T719+J719/2)</f>
        <v>0</v>
      </c>
      <c r="O719">
        <f>N719*(DY719+DZ719)/1000.0</f>
        <v>0</v>
      </c>
      <c r="P719">
        <f>(DR719 - IF(AU719&gt;1, L719*DL719*100.0/(AW719), 0))*(DY719+DZ719)/1000.0</f>
        <v>0</v>
      </c>
      <c r="Q719">
        <f>2.0/((1/S719-1/R719)+SIGN(S719)*SQRT((1/S719-1/R719)*(1/S719-1/R719) + 4*DM719/((DM719+1)*(DM719+1))*(2*1/S719*1/R719-1/R719*1/R719)))</f>
        <v>0</v>
      </c>
      <c r="R719">
        <f>IF(LEFT(DN719,1)&lt;&gt;"0",IF(LEFT(DN719,1)="1",3.0,DO719),$D$5+$E$5*(EF719*DY719/($K$5*1000))+$F$5*(EF719*DY719/($K$5*1000))*MAX(MIN(DL719,$J$5),$I$5)*MAX(MIN(DL719,$J$5),$I$5)+$G$5*MAX(MIN(DL719,$J$5),$I$5)*(EF719*DY719/($K$5*1000))+$H$5*(EF719*DY719/($K$5*1000))*(EF719*DY719/($K$5*1000)))</f>
        <v>0</v>
      </c>
      <c r="S719">
        <f>J719*(1000-(1000*0.61365*exp(17.502*W719/(240.97+W719))/(DY719+DZ719)+DT719)/2)/(1000*0.61365*exp(17.502*W719/(240.97+W719))/(DY719+DZ719)-DT719)</f>
        <v>0</v>
      </c>
      <c r="T719">
        <f>1/((DM719+1)/(Q719/1.6)+1/(R719/1.37)) + DM719/((DM719+1)/(Q719/1.6) + DM719/(R719/1.37))</f>
        <v>0</v>
      </c>
      <c r="U719">
        <f>(DH719*DK719)</f>
        <v>0</v>
      </c>
      <c r="V719">
        <f>(EA719+(U719+2*0.95*5.67E-8*(((EA719+$B$7)+273)^4-(EA719+273)^4)-44100*J719)/(1.84*29.3*R719+8*0.95*5.67E-8*(EA719+273)^3))</f>
        <v>0</v>
      </c>
      <c r="W719">
        <f>($C$7*EB719+$D$7*EC719+$E$7*V719)</f>
        <v>0</v>
      </c>
      <c r="X719">
        <f>0.61365*exp(17.502*W719/(240.97+W719))</f>
        <v>0</v>
      </c>
      <c r="Y719">
        <f>(Z719/AA719*100)</f>
        <v>0</v>
      </c>
      <c r="Z719">
        <f>DT719*(DY719+DZ719)/1000</f>
        <v>0</v>
      </c>
      <c r="AA719">
        <f>0.61365*exp(17.502*EA719/(240.97+EA719))</f>
        <v>0</v>
      </c>
      <c r="AB719">
        <f>(X719-DT719*(DY719+DZ719)/1000)</f>
        <v>0</v>
      </c>
      <c r="AC719">
        <f>(-J719*44100)</f>
        <v>0</v>
      </c>
      <c r="AD719">
        <f>2*29.3*R719*0.92*(EA719-W719)</f>
        <v>0</v>
      </c>
      <c r="AE719">
        <f>2*0.95*5.67E-8*(((EA719+$B$7)+273)^4-(W719+273)^4)</f>
        <v>0</v>
      </c>
      <c r="AF719">
        <f>U719+AE719+AC719+AD719</f>
        <v>0</v>
      </c>
      <c r="AG719">
        <f>DX719*AU719*(DS719-DR719*(1000-AU719*DU719)/(1000-AU719*DT719))/(100*DL719)</f>
        <v>0</v>
      </c>
      <c r="AH719">
        <f>1000*DX719*AU719*(DT719-DU719)/(100*DL719*(1000-AU719*DT719))</f>
        <v>0</v>
      </c>
      <c r="AI719">
        <f>(AJ719 - AK719 - DY719*1E3/(8.314*(EA719+273.15)) * AM719/DX719 * AL719) * DX719/(100*DL719) * (1000 - DU719)/1000</f>
        <v>0</v>
      </c>
      <c r="AJ719">
        <v>500.2480394800698</v>
      </c>
      <c r="AK719">
        <v>473.1481696969697</v>
      </c>
      <c r="AL719">
        <v>3.211061299030094</v>
      </c>
      <c r="AM719">
        <v>65.2418205601486</v>
      </c>
      <c r="AN719">
        <f>(AP719 - AO719 + DY719*1E3/(8.314*(EA719+273.15)) * AR719/DX719 * AQ719) * DX719/(100*DL719) * 1000/(1000 - AP719)</f>
        <v>0</v>
      </c>
      <c r="AO719">
        <v>18.1198981755456</v>
      </c>
      <c r="AP719">
        <v>23.92856727272726</v>
      </c>
      <c r="AQ719">
        <v>1.139332406224101E-05</v>
      </c>
      <c r="AR719">
        <v>120.1474523876431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MAX(0,($B$13+$C$13*EF719)/(1+$D$13*EF719)*DY719/(EA719+273)*$E$13)</f>
        <v>0</v>
      </c>
      <c r="AX719" t="s">
        <v>437</v>
      </c>
      <c r="AY719" t="s">
        <v>437</v>
      </c>
      <c r="AZ719">
        <v>0</v>
      </c>
      <c r="BA719">
        <v>0</v>
      </c>
      <c r="BB719">
        <f>1-AZ719/BA719</f>
        <v>0</v>
      </c>
      <c r="BC719">
        <v>0</v>
      </c>
      <c r="BD719" t="s">
        <v>437</v>
      </c>
      <c r="BE719" t="s">
        <v>437</v>
      </c>
      <c r="BF719">
        <v>0</v>
      </c>
      <c r="BG719">
        <v>0</v>
      </c>
      <c r="BH719">
        <f>1-BF719/BG719</f>
        <v>0</v>
      </c>
      <c r="BI719">
        <v>0.5</v>
      </c>
      <c r="BJ719">
        <f>DI719</f>
        <v>0</v>
      </c>
      <c r="BK719">
        <f>L719</f>
        <v>0</v>
      </c>
      <c r="BL719">
        <f>BH719*BI719*BJ719</f>
        <v>0</v>
      </c>
      <c r="BM719">
        <f>(BK719-BC719)/BJ719</f>
        <v>0</v>
      </c>
      <c r="BN719">
        <f>(BA719-BG719)/BG719</f>
        <v>0</v>
      </c>
      <c r="BO719">
        <f>AZ719/(BB719+AZ719/BG719)</f>
        <v>0</v>
      </c>
      <c r="BP719" t="s">
        <v>437</v>
      </c>
      <c r="BQ719">
        <v>0</v>
      </c>
      <c r="BR719">
        <f>IF(BQ719&lt;&gt;0, BQ719, BO719)</f>
        <v>0</v>
      </c>
      <c r="BS719">
        <f>1-BR719/BG719</f>
        <v>0</v>
      </c>
      <c r="BT719">
        <f>(BG719-BF719)/(BG719-BR719)</f>
        <v>0</v>
      </c>
      <c r="BU719">
        <f>(BA719-BG719)/(BA719-BR719)</f>
        <v>0</v>
      </c>
      <c r="BV719">
        <f>(BG719-BF719)/(BG719-AZ719)</f>
        <v>0</v>
      </c>
      <c r="BW719">
        <f>(BA719-BG719)/(BA719-AZ719)</f>
        <v>0</v>
      </c>
      <c r="BX719">
        <f>(BT719*BR719/BF719)</f>
        <v>0</v>
      </c>
      <c r="BY719">
        <f>(1-BX719)</f>
        <v>0</v>
      </c>
      <c r="DH719">
        <f>$B$11*EG719+$C$11*EH719+$F$11*ES719*(1-EV719)</f>
        <v>0</v>
      </c>
      <c r="DI719">
        <f>DH719*DJ719</f>
        <v>0</v>
      </c>
      <c r="DJ719">
        <f>($B$11*$D$9+$C$11*$D$9+$F$11*((FF719+EX719)/MAX(FF719+EX719+FG719, 0.1)*$I$9+FG719/MAX(FF719+EX719+FG719, 0.1)*$J$9))/($B$11+$C$11+$F$11)</f>
        <v>0</v>
      </c>
      <c r="DK719">
        <f>($B$11*$K$9+$C$11*$K$9+$F$11*((FF719+EX719)/MAX(FF719+EX719+FG719, 0.1)*$P$9+FG719/MAX(FF719+EX719+FG719, 0.1)*$Q$9))/($B$11+$C$11+$F$11)</f>
        <v>0</v>
      </c>
      <c r="DL719">
        <v>2.96</v>
      </c>
      <c r="DM719">
        <v>0.5</v>
      </c>
      <c r="DN719" t="s">
        <v>438</v>
      </c>
      <c r="DO719">
        <v>2</v>
      </c>
      <c r="DP719" t="b">
        <v>1</v>
      </c>
      <c r="DQ719">
        <v>1759007174.214286</v>
      </c>
      <c r="DR719">
        <v>439.9183214285715</v>
      </c>
      <c r="DS719">
        <v>475.5343571428571</v>
      </c>
      <c r="DT719">
        <v>23.926275</v>
      </c>
      <c r="DU719">
        <v>18.12069642857143</v>
      </c>
      <c r="DV719">
        <v>439.3201428571429</v>
      </c>
      <c r="DW719">
        <v>23.68568214285715</v>
      </c>
      <c r="DX719">
        <v>500.0139285714286</v>
      </c>
      <c r="DY719">
        <v>90.34953928571429</v>
      </c>
      <c r="DZ719">
        <v>0.05369509285714285</v>
      </c>
      <c r="EA719">
        <v>30.29060357142858</v>
      </c>
      <c r="EB719">
        <v>29.98228928571428</v>
      </c>
      <c r="EC719">
        <v>999.9000000000002</v>
      </c>
      <c r="ED719">
        <v>0</v>
      </c>
      <c r="EE719">
        <v>0</v>
      </c>
      <c r="EF719">
        <v>9996.270714285713</v>
      </c>
      <c r="EG719">
        <v>0</v>
      </c>
      <c r="EH719">
        <v>11.4741</v>
      </c>
      <c r="EI719">
        <v>-35.61595000000001</v>
      </c>
      <c r="EJ719">
        <v>450.7018928571429</v>
      </c>
      <c r="EK719">
        <v>484.3103214285715</v>
      </c>
      <c r="EL719">
        <v>5.805561785714285</v>
      </c>
      <c r="EM719">
        <v>475.5343571428571</v>
      </c>
      <c r="EN719">
        <v>18.12069642857143</v>
      </c>
      <c r="EO719">
        <v>2.161726071428572</v>
      </c>
      <c r="EP719">
        <v>1.637196428571428</v>
      </c>
      <c r="EQ719">
        <v>18.68146785714286</v>
      </c>
      <c r="ER719">
        <v>14.31344285714286</v>
      </c>
      <c r="ES719">
        <v>1999.992857142857</v>
      </c>
      <c r="ET719">
        <v>0.979999142857143</v>
      </c>
      <c r="EU719">
        <v>0.02000088928571429</v>
      </c>
      <c r="EV719">
        <v>0</v>
      </c>
      <c r="EW719">
        <v>719.0364285714286</v>
      </c>
      <c r="EX719">
        <v>5.000560000000001</v>
      </c>
      <c r="EY719">
        <v>14764.66071428571</v>
      </c>
      <c r="EZ719">
        <v>17294.81428571429</v>
      </c>
      <c r="FA719">
        <v>42.125</v>
      </c>
      <c r="FB719">
        <v>42.25</v>
      </c>
      <c r="FC719">
        <v>41.82099999999999</v>
      </c>
      <c r="FD719">
        <v>41.34125</v>
      </c>
      <c r="FE719">
        <v>42.81199999999998</v>
      </c>
      <c r="FF719">
        <v>1955.092857142857</v>
      </c>
      <c r="FG719">
        <v>39.9</v>
      </c>
      <c r="FH719">
        <v>0</v>
      </c>
      <c r="FI719">
        <v>1759007191.8</v>
      </c>
      <c r="FJ719">
        <v>0</v>
      </c>
      <c r="FK719">
        <v>719.1422400000001</v>
      </c>
      <c r="FL719">
        <v>8.698923089856464</v>
      </c>
      <c r="FM719">
        <v>162.976923416139</v>
      </c>
      <c r="FN719">
        <v>14766.732</v>
      </c>
      <c r="FO719">
        <v>15</v>
      </c>
      <c r="FP719">
        <v>0</v>
      </c>
      <c r="FQ719" t="s">
        <v>439</v>
      </c>
      <c r="FR719">
        <v>1747148579.5</v>
      </c>
      <c r="FS719">
        <v>1747148584.5</v>
      </c>
      <c r="FT719">
        <v>0</v>
      </c>
      <c r="FU719">
        <v>0.162</v>
      </c>
      <c r="FV719">
        <v>-0.001</v>
      </c>
      <c r="FW719">
        <v>0.139</v>
      </c>
      <c r="FX719">
        <v>0.058</v>
      </c>
      <c r="FY719">
        <v>420</v>
      </c>
      <c r="FZ719">
        <v>16</v>
      </c>
      <c r="GA719">
        <v>0.19</v>
      </c>
      <c r="GB719">
        <v>0.02</v>
      </c>
      <c r="GC719">
        <v>-33.56916829268292</v>
      </c>
      <c r="GD719">
        <v>-38.66316794425087</v>
      </c>
      <c r="GE719">
        <v>3.989561609478404</v>
      </c>
      <c r="GF719">
        <v>0</v>
      </c>
      <c r="GG719">
        <v>718.9137647058823</v>
      </c>
      <c r="GH719">
        <v>5.049442324069851</v>
      </c>
      <c r="GI719">
        <v>0.6020916511639919</v>
      </c>
      <c r="GJ719">
        <v>0</v>
      </c>
      <c r="GK719">
        <v>5.795235853658537</v>
      </c>
      <c r="GL719">
        <v>0.1582076655052326</v>
      </c>
      <c r="GM719">
        <v>0.01917185805665268</v>
      </c>
      <c r="GN719">
        <v>0</v>
      </c>
      <c r="GO719">
        <v>0</v>
      </c>
      <c r="GP719">
        <v>3</v>
      </c>
      <c r="GQ719" t="s">
        <v>472</v>
      </c>
      <c r="GR719">
        <v>3.12798</v>
      </c>
      <c r="GS719">
        <v>2.73156</v>
      </c>
      <c r="GT719">
        <v>0.0919995</v>
      </c>
      <c r="GU719">
        <v>0.09808269999999999</v>
      </c>
      <c r="GV719">
        <v>0.106466</v>
      </c>
      <c r="GW719">
        <v>0.0881417</v>
      </c>
      <c r="GX719">
        <v>27193.7</v>
      </c>
      <c r="GY719">
        <v>26206.3</v>
      </c>
      <c r="GZ719">
        <v>30492</v>
      </c>
      <c r="HA719">
        <v>29312.6</v>
      </c>
      <c r="HB719">
        <v>37605</v>
      </c>
      <c r="HC719">
        <v>35172.6</v>
      </c>
      <c r="HD719">
        <v>46651.2</v>
      </c>
      <c r="HE719">
        <v>43557.2</v>
      </c>
      <c r="HF719">
        <v>1.8235</v>
      </c>
      <c r="HG719">
        <v>1.84475</v>
      </c>
      <c r="HH719">
        <v>0.104476</v>
      </c>
      <c r="HI719">
        <v>0</v>
      </c>
      <c r="HJ719">
        <v>28.2804</v>
      </c>
      <c r="HK719">
        <v>999.9</v>
      </c>
      <c r="HL719">
        <v>47.7</v>
      </c>
      <c r="HM719">
        <v>30.7</v>
      </c>
      <c r="HN719">
        <v>23.411</v>
      </c>
      <c r="HO719">
        <v>62.5535</v>
      </c>
      <c r="HP719">
        <v>17.0192</v>
      </c>
      <c r="HQ719">
        <v>1</v>
      </c>
      <c r="HR719">
        <v>0.179258</v>
      </c>
      <c r="HS719">
        <v>-0.784981</v>
      </c>
      <c r="HT719">
        <v>20.1992</v>
      </c>
      <c r="HU719">
        <v>5.22777</v>
      </c>
      <c r="HV719">
        <v>11.974</v>
      </c>
      <c r="HW719">
        <v>4.96955</v>
      </c>
      <c r="HX719">
        <v>3.28955</v>
      </c>
      <c r="HY719">
        <v>9999</v>
      </c>
      <c r="HZ719">
        <v>9999</v>
      </c>
      <c r="IA719">
        <v>9999</v>
      </c>
      <c r="IB719">
        <v>27.7</v>
      </c>
      <c r="IC719">
        <v>4.97293</v>
      </c>
      <c r="ID719">
        <v>1.87733</v>
      </c>
      <c r="IE719">
        <v>1.87545</v>
      </c>
      <c r="IF719">
        <v>1.87823</v>
      </c>
      <c r="IG719">
        <v>1.875</v>
      </c>
      <c r="IH719">
        <v>1.87851</v>
      </c>
      <c r="II719">
        <v>1.87563</v>
      </c>
      <c r="IJ719">
        <v>1.87683</v>
      </c>
      <c r="IK719">
        <v>0</v>
      </c>
      <c r="IL719">
        <v>0</v>
      </c>
      <c r="IM719">
        <v>0</v>
      </c>
      <c r="IN719">
        <v>0</v>
      </c>
      <c r="IO719" t="s">
        <v>441</v>
      </c>
      <c r="IP719" t="s">
        <v>442</v>
      </c>
      <c r="IQ719" t="s">
        <v>443</v>
      </c>
      <c r="IR719" t="s">
        <v>443</v>
      </c>
      <c r="IS719" t="s">
        <v>443</v>
      </c>
      <c r="IT719" t="s">
        <v>443</v>
      </c>
      <c r="IU719">
        <v>0</v>
      </c>
      <c r="IV719">
        <v>100</v>
      </c>
      <c r="IW719">
        <v>100</v>
      </c>
      <c r="IX719">
        <v>0.627</v>
      </c>
      <c r="IY719">
        <v>0.2406</v>
      </c>
      <c r="IZ719">
        <v>0.000996156149449386</v>
      </c>
      <c r="JA719">
        <v>0.001508328056841608</v>
      </c>
      <c r="JB719">
        <v>-4.279944224615399E-07</v>
      </c>
      <c r="JC719">
        <v>2.026670128534865E-10</v>
      </c>
      <c r="JD719">
        <v>-0.04486732872085866</v>
      </c>
      <c r="JE719">
        <v>-0.001179386599836408</v>
      </c>
      <c r="JF719">
        <v>0.0006983580007418804</v>
      </c>
      <c r="JG719">
        <v>-5.900263066608664E-06</v>
      </c>
      <c r="JH719">
        <v>1</v>
      </c>
      <c r="JI719">
        <v>2117</v>
      </c>
      <c r="JJ719">
        <v>1</v>
      </c>
      <c r="JK719">
        <v>26</v>
      </c>
      <c r="JL719">
        <v>197643.4</v>
      </c>
      <c r="JM719">
        <v>197643.3</v>
      </c>
      <c r="JN719">
        <v>1.29639</v>
      </c>
      <c r="JO719">
        <v>2.55371</v>
      </c>
      <c r="JP719">
        <v>1.39893</v>
      </c>
      <c r="JQ719">
        <v>2.33887</v>
      </c>
      <c r="JR719">
        <v>1.44897</v>
      </c>
      <c r="JS719">
        <v>2.60376</v>
      </c>
      <c r="JT719">
        <v>37.3858</v>
      </c>
      <c r="JU719">
        <v>23.9737</v>
      </c>
      <c r="JV719">
        <v>18</v>
      </c>
      <c r="JW719">
        <v>480.998</v>
      </c>
      <c r="JX719">
        <v>464.687</v>
      </c>
      <c r="JY719">
        <v>29.3355</v>
      </c>
      <c r="JZ719">
        <v>29.5182</v>
      </c>
      <c r="KA719">
        <v>29.9999</v>
      </c>
      <c r="KB719">
        <v>29.2229</v>
      </c>
      <c r="KC719">
        <v>29.289</v>
      </c>
      <c r="KD719">
        <v>26.101</v>
      </c>
      <c r="KE719">
        <v>27.7913</v>
      </c>
      <c r="KF719">
        <v>86.08799999999999</v>
      </c>
      <c r="KG719">
        <v>29.3452</v>
      </c>
      <c r="KH719">
        <v>527.046</v>
      </c>
      <c r="KI719">
        <v>18.1334</v>
      </c>
      <c r="KJ719">
        <v>100.812</v>
      </c>
      <c r="KK719">
        <v>100.189</v>
      </c>
    </row>
    <row r="720" spans="1:297">
      <c r="A720">
        <v>704</v>
      </c>
      <c r="B720">
        <v>1759007187</v>
      </c>
      <c r="C720">
        <v>19803.40000009537</v>
      </c>
      <c r="D720" t="s">
        <v>1857</v>
      </c>
      <c r="E720" t="s">
        <v>1858</v>
      </c>
      <c r="F720">
        <v>5</v>
      </c>
      <c r="G720" t="s">
        <v>1796</v>
      </c>
      <c r="H720" t="s">
        <v>436</v>
      </c>
      <c r="I720">
        <v>1759007179.5</v>
      </c>
      <c r="J720">
        <f>(K720)/1000</f>
        <v>0</v>
      </c>
      <c r="K720">
        <f>IF(DP720, AN720, AH720)</f>
        <v>0</v>
      </c>
      <c r="L720">
        <f>IF(DP720, AI720, AG720)</f>
        <v>0</v>
      </c>
      <c r="M720">
        <f>DR720 - IF(AU720&gt;1, L720*DL720*100.0/(AW720), 0)</f>
        <v>0</v>
      </c>
      <c r="N720">
        <f>((T720-J720/2)*M720-L720)/(T720+J720/2)</f>
        <v>0</v>
      </c>
      <c r="O720">
        <f>N720*(DY720+DZ720)/1000.0</f>
        <v>0</v>
      </c>
      <c r="P720">
        <f>(DR720 - IF(AU720&gt;1, L720*DL720*100.0/(AW720), 0))*(DY720+DZ720)/1000.0</f>
        <v>0</v>
      </c>
      <c r="Q720">
        <f>2.0/((1/S720-1/R720)+SIGN(S720)*SQRT((1/S720-1/R720)*(1/S720-1/R720) + 4*DM720/((DM720+1)*(DM720+1))*(2*1/S720*1/R720-1/R720*1/R720)))</f>
        <v>0</v>
      </c>
      <c r="R720">
        <f>IF(LEFT(DN720,1)&lt;&gt;"0",IF(LEFT(DN720,1)="1",3.0,DO720),$D$5+$E$5*(EF720*DY720/($K$5*1000))+$F$5*(EF720*DY720/($K$5*1000))*MAX(MIN(DL720,$J$5),$I$5)*MAX(MIN(DL720,$J$5),$I$5)+$G$5*MAX(MIN(DL720,$J$5),$I$5)*(EF720*DY720/($K$5*1000))+$H$5*(EF720*DY720/($K$5*1000))*(EF720*DY720/($K$5*1000)))</f>
        <v>0</v>
      </c>
      <c r="S720">
        <f>J720*(1000-(1000*0.61365*exp(17.502*W720/(240.97+W720))/(DY720+DZ720)+DT720)/2)/(1000*0.61365*exp(17.502*W720/(240.97+W720))/(DY720+DZ720)-DT720)</f>
        <v>0</v>
      </c>
      <c r="T720">
        <f>1/((DM720+1)/(Q720/1.6)+1/(R720/1.37)) + DM720/((DM720+1)/(Q720/1.6) + DM720/(R720/1.37))</f>
        <v>0</v>
      </c>
      <c r="U720">
        <f>(DH720*DK720)</f>
        <v>0</v>
      </c>
      <c r="V720">
        <f>(EA720+(U720+2*0.95*5.67E-8*(((EA720+$B$7)+273)^4-(EA720+273)^4)-44100*J720)/(1.84*29.3*R720+8*0.95*5.67E-8*(EA720+273)^3))</f>
        <v>0</v>
      </c>
      <c r="W720">
        <f>($C$7*EB720+$D$7*EC720+$E$7*V720)</f>
        <v>0</v>
      </c>
      <c r="X720">
        <f>0.61365*exp(17.502*W720/(240.97+W720))</f>
        <v>0</v>
      </c>
      <c r="Y720">
        <f>(Z720/AA720*100)</f>
        <v>0</v>
      </c>
      <c r="Z720">
        <f>DT720*(DY720+DZ720)/1000</f>
        <v>0</v>
      </c>
      <c r="AA720">
        <f>0.61365*exp(17.502*EA720/(240.97+EA720))</f>
        <v>0</v>
      </c>
      <c r="AB720">
        <f>(X720-DT720*(DY720+DZ720)/1000)</f>
        <v>0</v>
      </c>
      <c r="AC720">
        <f>(-J720*44100)</f>
        <v>0</v>
      </c>
      <c r="AD720">
        <f>2*29.3*R720*0.92*(EA720-W720)</f>
        <v>0</v>
      </c>
      <c r="AE720">
        <f>2*0.95*5.67E-8*(((EA720+$B$7)+273)^4-(W720+273)^4)</f>
        <v>0</v>
      </c>
      <c r="AF720">
        <f>U720+AE720+AC720+AD720</f>
        <v>0</v>
      </c>
      <c r="AG720">
        <f>DX720*AU720*(DS720-DR720*(1000-AU720*DU720)/(1000-AU720*DT720))/(100*DL720)</f>
        <v>0</v>
      </c>
      <c r="AH720">
        <f>1000*DX720*AU720*(DT720-DU720)/(100*DL720*(1000-AU720*DT720))</f>
        <v>0</v>
      </c>
      <c r="AI720">
        <f>(AJ720 - AK720 - DY720*1E3/(8.314*(EA720+273.15)) * AM720/DX720 * AL720) * DX720/(100*DL720) * (1000 - DU720)/1000</f>
        <v>0</v>
      </c>
      <c r="AJ720">
        <v>517.312608688574</v>
      </c>
      <c r="AK720">
        <v>489.4997939393941</v>
      </c>
      <c r="AL720">
        <v>3.27595056774052</v>
      </c>
      <c r="AM720">
        <v>65.2418205601486</v>
      </c>
      <c r="AN720">
        <f>(AP720 - AO720 + DY720*1E3/(8.314*(EA720+273.15)) * AR720/DX720 * AQ720) * DX720/(100*DL720) * 1000/(1000 - AP720)</f>
        <v>0</v>
      </c>
      <c r="AO720">
        <v>18.12104683592148</v>
      </c>
      <c r="AP720">
        <v>23.93828060606061</v>
      </c>
      <c r="AQ720">
        <v>9.163278473071508E-05</v>
      </c>
      <c r="AR720">
        <v>120.1474523876431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MAX(0,($B$13+$C$13*EF720)/(1+$D$13*EF720)*DY720/(EA720+273)*$E$13)</f>
        <v>0</v>
      </c>
      <c r="AX720" t="s">
        <v>437</v>
      </c>
      <c r="AY720" t="s">
        <v>437</v>
      </c>
      <c r="AZ720">
        <v>0</v>
      </c>
      <c r="BA720">
        <v>0</v>
      </c>
      <c r="BB720">
        <f>1-AZ720/BA720</f>
        <v>0</v>
      </c>
      <c r="BC720">
        <v>0</v>
      </c>
      <c r="BD720" t="s">
        <v>437</v>
      </c>
      <c r="BE720" t="s">
        <v>437</v>
      </c>
      <c r="BF720">
        <v>0</v>
      </c>
      <c r="BG720">
        <v>0</v>
      </c>
      <c r="BH720">
        <f>1-BF720/BG720</f>
        <v>0</v>
      </c>
      <c r="BI720">
        <v>0.5</v>
      </c>
      <c r="BJ720">
        <f>DI720</f>
        <v>0</v>
      </c>
      <c r="BK720">
        <f>L720</f>
        <v>0</v>
      </c>
      <c r="BL720">
        <f>BH720*BI720*BJ720</f>
        <v>0</v>
      </c>
      <c r="BM720">
        <f>(BK720-BC720)/BJ720</f>
        <v>0</v>
      </c>
      <c r="BN720">
        <f>(BA720-BG720)/BG720</f>
        <v>0</v>
      </c>
      <c r="BO720">
        <f>AZ720/(BB720+AZ720/BG720)</f>
        <v>0</v>
      </c>
      <c r="BP720" t="s">
        <v>437</v>
      </c>
      <c r="BQ720">
        <v>0</v>
      </c>
      <c r="BR720">
        <f>IF(BQ720&lt;&gt;0, BQ720, BO720)</f>
        <v>0</v>
      </c>
      <c r="BS720">
        <f>1-BR720/BG720</f>
        <v>0</v>
      </c>
      <c r="BT720">
        <f>(BG720-BF720)/(BG720-BR720)</f>
        <v>0</v>
      </c>
      <c r="BU720">
        <f>(BA720-BG720)/(BA720-BR720)</f>
        <v>0</v>
      </c>
      <c r="BV720">
        <f>(BG720-BF720)/(BG720-AZ720)</f>
        <v>0</v>
      </c>
      <c r="BW720">
        <f>(BA720-BG720)/(BA720-AZ720)</f>
        <v>0</v>
      </c>
      <c r="BX720">
        <f>(BT720*BR720/BF720)</f>
        <v>0</v>
      </c>
      <c r="BY720">
        <f>(1-BX720)</f>
        <v>0</v>
      </c>
      <c r="DH720">
        <f>$B$11*EG720+$C$11*EH720+$F$11*ES720*(1-EV720)</f>
        <v>0</v>
      </c>
      <c r="DI720">
        <f>DH720*DJ720</f>
        <v>0</v>
      </c>
      <c r="DJ720">
        <f>($B$11*$D$9+$C$11*$D$9+$F$11*((FF720+EX720)/MAX(FF720+EX720+FG720, 0.1)*$I$9+FG720/MAX(FF720+EX720+FG720, 0.1)*$J$9))/($B$11+$C$11+$F$11)</f>
        <v>0</v>
      </c>
      <c r="DK720">
        <f>($B$11*$K$9+$C$11*$K$9+$F$11*((FF720+EX720)/MAX(FF720+EX720+FG720, 0.1)*$P$9+FG720/MAX(FF720+EX720+FG720, 0.1)*$Q$9))/($B$11+$C$11+$F$11)</f>
        <v>0</v>
      </c>
      <c r="DL720">
        <v>2.96</v>
      </c>
      <c r="DM720">
        <v>0.5</v>
      </c>
      <c r="DN720" t="s">
        <v>438</v>
      </c>
      <c r="DO720">
        <v>2</v>
      </c>
      <c r="DP720" t="b">
        <v>1</v>
      </c>
      <c r="DQ720">
        <v>1759007179.5</v>
      </c>
      <c r="DR720">
        <v>455.7272592592593</v>
      </c>
      <c r="DS720">
        <v>493.2053703703704</v>
      </c>
      <c r="DT720">
        <v>23.9288962962963</v>
      </c>
      <c r="DU720">
        <v>18.1198074074074</v>
      </c>
      <c r="DV720">
        <v>455.1094074074074</v>
      </c>
      <c r="DW720">
        <v>23.68824814814814</v>
      </c>
      <c r="DX720">
        <v>500.0216296296296</v>
      </c>
      <c r="DY720">
        <v>90.34936666666668</v>
      </c>
      <c r="DZ720">
        <v>0.05373604074074074</v>
      </c>
      <c r="EA720">
        <v>30.2955</v>
      </c>
      <c r="EB720">
        <v>29.98352222222223</v>
      </c>
      <c r="EC720">
        <v>999.9000000000001</v>
      </c>
      <c r="ED720">
        <v>0</v>
      </c>
      <c r="EE720">
        <v>0</v>
      </c>
      <c r="EF720">
        <v>10001.49740740741</v>
      </c>
      <c r="EG720">
        <v>0</v>
      </c>
      <c r="EH720">
        <v>11.4741</v>
      </c>
      <c r="EI720">
        <v>-37.47805185185185</v>
      </c>
      <c r="EJ720">
        <v>466.8996666666666</v>
      </c>
      <c r="EK720">
        <v>502.3070370370369</v>
      </c>
      <c r="EL720">
        <v>5.809077037037038</v>
      </c>
      <c r="EM720">
        <v>493.2053703703704</v>
      </c>
      <c r="EN720">
        <v>18.1198074074074</v>
      </c>
      <c r="EO720">
        <v>2.161958888888889</v>
      </c>
      <c r="EP720">
        <v>1.637113333333333</v>
      </c>
      <c r="EQ720">
        <v>18.68318888888889</v>
      </c>
      <c r="ER720">
        <v>14.31265185185185</v>
      </c>
      <c r="ES720">
        <v>1999.992592592592</v>
      </c>
      <c r="ET720">
        <v>0.9799991111111112</v>
      </c>
      <c r="EU720">
        <v>0.02000091851851852</v>
      </c>
      <c r="EV720">
        <v>0</v>
      </c>
      <c r="EW720">
        <v>719.7837037037037</v>
      </c>
      <c r="EX720">
        <v>5.000560000000001</v>
      </c>
      <c r="EY720">
        <v>14780.77777777778</v>
      </c>
      <c r="EZ720">
        <v>17294.81481481481</v>
      </c>
      <c r="FA720">
        <v>42.125</v>
      </c>
      <c r="FB720">
        <v>42.25</v>
      </c>
      <c r="FC720">
        <v>41.81666666666666</v>
      </c>
      <c r="FD720">
        <v>41.333</v>
      </c>
      <c r="FE720">
        <v>42.81199999999998</v>
      </c>
      <c r="FF720">
        <v>1955.092592592593</v>
      </c>
      <c r="FG720">
        <v>39.9</v>
      </c>
      <c r="FH720">
        <v>0</v>
      </c>
      <c r="FI720">
        <v>1759007196.6</v>
      </c>
      <c r="FJ720">
        <v>0</v>
      </c>
      <c r="FK720">
        <v>719.8962400000001</v>
      </c>
      <c r="FL720">
        <v>10.91869231933974</v>
      </c>
      <c r="FM720">
        <v>231.8307696814102</v>
      </c>
      <c r="FN720">
        <v>14782.408</v>
      </c>
      <c r="FO720">
        <v>15</v>
      </c>
      <c r="FP720">
        <v>0</v>
      </c>
      <c r="FQ720" t="s">
        <v>439</v>
      </c>
      <c r="FR720">
        <v>1747148579.5</v>
      </c>
      <c r="FS720">
        <v>1747148584.5</v>
      </c>
      <c r="FT720">
        <v>0</v>
      </c>
      <c r="FU720">
        <v>0.162</v>
      </c>
      <c r="FV720">
        <v>-0.001</v>
      </c>
      <c r="FW720">
        <v>0.139</v>
      </c>
      <c r="FX720">
        <v>0.058</v>
      </c>
      <c r="FY720">
        <v>420</v>
      </c>
      <c r="FZ720">
        <v>16</v>
      </c>
      <c r="GA720">
        <v>0.19</v>
      </c>
      <c r="GB720">
        <v>0.02</v>
      </c>
      <c r="GC720">
        <v>-35.83143170731708</v>
      </c>
      <c r="GD720">
        <v>-24.1400257839721</v>
      </c>
      <c r="GE720">
        <v>2.483115428241356</v>
      </c>
      <c r="GF720">
        <v>0</v>
      </c>
      <c r="GG720">
        <v>719.2741764705883</v>
      </c>
      <c r="GH720">
        <v>7.870282654117043</v>
      </c>
      <c r="GI720">
        <v>0.8304966434251757</v>
      </c>
      <c r="GJ720">
        <v>0</v>
      </c>
      <c r="GK720">
        <v>5.805589268292684</v>
      </c>
      <c r="GL720">
        <v>0.05135519163763148</v>
      </c>
      <c r="GM720">
        <v>0.006228209776940794</v>
      </c>
      <c r="GN720">
        <v>1</v>
      </c>
      <c r="GO720">
        <v>1</v>
      </c>
      <c r="GP720">
        <v>3</v>
      </c>
      <c r="GQ720" t="s">
        <v>451</v>
      </c>
      <c r="GR720">
        <v>3.12814</v>
      </c>
      <c r="GS720">
        <v>2.73162</v>
      </c>
      <c r="GT720">
        <v>0.0943306</v>
      </c>
      <c r="GU720">
        <v>0.100457</v>
      </c>
      <c r="GV720">
        <v>0.106496</v>
      </c>
      <c r="GW720">
        <v>0.0881464</v>
      </c>
      <c r="GX720">
        <v>27123.8</v>
      </c>
      <c r="GY720">
        <v>26137.3</v>
      </c>
      <c r="GZ720">
        <v>30491.9</v>
      </c>
      <c r="HA720">
        <v>29312.6</v>
      </c>
      <c r="HB720">
        <v>37603.7</v>
      </c>
      <c r="HC720">
        <v>35172.6</v>
      </c>
      <c r="HD720">
        <v>46650.9</v>
      </c>
      <c r="HE720">
        <v>43557.2</v>
      </c>
      <c r="HF720">
        <v>1.8238</v>
      </c>
      <c r="HG720">
        <v>1.84477</v>
      </c>
      <c r="HH720">
        <v>0.104889</v>
      </c>
      <c r="HI720">
        <v>0</v>
      </c>
      <c r="HJ720">
        <v>28.2841</v>
      </c>
      <c r="HK720">
        <v>999.9</v>
      </c>
      <c r="HL720">
        <v>47.6</v>
      </c>
      <c r="HM720">
        <v>30.7</v>
      </c>
      <c r="HN720">
        <v>23.3652</v>
      </c>
      <c r="HO720">
        <v>63.1035</v>
      </c>
      <c r="HP720">
        <v>16.9631</v>
      </c>
      <c r="HQ720">
        <v>1</v>
      </c>
      <c r="HR720">
        <v>0.17905</v>
      </c>
      <c r="HS720">
        <v>-0.794338</v>
      </c>
      <c r="HT720">
        <v>20.1991</v>
      </c>
      <c r="HU720">
        <v>5.22852</v>
      </c>
      <c r="HV720">
        <v>11.974</v>
      </c>
      <c r="HW720">
        <v>4.9695</v>
      </c>
      <c r="HX720">
        <v>3.28973</v>
      </c>
      <c r="HY720">
        <v>9999</v>
      </c>
      <c r="HZ720">
        <v>9999</v>
      </c>
      <c r="IA720">
        <v>9999</v>
      </c>
      <c r="IB720">
        <v>27.7</v>
      </c>
      <c r="IC720">
        <v>4.97295</v>
      </c>
      <c r="ID720">
        <v>1.8773</v>
      </c>
      <c r="IE720">
        <v>1.87543</v>
      </c>
      <c r="IF720">
        <v>1.8782</v>
      </c>
      <c r="IG720">
        <v>1.87498</v>
      </c>
      <c r="IH720">
        <v>1.87851</v>
      </c>
      <c r="II720">
        <v>1.87561</v>
      </c>
      <c r="IJ720">
        <v>1.87682</v>
      </c>
      <c r="IK720">
        <v>0</v>
      </c>
      <c r="IL720">
        <v>0</v>
      </c>
      <c r="IM720">
        <v>0</v>
      </c>
      <c r="IN720">
        <v>0</v>
      </c>
      <c r="IO720" t="s">
        <v>441</v>
      </c>
      <c r="IP720" t="s">
        <v>442</v>
      </c>
      <c r="IQ720" t="s">
        <v>443</v>
      </c>
      <c r="IR720" t="s">
        <v>443</v>
      </c>
      <c r="IS720" t="s">
        <v>443</v>
      </c>
      <c r="IT720" t="s">
        <v>443</v>
      </c>
      <c r="IU720">
        <v>0</v>
      </c>
      <c r="IV720">
        <v>100</v>
      </c>
      <c r="IW720">
        <v>100</v>
      </c>
      <c r="IX720">
        <v>0.647</v>
      </c>
      <c r="IY720">
        <v>0.2408</v>
      </c>
      <c r="IZ720">
        <v>0.000996156149449386</v>
      </c>
      <c r="JA720">
        <v>0.001508328056841608</v>
      </c>
      <c r="JB720">
        <v>-4.279944224615399E-07</v>
      </c>
      <c r="JC720">
        <v>2.026670128534865E-10</v>
      </c>
      <c r="JD720">
        <v>-0.04486732872085866</v>
      </c>
      <c r="JE720">
        <v>-0.001179386599836408</v>
      </c>
      <c r="JF720">
        <v>0.0006983580007418804</v>
      </c>
      <c r="JG720">
        <v>-5.900263066608664E-06</v>
      </c>
      <c r="JH720">
        <v>1</v>
      </c>
      <c r="JI720">
        <v>2117</v>
      </c>
      <c r="JJ720">
        <v>1</v>
      </c>
      <c r="JK720">
        <v>26</v>
      </c>
      <c r="JL720">
        <v>197643.5</v>
      </c>
      <c r="JM720">
        <v>197643.4</v>
      </c>
      <c r="JN720">
        <v>1.33301</v>
      </c>
      <c r="JO720">
        <v>2.56714</v>
      </c>
      <c r="JP720">
        <v>1.39893</v>
      </c>
      <c r="JQ720">
        <v>2.34009</v>
      </c>
      <c r="JR720">
        <v>1.44897</v>
      </c>
      <c r="JS720">
        <v>2.48779</v>
      </c>
      <c r="JT720">
        <v>37.4098</v>
      </c>
      <c r="JU720">
        <v>23.9562</v>
      </c>
      <c r="JV720">
        <v>18</v>
      </c>
      <c r="JW720">
        <v>481.155</v>
      </c>
      <c r="JX720">
        <v>464.688</v>
      </c>
      <c r="JY720">
        <v>29.3488</v>
      </c>
      <c r="JZ720">
        <v>29.5156</v>
      </c>
      <c r="KA720">
        <v>29.9999</v>
      </c>
      <c r="KB720">
        <v>29.2216</v>
      </c>
      <c r="KC720">
        <v>29.287</v>
      </c>
      <c r="KD720">
        <v>26.7521</v>
      </c>
      <c r="KE720">
        <v>27.7913</v>
      </c>
      <c r="KF720">
        <v>86.08799999999999</v>
      </c>
      <c r="KG720">
        <v>29.3569</v>
      </c>
      <c r="KH720">
        <v>540.421</v>
      </c>
      <c r="KI720">
        <v>18.1174</v>
      </c>
      <c r="KJ720">
        <v>100.812</v>
      </c>
      <c r="KK720">
        <v>100.189</v>
      </c>
    </row>
    <row r="721" spans="1:297">
      <c r="A721">
        <v>705</v>
      </c>
      <c r="B721">
        <v>1759007192</v>
      </c>
      <c r="C721">
        <v>19808.40000009537</v>
      </c>
      <c r="D721" t="s">
        <v>1859</v>
      </c>
      <c r="E721" t="s">
        <v>1860</v>
      </c>
      <c r="F721">
        <v>5</v>
      </c>
      <c r="G721" t="s">
        <v>1796</v>
      </c>
      <c r="H721" t="s">
        <v>436</v>
      </c>
      <c r="I721">
        <v>1759007184.214286</v>
      </c>
      <c r="J721">
        <f>(K721)/1000</f>
        <v>0</v>
      </c>
      <c r="K721">
        <f>IF(DP721, AN721, AH721)</f>
        <v>0</v>
      </c>
      <c r="L721">
        <f>IF(DP721, AI721, AG721)</f>
        <v>0</v>
      </c>
      <c r="M721">
        <f>DR721 - IF(AU721&gt;1, L721*DL721*100.0/(AW721), 0)</f>
        <v>0</v>
      </c>
      <c r="N721">
        <f>((T721-J721/2)*M721-L721)/(T721+J721/2)</f>
        <v>0</v>
      </c>
      <c r="O721">
        <f>N721*(DY721+DZ721)/1000.0</f>
        <v>0</v>
      </c>
      <c r="P721">
        <f>(DR721 - IF(AU721&gt;1, L721*DL721*100.0/(AW721), 0))*(DY721+DZ721)/1000.0</f>
        <v>0</v>
      </c>
      <c r="Q721">
        <f>2.0/((1/S721-1/R721)+SIGN(S721)*SQRT((1/S721-1/R721)*(1/S721-1/R721) + 4*DM721/((DM721+1)*(DM721+1))*(2*1/S721*1/R721-1/R721*1/R721)))</f>
        <v>0</v>
      </c>
      <c r="R721">
        <f>IF(LEFT(DN721,1)&lt;&gt;"0",IF(LEFT(DN721,1)="1",3.0,DO721),$D$5+$E$5*(EF721*DY721/($K$5*1000))+$F$5*(EF721*DY721/($K$5*1000))*MAX(MIN(DL721,$J$5),$I$5)*MAX(MIN(DL721,$J$5),$I$5)+$G$5*MAX(MIN(DL721,$J$5),$I$5)*(EF721*DY721/($K$5*1000))+$H$5*(EF721*DY721/($K$5*1000))*(EF721*DY721/($K$5*1000)))</f>
        <v>0</v>
      </c>
      <c r="S721">
        <f>J721*(1000-(1000*0.61365*exp(17.502*W721/(240.97+W721))/(DY721+DZ721)+DT721)/2)/(1000*0.61365*exp(17.502*W721/(240.97+W721))/(DY721+DZ721)-DT721)</f>
        <v>0</v>
      </c>
      <c r="T721">
        <f>1/((DM721+1)/(Q721/1.6)+1/(R721/1.37)) + DM721/((DM721+1)/(Q721/1.6) + DM721/(R721/1.37))</f>
        <v>0</v>
      </c>
      <c r="U721">
        <f>(DH721*DK721)</f>
        <v>0</v>
      </c>
      <c r="V721">
        <f>(EA721+(U721+2*0.95*5.67E-8*(((EA721+$B$7)+273)^4-(EA721+273)^4)-44100*J721)/(1.84*29.3*R721+8*0.95*5.67E-8*(EA721+273)^3))</f>
        <v>0</v>
      </c>
      <c r="W721">
        <f>($C$7*EB721+$D$7*EC721+$E$7*V721)</f>
        <v>0</v>
      </c>
      <c r="X721">
        <f>0.61365*exp(17.502*W721/(240.97+W721))</f>
        <v>0</v>
      </c>
      <c r="Y721">
        <f>(Z721/AA721*100)</f>
        <v>0</v>
      </c>
      <c r="Z721">
        <f>DT721*(DY721+DZ721)/1000</f>
        <v>0</v>
      </c>
      <c r="AA721">
        <f>0.61365*exp(17.502*EA721/(240.97+EA721))</f>
        <v>0</v>
      </c>
      <c r="AB721">
        <f>(X721-DT721*(DY721+DZ721)/1000)</f>
        <v>0</v>
      </c>
      <c r="AC721">
        <f>(-J721*44100)</f>
        <v>0</v>
      </c>
      <c r="AD721">
        <f>2*29.3*R721*0.92*(EA721-W721)</f>
        <v>0</v>
      </c>
      <c r="AE721">
        <f>2*0.95*5.67E-8*(((EA721+$B$7)+273)^4-(W721+273)^4)</f>
        <v>0</v>
      </c>
      <c r="AF721">
        <f>U721+AE721+AC721+AD721</f>
        <v>0</v>
      </c>
      <c r="AG721">
        <f>DX721*AU721*(DS721-DR721*(1000-AU721*DU721)/(1000-AU721*DT721))/(100*DL721)</f>
        <v>0</v>
      </c>
      <c r="AH721">
        <f>1000*DX721*AU721*(DT721-DU721)/(100*DL721*(1000-AU721*DT721))</f>
        <v>0</v>
      </c>
      <c r="AI721">
        <f>(AJ721 - AK721 - DY721*1E3/(8.314*(EA721+273.15)) * AM721/DX721 * AL721) * DX721/(100*DL721) * (1000 - DU721)/1000</f>
        <v>0</v>
      </c>
      <c r="AJ721">
        <v>534.5308063136765</v>
      </c>
      <c r="AK721">
        <v>506.0585515151516</v>
      </c>
      <c r="AL721">
        <v>3.316320260529952</v>
      </c>
      <c r="AM721">
        <v>65.2418205601486</v>
      </c>
      <c r="AN721">
        <f>(AP721 - AO721 + DY721*1E3/(8.314*(EA721+273.15)) * AR721/DX721 * AQ721) * DX721/(100*DL721) * 1000/(1000 - AP721)</f>
        <v>0</v>
      </c>
      <c r="AO721">
        <v>18.12267522808997</v>
      </c>
      <c r="AP721">
        <v>23.94931696969698</v>
      </c>
      <c r="AQ721">
        <v>9.700407228376684E-05</v>
      </c>
      <c r="AR721">
        <v>120.1474523876431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MAX(0,($B$13+$C$13*EF721)/(1+$D$13*EF721)*DY721/(EA721+273)*$E$13)</f>
        <v>0</v>
      </c>
      <c r="AX721" t="s">
        <v>437</v>
      </c>
      <c r="AY721" t="s">
        <v>437</v>
      </c>
      <c r="AZ721">
        <v>0</v>
      </c>
      <c r="BA721">
        <v>0</v>
      </c>
      <c r="BB721">
        <f>1-AZ721/BA721</f>
        <v>0</v>
      </c>
      <c r="BC721">
        <v>0</v>
      </c>
      <c r="BD721" t="s">
        <v>437</v>
      </c>
      <c r="BE721" t="s">
        <v>437</v>
      </c>
      <c r="BF721">
        <v>0</v>
      </c>
      <c r="BG721">
        <v>0</v>
      </c>
      <c r="BH721">
        <f>1-BF721/BG721</f>
        <v>0</v>
      </c>
      <c r="BI721">
        <v>0.5</v>
      </c>
      <c r="BJ721">
        <f>DI721</f>
        <v>0</v>
      </c>
      <c r="BK721">
        <f>L721</f>
        <v>0</v>
      </c>
      <c r="BL721">
        <f>BH721*BI721*BJ721</f>
        <v>0</v>
      </c>
      <c r="BM721">
        <f>(BK721-BC721)/BJ721</f>
        <v>0</v>
      </c>
      <c r="BN721">
        <f>(BA721-BG721)/BG721</f>
        <v>0</v>
      </c>
      <c r="BO721">
        <f>AZ721/(BB721+AZ721/BG721)</f>
        <v>0</v>
      </c>
      <c r="BP721" t="s">
        <v>437</v>
      </c>
      <c r="BQ721">
        <v>0</v>
      </c>
      <c r="BR721">
        <f>IF(BQ721&lt;&gt;0, BQ721, BO721)</f>
        <v>0</v>
      </c>
      <c r="BS721">
        <f>1-BR721/BG721</f>
        <v>0</v>
      </c>
      <c r="BT721">
        <f>(BG721-BF721)/(BG721-BR721)</f>
        <v>0</v>
      </c>
      <c r="BU721">
        <f>(BA721-BG721)/(BA721-BR721)</f>
        <v>0</v>
      </c>
      <c r="BV721">
        <f>(BG721-BF721)/(BG721-AZ721)</f>
        <v>0</v>
      </c>
      <c r="BW721">
        <f>(BA721-BG721)/(BA721-AZ721)</f>
        <v>0</v>
      </c>
      <c r="BX721">
        <f>(BT721*BR721/BF721)</f>
        <v>0</v>
      </c>
      <c r="BY721">
        <f>(1-BX721)</f>
        <v>0</v>
      </c>
      <c r="DH721">
        <f>$B$11*EG721+$C$11*EH721+$F$11*ES721*(1-EV721)</f>
        <v>0</v>
      </c>
      <c r="DI721">
        <f>DH721*DJ721</f>
        <v>0</v>
      </c>
      <c r="DJ721">
        <f>($B$11*$D$9+$C$11*$D$9+$F$11*((FF721+EX721)/MAX(FF721+EX721+FG721, 0.1)*$I$9+FG721/MAX(FF721+EX721+FG721, 0.1)*$J$9))/($B$11+$C$11+$F$11)</f>
        <v>0</v>
      </c>
      <c r="DK721">
        <f>($B$11*$K$9+$C$11*$K$9+$F$11*((FF721+EX721)/MAX(FF721+EX721+FG721, 0.1)*$P$9+FG721/MAX(FF721+EX721+FG721, 0.1)*$Q$9))/($B$11+$C$11+$F$11)</f>
        <v>0</v>
      </c>
      <c r="DL721">
        <v>2.96</v>
      </c>
      <c r="DM721">
        <v>0.5</v>
      </c>
      <c r="DN721" t="s">
        <v>438</v>
      </c>
      <c r="DO721">
        <v>2</v>
      </c>
      <c r="DP721" t="b">
        <v>1</v>
      </c>
      <c r="DQ721">
        <v>1759007184.214286</v>
      </c>
      <c r="DR721">
        <v>470.5545714285714</v>
      </c>
      <c r="DS721">
        <v>509.0565357142858</v>
      </c>
      <c r="DT721">
        <v>23.93500357142857</v>
      </c>
      <c r="DU721">
        <v>18.121</v>
      </c>
      <c r="DV721">
        <v>469.91825</v>
      </c>
      <c r="DW721">
        <v>23.69423214285714</v>
      </c>
      <c r="DX721">
        <v>500.0170714285714</v>
      </c>
      <c r="DY721">
        <v>90.34937142857143</v>
      </c>
      <c r="DZ721">
        <v>0.05380385714285714</v>
      </c>
      <c r="EA721">
        <v>30.30013928571428</v>
      </c>
      <c r="EB721">
        <v>29.98650000000001</v>
      </c>
      <c r="EC721">
        <v>999.9000000000002</v>
      </c>
      <c r="ED721">
        <v>0</v>
      </c>
      <c r="EE721">
        <v>0</v>
      </c>
      <c r="EF721">
        <v>9996.196785714286</v>
      </c>
      <c r="EG721">
        <v>0</v>
      </c>
      <c r="EH721">
        <v>11.4741</v>
      </c>
      <c r="EI721">
        <v>-38.50189642857143</v>
      </c>
      <c r="EJ721">
        <v>482.0935357142857</v>
      </c>
      <c r="EK721">
        <v>518.4513214285714</v>
      </c>
      <c r="EL721">
        <v>5.813995357142858</v>
      </c>
      <c r="EM721">
        <v>509.0565357142858</v>
      </c>
      <c r="EN721">
        <v>18.121</v>
      </c>
      <c r="EO721">
        <v>2.162511071428571</v>
      </c>
      <c r="EP721">
        <v>1.637221428571429</v>
      </c>
      <c r="EQ721">
        <v>18.687275</v>
      </c>
      <c r="ER721">
        <v>14.31366428571429</v>
      </c>
      <c r="ES721">
        <v>2000.017142857143</v>
      </c>
      <c r="ET721">
        <v>0.9799993571428571</v>
      </c>
      <c r="EU721">
        <v>0.02000067142857143</v>
      </c>
      <c r="EV721">
        <v>0</v>
      </c>
      <c r="EW721">
        <v>720.7804285714285</v>
      </c>
      <c r="EX721">
        <v>5.000560000000001</v>
      </c>
      <c r="EY721">
        <v>14801.42857142857</v>
      </c>
      <c r="EZ721">
        <v>17295.04285714286</v>
      </c>
      <c r="FA721">
        <v>42.11825</v>
      </c>
      <c r="FB721">
        <v>42.25</v>
      </c>
      <c r="FC721">
        <v>41.81649999999998</v>
      </c>
      <c r="FD721">
        <v>41.33674999999999</v>
      </c>
      <c r="FE721">
        <v>42.81199999999998</v>
      </c>
      <c r="FF721">
        <v>1955.117142857143</v>
      </c>
      <c r="FG721">
        <v>39.9</v>
      </c>
      <c r="FH721">
        <v>0</v>
      </c>
      <c r="FI721">
        <v>1759007201.4</v>
      </c>
      <c r="FJ721">
        <v>0</v>
      </c>
      <c r="FK721">
        <v>720.91072</v>
      </c>
      <c r="FL721">
        <v>13.71792304555026</v>
      </c>
      <c r="FM721">
        <v>298.9846150496695</v>
      </c>
      <c r="FN721">
        <v>14803.672</v>
      </c>
      <c r="FO721">
        <v>15</v>
      </c>
      <c r="FP721">
        <v>0</v>
      </c>
      <c r="FQ721" t="s">
        <v>439</v>
      </c>
      <c r="FR721">
        <v>1747148579.5</v>
      </c>
      <c r="FS721">
        <v>1747148584.5</v>
      </c>
      <c r="FT721">
        <v>0</v>
      </c>
      <c r="FU721">
        <v>0.162</v>
      </c>
      <c r="FV721">
        <v>-0.001</v>
      </c>
      <c r="FW721">
        <v>0.139</v>
      </c>
      <c r="FX721">
        <v>0.058</v>
      </c>
      <c r="FY721">
        <v>420</v>
      </c>
      <c r="FZ721">
        <v>16</v>
      </c>
      <c r="GA721">
        <v>0.19</v>
      </c>
      <c r="GB721">
        <v>0.02</v>
      </c>
      <c r="GC721">
        <v>-37.82214390243902</v>
      </c>
      <c r="GD721">
        <v>-13.53090313588846</v>
      </c>
      <c r="GE721">
        <v>1.365906655748817</v>
      </c>
      <c r="GF721">
        <v>0</v>
      </c>
      <c r="GG721">
        <v>720.2527352941177</v>
      </c>
      <c r="GH721">
        <v>12.37743315042597</v>
      </c>
      <c r="GI721">
        <v>1.239057144122657</v>
      </c>
      <c r="GJ721">
        <v>0</v>
      </c>
      <c r="GK721">
        <v>5.81176243902439</v>
      </c>
      <c r="GL721">
        <v>0.05897979094077523</v>
      </c>
      <c r="GM721">
        <v>0.006187391499117747</v>
      </c>
      <c r="GN721">
        <v>1</v>
      </c>
      <c r="GO721">
        <v>1</v>
      </c>
      <c r="GP721">
        <v>3</v>
      </c>
      <c r="GQ721" t="s">
        <v>451</v>
      </c>
      <c r="GR721">
        <v>3.12824</v>
      </c>
      <c r="GS721">
        <v>2.73189</v>
      </c>
      <c r="GT721">
        <v>0.0966537</v>
      </c>
      <c r="GU721">
        <v>0.102809</v>
      </c>
      <c r="GV721">
        <v>0.106528</v>
      </c>
      <c r="GW721">
        <v>0.0881488</v>
      </c>
      <c r="GX721">
        <v>27054.5</v>
      </c>
      <c r="GY721">
        <v>26069.4</v>
      </c>
      <c r="GZ721">
        <v>30492.1</v>
      </c>
      <c r="HA721">
        <v>29313.1</v>
      </c>
      <c r="HB721">
        <v>37602.9</v>
      </c>
      <c r="HC721">
        <v>35173.1</v>
      </c>
      <c r="HD721">
        <v>46651.4</v>
      </c>
      <c r="HE721">
        <v>43557.8</v>
      </c>
      <c r="HF721">
        <v>1.82383</v>
      </c>
      <c r="HG721">
        <v>1.8448</v>
      </c>
      <c r="HH721">
        <v>0.104394</v>
      </c>
      <c r="HI721">
        <v>0</v>
      </c>
      <c r="HJ721">
        <v>28.2877</v>
      </c>
      <c r="HK721">
        <v>999.9</v>
      </c>
      <c r="HL721">
        <v>47.6</v>
      </c>
      <c r="HM721">
        <v>30.7</v>
      </c>
      <c r="HN721">
        <v>23.3662</v>
      </c>
      <c r="HO721">
        <v>63.0835</v>
      </c>
      <c r="HP721">
        <v>16.8429</v>
      </c>
      <c r="HQ721">
        <v>1</v>
      </c>
      <c r="HR721">
        <v>0.178714</v>
      </c>
      <c r="HS721">
        <v>-0.781629</v>
      </c>
      <c r="HT721">
        <v>20.1992</v>
      </c>
      <c r="HU721">
        <v>5.22837</v>
      </c>
      <c r="HV721">
        <v>11.974</v>
      </c>
      <c r="HW721">
        <v>4.9697</v>
      </c>
      <c r="HX721">
        <v>3.2897</v>
      </c>
      <c r="HY721">
        <v>9999</v>
      </c>
      <c r="HZ721">
        <v>9999</v>
      </c>
      <c r="IA721">
        <v>9999</v>
      </c>
      <c r="IB721">
        <v>27.7</v>
      </c>
      <c r="IC721">
        <v>4.97293</v>
      </c>
      <c r="ID721">
        <v>1.87729</v>
      </c>
      <c r="IE721">
        <v>1.87536</v>
      </c>
      <c r="IF721">
        <v>1.8782</v>
      </c>
      <c r="IG721">
        <v>1.87492</v>
      </c>
      <c r="IH721">
        <v>1.8785</v>
      </c>
      <c r="II721">
        <v>1.8756</v>
      </c>
      <c r="IJ721">
        <v>1.87674</v>
      </c>
      <c r="IK721">
        <v>0</v>
      </c>
      <c r="IL721">
        <v>0</v>
      </c>
      <c r="IM721">
        <v>0</v>
      </c>
      <c r="IN721">
        <v>0</v>
      </c>
      <c r="IO721" t="s">
        <v>441</v>
      </c>
      <c r="IP721" t="s">
        <v>442</v>
      </c>
      <c r="IQ721" t="s">
        <v>443</v>
      </c>
      <c r="IR721" t="s">
        <v>443</v>
      </c>
      <c r="IS721" t="s">
        <v>443</v>
      </c>
      <c r="IT721" t="s">
        <v>443</v>
      </c>
      <c r="IU721">
        <v>0</v>
      </c>
      <c r="IV721">
        <v>100</v>
      </c>
      <c r="IW721">
        <v>100</v>
      </c>
      <c r="IX721">
        <v>0.667</v>
      </c>
      <c r="IY721">
        <v>0.2411</v>
      </c>
      <c r="IZ721">
        <v>0.000996156149449386</v>
      </c>
      <c r="JA721">
        <v>0.001508328056841608</v>
      </c>
      <c r="JB721">
        <v>-4.279944224615399E-07</v>
      </c>
      <c r="JC721">
        <v>2.026670128534865E-10</v>
      </c>
      <c r="JD721">
        <v>-0.04486732872085866</v>
      </c>
      <c r="JE721">
        <v>-0.001179386599836408</v>
      </c>
      <c r="JF721">
        <v>0.0006983580007418804</v>
      </c>
      <c r="JG721">
        <v>-5.900263066608664E-06</v>
      </c>
      <c r="JH721">
        <v>1</v>
      </c>
      <c r="JI721">
        <v>2117</v>
      </c>
      <c r="JJ721">
        <v>1</v>
      </c>
      <c r="JK721">
        <v>26</v>
      </c>
      <c r="JL721">
        <v>197643.5</v>
      </c>
      <c r="JM721">
        <v>197643.5</v>
      </c>
      <c r="JN721">
        <v>1.36475</v>
      </c>
      <c r="JO721">
        <v>2.55371</v>
      </c>
      <c r="JP721">
        <v>1.39893</v>
      </c>
      <c r="JQ721">
        <v>2.33887</v>
      </c>
      <c r="JR721">
        <v>1.44897</v>
      </c>
      <c r="JS721">
        <v>2.58545</v>
      </c>
      <c r="JT721">
        <v>37.4098</v>
      </c>
      <c r="JU721">
        <v>23.9824</v>
      </c>
      <c r="JV721">
        <v>18</v>
      </c>
      <c r="JW721">
        <v>481.154</v>
      </c>
      <c r="JX721">
        <v>464.694</v>
      </c>
      <c r="JY721">
        <v>29.3604</v>
      </c>
      <c r="JZ721">
        <v>29.5138</v>
      </c>
      <c r="KA721">
        <v>30</v>
      </c>
      <c r="KB721">
        <v>29.2193</v>
      </c>
      <c r="KC721">
        <v>29.2858</v>
      </c>
      <c r="KD721">
        <v>27.4559</v>
      </c>
      <c r="KE721">
        <v>27.7913</v>
      </c>
      <c r="KF721">
        <v>86.08799999999999</v>
      </c>
      <c r="KG721">
        <v>29.3617</v>
      </c>
      <c r="KH721">
        <v>560.455</v>
      </c>
      <c r="KI721">
        <v>18.096</v>
      </c>
      <c r="KJ721">
        <v>100.812</v>
      </c>
      <c r="KK721">
        <v>100.19</v>
      </c>
    </row>
    <row r="722" spans="1:297">
      <c r="A722">
        <v>706</v>
      </c>
      <c r="B722">
        <v>1759007197</v>
      </c>
      <c r="C722">
        <v>19813.40000009537</v>
      </c>
      <c r="D722" t="s">
        <v>1861</v>
      </c>
      <c r="E722" t="s">
        <v>1862</v>
      </c>
      <c r="F722">
        <v>5</v>
      </c>
      <c r="G722" t="s">
        <v>1796</v>
      </c>
      <c r="H722" t="s">
        <v>436</v>
      </c>
      <c r="I722">
        <v>1759007189.5</v>
      </c>
      <c r="J722">
        <f>(K722)/1000</f>
        <v>0</v>
      </c>
      <c r="K722">
        <f>IF(DP722, AN722, AH722)</f>
        <v>0</v>
      </c>
      <c r="L722">
        <f>IF(DP722, AI722, AG722)</f>
        <v>0</v>
      </c>
      <c r="M722">
        <f>DR722 - IF(AU722&gt;1, L722*DL722*100.0/(AW722), 0)</f>
        <v>0</v>
      </c>
      <c r="N722">
        <f>((T722-J722/2)*M722-L722)/(T722+J722/2)</f>
        <v>0</v>
      </c>
      <c r="O722">
        <f>N722*(DY722+DZ722)/1000.0</f>
        <v>0</v>
      </c>
      <c r="P722">
        <f>(DR722 - IF(AU722&gt;1, L722*DL722*100.0/(AW722), 0))*(DY722+DZ722)/1000.0</f>
        <v>0</v>
      </c>
      <c r="Q722">
        <f>2.0/((1/S722-1/R722)+SIGN(S722)*SQRT((1/S722-1/R722)*(1/S722-1/R722) + 4*DM722/((DM722+1)*(DM722+1))*(2*1/S722*1/R722-1/R722*1/R722)))</f>
        <v>0</v>
      </c>
      <c r="R722">
        <f>IF(LEFT(DN722,1)&lt;&gt;"0",IF(LEFT(DN722,1)="1",3.0,DO722),$D$5+$E$5*(EF722*DY722/($K$5*1000))+$F$5*(EF722*DY722/($K$5*1000))*MAX(MIN(DL722,$J$5),$I$5)*MAX(MIN(DL722,$J$5),$I$5)+$G$5*MAX(MIN(DL722,$J$5),$I$5)*(EF722*DY722/($K$5*1000))+$H$5*(EF722*DY722/($K$5*1000))*(EF722*DY722/($K$5*1000)))</f>
        <v>0</v>
      </c>
      <c r="S722">
        <f>J722*(1000-(1000*0.61365*exp(17.502*W722/(240.97+W722))/(DY722+DZ722)+DT722)/2)/(1000*0.61365*exp(17.502*W722/(240.97+W722))/(DY722+DZ722)-DT722)</f>
        <v>0</v>
      </c>
      <c r="T722">
        <f>1/((DM722+1)/(Q722/1.6)+1/(R722/1.37)) + DM722/((DM722+1)/(Q722/1.6) + DM722/(R722/1.37))</f>
        <v>0</v>
      </c>
      <c r="U722">
        <f>(DH722*DK722)</f>
        <v>0</v>
      </c>
      <c r="V722">
        <f>(EA722+(U722+2*0.95*5.67E-8*(((EA722+$B$7)+273)^4-(EA722+273)^4)-44100*J722)/(1.84*29.3*R722+8*0.95*5.67E-8*(EA722+273)^3))</f>
        <v>0</v>
      </c>
      <c r="W722">
        <f>($C$7*EB722+$D$7*EC722+$E$7*V722)</f>
        <v>0</v>
      </c>
      <c r="X722">
        <f>0.61365*exp(17.502*W722/(240.97+W722))</f>
        <v>0</v>
      </c>
      <c r="Y722">
        <f>(Z722/AA722*100)</f>
        <v>0</v>
      </c>
      <c r="Z722">
        <f>DT722*(DY722+DZ722)/1000</f>
        <v>0</v>
      </c>
      <c r="AA722">
        <f>0.61365*exp(17.502*EA722/(240.97+EA722))</f>
        <v>0</v>
      </c>
      <c r="AB722">
        <f>(X722-DT722*(DY722+DZ722)/1000)</f>
        <v>0</v>
      </c>
      <c r="AC722">
        <f>(-J722*44100)</f>
        <v>0</v>
      </c>
      <c r="AD722">
        <f>2*29.3*R722*0.92*(EA722-W722)</f>
        <v>0</v>
      </c>
      <c r="AE722">
        <f>2*0.95*5.67E-8*(((EA722+$B$7)+273)^4-(W722+273)^4)</f>
        <v>0</v>
      </c>
      <c r="AF722">
        <f>U722+AE722+AC722+AD722</f>
        <v>0</v>
      </c>
      <c r="AG722">
        <f>DX722*AU722*(DS722-DR722*(1000-AU722*DU722)/(1000-AU722*DT722))/(100*DL722)</f>
        <v>0</v>
      </c>
      <c r="AH722">
        <f>1000*DX722*AU722*(DT722-DU722)/(100*DL722*(1000-AU722*DT722))</f>
        <v>0</v>
      </c>
      <c r="AI722">
        <f>(AJ722 - AK722 - DY722*1E3/(8.314*(EA722+273.15)) * AM722/DX722 * AL722) * DX722/(100*DL722) * (1000 - DU722)/1000</f>
        <v>0</v>
      </c>
      <c r="AJ722">
        <v>551.6024348188771</v>
      </c>
      <c r="AK722">
        <v>522.7811878787879</v>
      </c>
      <c r="AL722">
        <v>3.335292899426884</v>
      </c>
      <c r="AM722">
        <v>65.2418205601486</v>
      </c>
      <c r="AN722">
        <f>(AP722 - AO722 + DY722*1E3/(8.314*(EA722+273.15)) * AR722/DX722 * AQ722) * DX722/(100*DL722) * 1000/(1000 - AP722)</f>
        <v>0</v>
      </c>
      <c r="AO722">
        <v>18.11998751043313</v>
      </c>
      <c r="AP722">
        <v>23.96328969696969</v>
      </c>
      <c r="AQ722">
        <v>9.70371153706435E-05</v>
      </c>
      <c r="AR722">
        <v>120.1474523876431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MAX(0,($B$13+$C$13*EF722)/(1+$D$13*EF722)*DY722/(EA722+273)*$E$13)</f>
        <v>0</v>
      </c>
      <c r="AX722" t="s">
        <v>437</v>
      </c>
      <c r="AY722" t="s">
        <v>437</v>
      </c>
      <c r="AZ722">
        <v>0</v>
      </c>
      <c r="BA722">
        <v>0</v>
      </c>
      <c r="BB722">
        <f>1-AZ722/BA722</f>
        <v>0</v>
      </c>
      <c r="BC722">
        <v>0</v>
      </c>
      <c r="BD722" t="s">
        <v>437</v>
      </c>
      <c r="BE722" t="s">
        <v>437</v>
      </c>
      <c r="BF722">
        <v>0</v>
      </c>
      <c r="BG722">
        <v>0</v>
      </c>
      <c r="BH722">
        <f>1-BF722/BG722</f>
        <v>0</v>
      </c>
      <c r="BI722">
        <v>0.5</v>
      </c>
      <c r="BJ722">
        <f>DI722</f>
        <v>0</v>
      </c>
      <c r="BK722">
        <f>L722</f>
        <v>0</v>
      </c>
      <c r="BL722">
        <f>BH722*BI722*BJ722</f>
        <v>0</v>
      </c>
      <c r="BM722">
        <f>(BK722-BC722)/BJ722</f>
        <v>0</v>
      </c>
      <c r="BN722">
        <f>(BA722-BG722)/BG722</f>
        <v>0</v>
      </c>
      <c r="BO722">
        <f>AZ722/(BB722+AZ722/BG722)</f>
        <v>0</v>
      </c>
      <c r="BP722" t="s">
        <v>437</v>
      </c>
      <c r="BQ722">
        <v>0</v>
      </c>
      <c r="BR722">
        <f>IF(BQ722&lt;&gt;0, BQ722, BO722)</f>
        <v>0</v>
      </c>
      <c r="BS722">
        <f>1-BR722/BG722</f>
        <v>0</v>
      </c>
      <c r="BT722">
        <f>(BG722-BF722)/(BG722-BR722)</f>
        <v>0</v>
      </c>
      <c r="BU722">
        <f>(BA722-BG722)/(BA722-BR722)</f>
        <v>0</v>
      </c>
      <c r="BV722">
        <f>(BG722-BF722)/(BG722-AZ722)</f>
        <v>0</v>
      </c>
      <c r="BW722">
        <f>(BA722-BG722)/(BA722-AZ722)</f>
        <v>0</v>
      </c>
      <c r="BX722">
        <f>(BT722*BR722/BF722)</f>
        <v>0</v>
      </c>
      <c r="BY722">
        <f>(1-BX722)</f>
        <v>0</v>
      </c>
      <c r="DH722">
        <f>$B$11*EG722+$C$11*EH722+$F$11*ES722*(1-EV722)</f>
        <v>0</v>
      </c>
      <c r="DI722">
        <f>DH722*DJ722</f>
        <v>0</v>
      </c>
      <c r="DJ722">
        <f>($B$11*$D$9+$C$11*$D$9+$F$11*((FF722+EX722)/MAX(FF722+EX722+FG722, 0.1)*$I$9+FG722/MAX(FF722+EX722+FG722, 0.1)*$J$9))/($B$11+$C$11+$F$11)</f>
        <v>0</v>
      </c>
      <c r="DK722">
        <f>($B$11*$K$9+$C$11*$K$9+$F$11*((FF722+EX722)/MAX(FF722+EX722+FG722, 0.1)*$P$9+FG722/MAX(FF722+EX722+FG722, 0.1)*$Q$9))/($B$11+$C$11+$F$11)</f>
        <v>0</v>
      </c>
      <c r="DL722">
        <v>2.96</v>
      </c>
      <c r="DM722">
        <v>0.5</v>
      </c>
      <c r="DN722" t="s">
        <v>438</v>
      </c>
      <c r="DO722">
        <v>2</v>
      </c>
      <c r="DP722" t="b">
        <v>1</v>
      </c>
      <c r="DQ722">
        <v>1759007189.5</v>
      </c>
      <c r="DR722">
        <v>487.5287407407407</v>
      </c>
      <c r="DS722">
        <v>526.8218148148147</v>
      </c>
      <c r="DT722">
        <v>23.94510370370371</v>
      </c>
      <c r="DU722">
        <v>18.12163333333334</v>
      </c>
      <c r="DV722">
        <v>486.8714074074074</v>
      </c>
      <c r="DW722">
        <v>23.70411851851852</v>
      </c>
      <c r="DX722">
        <v>499.9732222222222</v>
      </c>
      <c r="DY722">
        <v>90.34873703703704</v>
      </c>
      <c r="DZ722">
        <v>0.05404308148148149</v>
      </c>
      <c r="EA722">
        <v>30.30590370370371</v>
      </c>
      <c r="EB722">
        <v>29.98833333333334</v>
      </c>
      <c r="EC722">
        <v>999.9000000000001</v>
      </c>
      <c r="ED722">
        <v>0</v>
      </c>
      <c r="EE722">
        <v>0</v>
      </c>
      <c r="EF722">
        <v>9997.97962962963</v>
      </c>
      <c r="EG722">
        <v>0</v>
      </c>
      <c r="EH722">
        <v>11.4741</v>
      </c>
      <c r="EI722">
        <v>-39.29302222222222</v>
      </c>
      <c r="EJ722">
        <v>499.4891481481482</v>
      </c>
      <c r="EK722">
        <v>536.5448518518517</v>
      </c>
      <c r="EL722">
        <v>5.823468518518519</v>
      </c>
      <c r="EM722">
        <v>526.8218148148147</v>
      </c>
      <c r="EN722">
        <v>18.12163333333334</v>
      </c>
      <c r="EO722">
        <v>2.16341</v>
      </c>
      <c r="EP722">
        <v>1.637267037037037</v>
      </c>
      <c r="EQ722">
        <v>18.6939</v>
      </c>
      <c r="ER722">
        <v>14.31409259259259</v>
      </c>
      <c r="ES722">
        <v>2000.031481481481</v>
      </c>
      <c r="ET722">
        <v>0.9799994444444444</v>
      </c>
      <c r="EU722">
        <v>0.02000057777777778</v>
      </c>
      <c r="EV722">
        <v>0</v>
      </c>
      <c r="EW722">
        <v>722.1465185185184</v>
      </c>
      <c r="EX722">
        <v>5.000560000000001</v>
      </c>
      <c r="EY722">
        <v>14829.45925925926</v>
      </c>
      <c r="EZ722">
        <v>17295.15555555556</v>
      </c>
      <c r="FA722">
        <v>42.111</v>
      </c>
      <c r="FB722">
        <v>42.25</v>
      </c>
      <c r="FC722">
        <v>41.81199999999999</v>
      </c>
      <c r="FD722">
        <v>41.33533333333333</v>
      </c>
      <c r="FE722">
        <v>42.81199999999998</v>
      </c>
      <c r="FF722">
        <v>1955.131481481481</v>
      </c>
      <c r="FG722">
        <v>39.9</v>
      </c>
      <c r="FH722">
        <v>0</v>
      </c>
      <c r="FI722">
        <v>1759007206.2</v>
      </c>
      <c r="FJ722">
        <v>0</v>
      </c>
      <c r="FK722">
        <v>722.1477599999999</v>
      </c>
      <c r="FL722">
        <v>17.25869229536969</v>
      </c>
      <c r="FM722">
        <v>350.0846154292064</v>
      </c>
      <c r="FN722">
        <v>14829.344</v>
      </c>
      <c r="FO722">
        <v>15</v>
      </c>
      <c r="FP722">
        <v>0</v>
      </c>
      <c r="FQ722" t="s">
        <v>439</v>
      </c>
      <c r="FR722">
        <v>1747148579.5</v>
      </c>
      <c r="FS722">
        <v>1747148584.5</v>
      </c>
      <c r="FT722">
        <v>0</v>
      </c>
      <c r="FU722">
        <v>0.162</v>
      </c>
      <c r="FV722">
        <v>-0.001</v>
      </c>
      <c r="FW722">
        <v>0.139</v>
      </c>
      <c r="FX722">
        <v>0.058</v>
      </c>
      <c r="FY722">
        <v>420</v>
      </c>
      <c r="FZ722">
        <v>16</v>
      </c>
      <c r="GA722">
        <v>0.19</v>
      </c>
      <c r="GB722">
        <v>0.02</v>
      </c>
      <c r="GC722">
        <v>-38.64188536585366</v>
      </c>
      <c r="GD722">
        <v>-9.736701742160298</v>
      </c>
      <c r="GE722">
        <v>0.9710143684252469</v>
      </c>
      <c r="GF722">
        <v>0</v>
      </c>
      <c r="GG722">
        <v>721.225588235294</v>
      </c>
      <c r="GH722">
        <v>14.64782276340351</v>
      </c>
      <c r="GI722">
        <v>1.469135822769269</v>
      </c>
      <c r="GJ722">
        <v>0</v>
      </c>
      <c r="GK722">
        <v>5.816940731707317</v>
      </c>
      <c r="GL722">
        <v>0.09042188153308826</v>
      </c>
      <c r="GM722">
        <v>0.009302051803623014</v>
      </c>
      <c r="GN722">
        <v>1</v>
      </c>
      <c r="GO722">
        <v>1</v>
      </c>
      <c r="GP722">
        <v>3</v>
      </c>
      <c r="GQ722" t="s">
        <v>451</v>
      </c>
      <c r="GR722">
        <v>3.12833</v>
      </c>
      <c r="GS722">
        <v>2.7317</v>
      </c>
      <c r="GT722">
        <v>0.0989544</v>
      </c>
      <c r="GU722">
        <v>0.105109</v>
      </c>
      <c r="GV722">
        <v>0.10657</v>
      </c>
      <c r="GW722">
        <v>0.088098</v>
      </c>
      <c r="GX722">
        <v>26986.1</v>
      </c>
      <c r="GY722">
        <v>26002.7</v>
      </c>
      <c r="GZ722">
        <v>30492.7</v>
      </c>
      <c r="HA722">
        <v>29313.2</v>
      </c>
      <c r="HB722">
        <v>37601.9</v>
      </c>
      <c r="HC722">
        <v>35175.2</v>
      </c>
      <c r="HD722">
        <v>46652.1</v>
      </c>
      <c r="HE722">
        <v>43557.7</v>
      </c>
      <c r="HF722">
        <v>1.82405</v>
      </c>
      <c r="HG722">
        <v>1.8443</v>
      </c>
      <c r="HH722">
        <v>0.104174</v>
      </c>
      <c r="HI722">
        <v>0</v>
      </c>
      <c r="HJ722">
        <v>28.2927</v>
      </c>
      <c r="HK722">
        <v>999.9</v>
      </c>
      <c r="HL722">
        <v>47.6</v>
      </c>
      <c r="HM722">
        <v>30.7</v>
      </c>
      <c r="HN722">
        <v>23.3662</v>
      </c>
      <c r="HO722">
        <v>63.0335</v>
      </c>
      <c r="HP722">
        <v>16.9351</v>
      </c>
      <c r="HQ722">
        <v>1</v>
      </c>
      <c r="HR722">
        <v>0.178694</v>
      </c>
      <c r="HS722">
        <v>-0.781452</v>
      </c>
      <c r="HT722">
        <v>20.1992</v>
      </c>
      <c r="HU722">
        <v>5.22762</v>
      </c>
      <c r="HV722">
        <v>11.974</v>
      </c>
      <c r="HW722">
        <v>4.9695</v>
      </c>
      <c r="HX722">
        <v>3.28953</v>
      </c>
      <c r="HY722">
        <v>9999</v>
      </c>
      <c r="HZ722">
        <v>9999</v>
      </c>
      <c r="IA722">
        <v>9999</v>
      </c>
      <c r="IB722">
        <v>27.7</v>
      </c>
      <c r="IC722">
        <v>4.97293</v>
      </c>
      <c r="ID722">
        <v>1.87729</v>
      </c>
      <c r="IE722">
        <v>1.87533</v>
      </c>
      <c r="IF722">
        <v>1.87819</v>
      </c>
      <c r="IG722">
        <v>1.87492</v>
      </c>
      <c r="IH722">
        <v>1.87849</v>
      </c>
      <c r="II722">
        <v>1.87561</v>
      </c>
      <c r="IJ722">
        <v>1.87674</v>
      </c>
      <c r="IK722">
        <v>0</v>
      </c>
      <c r="IL722">
        <v>0</v>
      </c>
      <c r="IM722">
        <v>0</v>
      </c>
      <c r="IN722">
        <v>0</v>
      </c>
      <c r="IO722" t="s">
        <v>441</v>
      </c>
      <c r="IP722" t="s">
        <v>442</v>
      </c>
      <c r="IQ722" t="s">
        <v>443</v>
      </c>
      <c r="IR722" t="s">
        <v>443</v>
      </c>
      <c r="IS722" t="s">
        <v>443</v>
      </c>
      <c r="IT722" t="s">
        <v>443</v>
      </c>
      <c r="IU722">
        <v>0</v>
      </c>
      <c r="IV722">
        <v>100</v>
      </c>
      <c r="IW722">
        <v>100</v>
      </c>
      <c r="IX722">
        <v>0.6870000000000001</v>
      </c>
      <c r="IY722">
        <v>0.2414</v>
      </c>
      <c r="IZ722">
        <v>0.000996156149449386</v>
      </c>
      <c r="JA722">
        <v>0.001508328056841608</v>
      </c>
      <c r="JB722">
        <v>-4.279944224615399E-07</v>
      </c>
      <c r="JC722">
        <v>2.026670128534865E-10</v>
      </c>
      <c r="JD722">
        <v>-0.04486732872085866</v>
      </c>
      <c r="JE722">
        <v>-0.001179386599836408</v>
      </c>
      <c r="JF722">
        <v>0.0006983580007418804</v>
      </c>
      <c r="JG722">
        <v>-5.900263066608664E-06</v>
      </c>
      <c r="JH722">
        <v>1</v>
      </c>
      <c r="JI722">
        <v>2117</v>
      </c>
      <c r="JJ722">
        <v>1</v>
      </c>
      <c r="JK722">
        <v>26</v>
      </c>
      <c r="JL722">
        <v>197643.6</v>
      </c>
      <c r="JM722">
        <v>197643.5</v>
      </c>
      <c r="JN722">
        <v>1.40015</v>
      </c>
      <c r="JO722">
        <v>2.5647</v>
      </c>
      <c r="JP722">
        <v>1.39893</v>
      </c>
      <c r="JQ722">
        <v>2.33887</v>
      </c>
      <c r="JR722">
        <v>1.44897</v>
      </c>
      <c r="JS722">
        <v>2.48291</v>
      </c>
      <c r="JT722">
        <v>37.4098</v>
      </c>
      <c r="JU722">
        <v>23.9649</v>
      </c>
      <c r="JV722">
        <v>18</v>
      </c>
      <c r="JW722">
        <v>481.262</v>
      </c>
      <c r="JX722">
        <v>464.355</v>
      </c>
      <c r="JY722">
        <v>29.366</v>
      </c>
      <c r="JZ722">
        <v>29.5112</v>
      </c>
      <c r="KA722">
        <v>29.9999</v>
      </c>
      <c r="KB722">
        <v>29.2168</v>
      </c>
      <c r="KC722">
        <v>29.2839</v>
      </c>
      <c r="KD722">
        <v>28.093</v>
      </c>
      <c r="KE722">
        <v>27.7913</v>
      </c>
      <c r="KF722">
        <v>85.718</v>
      </c>
      <c r="KG722">
        <v>29.3705</v>
      </c>
      <c r="KH722">
        <v>573.8920000000001</v>
      </c>
      <c r="KI722">
        <v>18.0648</v>
      </c>
      <c r="KJ722">
        <v>100.814</v>
      </c>
      <c r="KK722">
        <v>100.19</v>
      </c>
    </row>
    <row r="723" spans="1:297">
      <c r="A723">
        <v>707</v>
      </c>
      <c r="B723">
        <v>1759007202</v>
      </c>
      <c r="C723">
        <v>19818.40000009537</v>
      </c>
      <c r="D723" t="s">
        <v>1863</v>
      </c>
      <c r="E723" t="s">
        <v>1864</v>
      </c>
      <c r="F723">
        <v>5</v>
      </c>
      <c r="G723" t="s">
        <v>1796</v>
      </c>
      <c r="H723" t="s">
        <v>436</v>
      </c>
      <c r="I723">
        <v>1759007194.214286</v>
      </c>
      <c r="J723">
        <f>(K723)/1000</f>
        <v>0</v>
      </c>
      <c r="K723">
        <f>IF(DP723, AN723, AH723)</f>
        <v>0</v>
      </c>
      <c r="L723">
        <f>IF(DP723, AI723, AG723)</f>
        <v>0</v>
      </c>
      <c r="M723">
        <f>DR723 - IF(AU723&gt;1, L723*DL723*100.0/(AW723), 0)</f>
        <v>0</v>
      </c>
      <c r="N723">
        <f>((T723-J723/2)*M723-L723)/(T723+J723/2)</f>
        <v>0</v>
      </c>
      <c r="O723">
        <f>N723*(DY723+DZ723)/1000.0</f>
        <v>0</v>
      </c>
      <c r="P723">
        <f>(DR723 - IF(AU723&gt;1, L723*DL723*100.0/(AW723), 0))*(DY723+DZ723)/1000.0</f>
        <v>0</v>
      </c>
      <c r="Q723">
        <f>2.0/((1/S723-1/R723)+SIGN(S723)*SQRT((1/S723-1/R723)*(1/S723-1/R723) + 4*DM723/((DM723+1)*(DM723+1))*(2*1/S723*1/R723-1/R723*1/R723)))</f>
        <v>0</v>
      </c>
      <c r="R723">
        <f>IF(LEFT(DN723,1)&lt;&gt;"0",IF(LEFT(DN723,1)="1",3.0,DO723),$D$5+$E$5*(EF723*DY723/($K$5*1000))+$F$5*(EF723*DY723/($K$5*1000))*MAX(MIN(DL723,$J$5),$I$5)*MAX(MIN(DL723,$J$5),$I$5)+$G$5*MAX(MIN(DL723,$J$5),$I$5)*(EF723*DY723/($K$5*1000))+$H$5*(EF723*DY723/($K$5*1000))*(EF723*DY723/($K$5*1000)))</f>
        <v>0</v>
      </c>
      <c r="S723">
        <f>J723*(1000-(1000*0.61365*exp(17.502*W723/(240.97+W723))/(DY723+DZ723)+DT723)/2)/(1000*0.61365*exp(17.502*W723/(240.97+W723))/(DY723+DZ723)-DT723)</f>
        <v>0</v>
      </c>
      <c r="T723">
        <f>1/((DM723+1)/(Q723/1.6)+1/(R723/1.37)) + DM723/((DM723+1)/(Q723/1.6) + DM723/(R723/1.37))</f>
        <v>0</v>
      </c>
      <c r="U723">
        <f>(DH723*DK723)</f>
        <v>0</v>
      </c>
      <c r="V723">
        <f>(EA723+(U723+2*0.95*5.67E-8*(((EA723+$B$7)+273)^4-(EA723+273)^4)-44100*J723)/(1.84*29.3*R723+8*0.95*5.67E-8*(EA723+273)^3))</f>
        <v>0</v>
      </c>
      <c r="W723">
        <f>($C$7*EB723+$D$7*EC723+$E$7*V723)</f>
        <v>0</v>
      </c>
      <c r="X723">
        <f>0.61365*exp(17.502*W723/(240.97+W723))</f>
        <v>0</v>
      </c>
      <c r="Y723">
        <f>(Z723/AA723*100)</f>
        <v>0</v>
      </c>
      <c r="Z723">
        <f>DT723*(DY723+DZ723)/1000</f>
        <v>0</v>
      </c>
      <c r="AA723">
        <f>0.61365*exp(17.502*EA723/(240.97+EA723))</f>
        <v>0</v>
      </c>
      <c r="AB723">
        <f>(X723-DT723*(DY723+DZ723)/1000)</f>
        <v>0</v>
      </c>
      <c r="AC723">
        <f>(-J723*44100)</f>
        <v>0</v>
      </c>
      <c r="AD723">
        <f>2*29.3*R723*0.92*(EA723-W723)</f>
        <v>0</v>
      </c>
      <c r="AE723">
        <f>2*0.95*5.67E-8*(((EA723+$B$7)+273)^4-(W723+273)^4)</f>
        <v>0</v>
      </c>
      <c r="AF723">
        <f>U723+AE723+AC723+AD723</f>
        <v>0</v>
      </c>
      <c r="AG723">
        <f>DX723*AU723*(DS723-DR723*(1000-AU723*DU723)/(1000-AU723*DT723))/(100*DL723)</f>
        <v>0</v>
      </c>
      <c r="AH723">
        <f>1000*DX723*AU723*(DT723-DU723)/(100*DL723*(1000-AU723*DT723))</f>
        <v>0</v>
      </c>
      <c r="AI723">
        <f>(AJ723 - AK723 - DY723*1E3/(8.314*(EA723+273.15)) * AM723/DX723 * AL723) * DX723/(100*DL723) * (1000 - DU723)/1000</f>
        <v>0</v>
      </c>
      <c r="AJ723">
        <v>568.8428842260934</v>
      </c>
      <c r="AK723">
        <v>539.5352484848485</v>
      </c>
      <c r="AL723">
        <v>3.362047013884915</v>
      </c>
      <c r="AM723">
        <v>65.2418205601486</v>
      </c>
      <c r="AN723">
        <f>(AP723 - AO723 + DY723*1E3/(8.314*(EA723+273.15)) * AR723/DX723 * AQ723) * DX723/(100*DL723) * 1000/(1000 - AP723)</f>
        <v>0</v>
      </c>
      <c r="AO723">
        <v>18.0811562483285</v>
      </c>
      <c r="AP723">
        <v>23.9553315151515</v>
      </c>
      <c r="AQ723">
        <v>-0.0001060245940503396</v>
      </c>
      <c r="AR723">
        <v>120.1474523876431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MAX(0,($B$13+$C$13*EF723)/(1+$D$13*EF723)*DY723/(EA723+273)*$E$13)</f>
        <v>0</v>
      </c>
      <c r="AX723" t="s">
        <v>437</v>
      </c>
      <c r="AY723" t="s">
        <v>437</v>
      </c>
      <c r="AZ723">
        <v>0</v>
      </c>
      <c r="BA723">
        <v>0</v>
      </c>
      <c r="BB723">
        <f>1-AZ723/BA723</f>
        <v>0</v>
      </c>
      <c r="BC723">
        <v>0</v>
      </c>
      <c r="BD723" t="s">
        <v>437</v>
      </c>
      <c r="BE723" t="s">
        <v>437</v>
      </c>
      <c r="BF723">
        <v>0</v>
      </c>
      <c r="BG723">
        <v>0</v>
      </c>
      <c r="BH723">
        <f>1-BF723/BG723</f>
        <v>0</v>
      </c>
      <c r="BI723">
        <v>0.5</v>
      </c>
      <c r="BJ723">
        <f>DI723</f>
        <v>0</v>
      </c>
      <c r="BK723">
        <f>L723</f>
        <v>0</v>
      </c>
      <c r="BL723">
        <f>BH723*BI723*BJ723</f>
        <v>0</v>
      </c>
      <c r="BM723">
        <f>(BK723-BC723)/BJ723</f>
        <v>0</v>
      </c>
      <c r="BN723">
        <f>(BA723-BG723)/BG723</f>
        <v>0</v>
      </c>
      <c r="BO723">
        <f>AZ723/(BB723+AZ723/BG723)</f>
        <v>0</v>
      </c>
      <c r="BP723" t="s">
        <v>437</v>
      </c>
      <c r="BQ723">
        <v>0</v>
      </c>
      <c r="BR723">
        <f>IF(BQ723&lt;&gt;0, BQ723, BO723)</f>
        <v>0</v>
      </c>
      <c r="BS723">
        <f>1-BR723/BG723</f>
        <v>0</v>
      </c>
      <c r="BT723">
        <f>(BG723-BF723)/(BG723-BR723)</f>
        <v>0</v>
      </c>
      <c r="BU723">
        <f>(BA723-BG723)/(BA723-BR723)</f>
        <v>0</v>
      </c>
      <c r="BV723">
        <f>(BG723-BF723)/(BG723-AZ723)</f>
        <v>0</v>
      </c>
      <c r="BW723">
        <f>(BA723-BG723)/(BA723-AZ723)</f>
        <v>0</v>
      </c>
      <c r="BX723">
        <f>(BT723*BR723/BF723)</f>
        <v>0</v>
      </c>
      <c r="BY723">
        <f>(1-BX723)</f>
        <v>0</v>
      </c>
      <c r="DH723">
        <f>$B$11*EG723+$C$11*EH723+$F$11*ES723*(1-EV723)</f>
        <v>0</v>
      </c>
      <c r="DI723">
        <f>DH723*DJ723</f>
        <v>0</v>
      </c>
      <c r="DJ723">
        <f>($B$11*$D$9+$C$11*$D$9+$F$11*((FF723+EX723)/MAX(FF723+EX723+FG723, 0.1)*$I$9+FG723/MAX(FF723+EX723+FG723, 0.1)*$J$9))/($B$11+$C$11+$F$11)</f>
        <v>0</v>
      </c>
      <c r="DK723">
        <f>($B$11*$K$9+$C$11*$K$9+$F$11*((FF723+EX723)/MAX(FF723+EX723+FG723, 0.1)*$P$9+FG723/MAX(FF723+EX723+FG723, 0.1)*$Q$9))/($B$11+$C$11+$F$11)</f>
        <v>0</v>
      </c>
      <c r="DL723">
        <v>2.96</v>
      </c>
      <c r="DM723">
        <v>0.5</v>
      </c>
      <c r="DN723" t="s">
        <v>438</v>
      </c>
      <c r="DO723">
        <v>2</v>
      </c>
      <c r="DP723" t="b">
        <v>1</v>
      </c>
      <c r="DQ723">
        <v>1759007194.214286</v>
      </c>
      <c r="DR723">
        <v>502.8191428571428</v>
      </c>
      <c r="DS723">
        <v>542.719642857143</v>
      </c>
      <c r="DT723">
        <v>23.95383928571428</v>
      </c>
      <c r="DU723">
        <v>18.11123928571428</v>
      </c>
      <c r="DV723">
        <v>502.1429642857142</v>
      </c>
      <c r="DW723">
        <v>23.71266428571429</v>
      </c>
      <c r="DX723">
        <v>499.9639285714285</v>
      </c>
      <c r="DY723">
        <v>90.34737500000003</v>
      </c>
      <c r="DZ723">
        <v>0.05405181071428572</v>
      </c>
      <c r="EA723">
        <v>30.31169642857143</v>
      </c>
      <c r="EB723">
        <v>29.99254642857143</v>
      </c>
      <c r="EC723">
        <v>999.9000000000002</v>
      </c>
      <c r="ED723">
        <v>0</v>
      </c>
      <c r="EE723">
        <v>0</v>
      </c>
      <c r="EF723">
        <v>9994.32857142857</v>
      </c>
      <c r="EG723">
        <v>0</v>
      </c>
      <c r="EH723">
        <v>11.4741</v>
      </c>
      <c r="EI723">
        <v>-39.90051428571429</v>
      </c>
      <c r="EJ723">
        <v>515.1592142857143</v>
      </c>
      <c r="EK723">
        <v>552.7300357142857</v>
      </c>
      <c r="EL723">
        <v>5.842595714285714</v>
      </c>
      <c r="EM723">
        <v>542.719642857143</v>
      </c>
      <c r="EN723">
        <v>18.11123928571428</v>
      </c>
      <c r="EO723">
        <v>2.164166428571428</v>
      </c>
      <c r="EP723">
        <v>1.636302857142857</v>
      </c>
      <c r="EQ723">
        <v>18.69948214285714</v>
      </c>
      <c r="ER723">
        <v>14.30498928571429</v>
      </c>
      <c r="ES723">
        <v>2000.041428571429</v>
      </c>
      <c r="ET723">
        <v>0.9799994642857143</v>
      </c>
      <c r="EU723">
        <v>0.02000056071428571</v>
      </c>
      <c r="EV723">
        <v>0</v>
      </c>
      <c r="EW723">
        <v>723.637642857143</v>
      </c>
      <c r="EX723">
        <v>5.000560000000001</v>
      </c>
      <c r="EY723">
        <v>14858.625</v>
      </c>
      <c r="EZ723">
        <v>17295.23571428571</v>
      </c>
      <c r="FA723">
        <v>42.10025</v>
      </c>
      <c r="FB723">
        <v>42.25</v>
      </c>
      <c r="FC723">
        <v>41.81199999999999</v>
      </c>
      <c r="FD723">
        <v>41.33449999999998</v>
      </c>
      <c r="FE723">
        <v>42.81199999999998</v>
      </c>
      <c r="FF723">
        <v>1955.141428571429</v>
      </c>
      <c r="FG723">
        <v>39.9</v>
      </c>
      <c r="FH723">
        <v>0</v>
      </c>
      <c r="FI723">
        <v>1759007211.6</v>
      </c>
      <c r="FJ723">
        <v>0</v>
      </c>
      <c r="FK723">
        <v>723.7329230769229</v>
      </c>
      <c r="FL723">
        <v>19.94618803083141</v>
      </c>
      <c r="FM723">
        <v>389.3504273840453</v>
      </c>
      <c r="FN723">
        <v>14860.79615384615</v>
      </c>
      <c r="FO723">
        <v>15</v>
      </c>
      <c r="FP723">
        <v>0</v>
      </c>
      <c r="FQ723" t="s">
        <v>439</v>
      </c>
      <c r="FR723">
        <v>1747148579.5</v>
      </c>
      <c r="FS723">
        <v>1747148584.5</v>
      </c>
      <c r="FT723">
        <v>0</v>
      </c>
      <c r="FU723">
        <v>0.162</v>
      </c>
      <c r="FV723">
        <v>-0.001</v>
      </c>
      <c r="FW723">
        <v>0.139</v>
      </c>
      <c r="FX723">
        <v>0.058</v>
      </c>
      <c r="FY723">
        <v>420</v>
      </c>
      <c r="FZ723">
        <v>16</v>
      </c>
      <c r="GA723">
        <v>0.19</v>
      </c>
      <c r="GB723">
        <v>0.02</v>
      </c>
      <c r="GC723">
        <v>-39.5033175</v>
      </c>
      <c r="GD723">
        <v>-7.738254033771049</v>
      </c>
      <c r="GE723">
        <v>0.7504208368933728</v>
      </c>
      <c r="GF723">
        <v>0</v>
      </c>
      <c r="GG723">
        <v>722.6741176470589</v>
      </c>
      <c r="GH723">
        <v>17.95929715505131</v>
      </c>
      <c r="GI723">
        <v>1.782612355417908</v>
      </c>
      <c r="GJ723">
        <v>0</v>
      </c>
      <c r="GK723">
        <v>5.833387</v>
      </c>
      <c r="GL723">
        <v>0.2199109193245702</v>
      </c>
      <c r="GM723">
        <v>0.0226237110351065</v>
      </c>
      <c r="GN723">
        <v>0</v>
      </c>
      <c r="GO723">
        <v>0</v>
      </c>
      <c r="GP723">
        <v>3</v>
      </c>
      <c r="GQ723" t="s">
        <v>472</v>
      </c>
      <c r="GR723">
        <v>3.12805</v>
      </c>
      <c r="GS723">
        <v>2.73148</v>
      </c>
      <c r="GT723">
        <v>0.101233</v>
      </c>
      <c r="GU723">
        <v>0.107379</v>
      </c>
      <c r="GV723">
        <v>0.106539</v>
      </c>
      <c r="GW723">
        <v>0.0880002</v>
      </c>
      <c r="GX723">
        <v>26917.7</v>
      </c>
      <c r="GY723">
        <v>25936.5</v>
      </c>
      <c r="GZ723">
        <v>30492.5</v>
      </c>
      <c r="HA723">
        <v>29312.9</v>
      </c>
      <c r="HB723">
        <v>37603.1</v>
      </c>
      <c r="HC723">
        <v>35179.2</v>
      </c>
      <c r="HD723">
        <v>46651.8</v>
      </c>
      <c r="HE723">
        <v>43557.8</v>
      </c>
      <c r="HF723">
        <v>1.82377</v>
      </c>
      <c r="HG723">
        <v>1.84485</v>
      </c>
      <c r="HH723">
        <v>0.10439</v>
      </c>
      <c r="HI723">
        <v>0</v>
      </c>
      <c r="HJ723">
        <v>28.2981</v>
      </c>
      <c r="HK723">
        <v>999.9</v>
      </c>
      <c r="HL723">
        <v>47.6</v>
      </c>
      <c r="HM723">
        <v>30.7</v>
      </c>
      <c r="HN723">
        <v>23.3652</v>
      </c>
      <c r="HO723">
        <v>62.8335</v>
      </c>
      <c r="HP723">
        <v>16.8349</v>
      </c>
      <c r="HQ723">
        <v>1</v>
      </c>
      <c r="HR723">
        <v>0.178646</v>
      </c>
      <c r="HS723">
        <v>-0.775387</v>
      </c>
      <c r="HT723">
        <v>20.1985</v>
      </c>
      <c r="HU723">
        <v>5.22493</v>
      </c>
      <c r="HV723">
        <v>11.974</v>
      </c>
      <c r="HW723">
        <v>4.96795</v>
      </c>
      <c r="HX723">
        <v>3.28905</v>
      </c>
      <c r="HY723">
        <v>9999</v>
      </c>
      <c r="HZ723">
        <v>9999</v>
      </c>
      <c r="IA723">
        <v>9999</v>
      </c>
      <c r="IB723">
        <v>27.7</v>
      </c>
      <c r="IC723">
        <v>4.97292</v>
      </c>
      <c r="ID723">
        <v>1.8773</v>
      </c>
      <c r="IE723">
        <v>1.87542</v>
      </c>
      <c r="IF723">
        <v>1.8782</v>
      </c>
      <c r="IG723">
        <v>1.87496</v>
      </c>
      <c r="IH723">
        <v>1.87851</v>
      </c>
      <c r="II723">
        <v>1.87561</v>
      </c>
      <c r="IJ723">
        <v>1.8768</v>
      </c>
      <c r="IK723">
        <v>0</v>
      </c>
      <c r="IL723">
        <v>0</v>
      </c>
      <c r="IM723">
        <v>0</v>
      </c>
      <c r="IN723">
        <v>0</v>
      </c>
      <c r="IO723" t="s">
        <v>441</v>
      </c>
      <c r="IP723" t="s">
        <v>442</v>
      </c>
      <c r="IQ723" t="s">
        <v>443</v>
      </c>
      <c r="IR723" t="s">
        <v>443</v>
      </c>
      <c r="IS723" t="s">
        <v>443</v>
      </c>
      <c r="IT723" t="s">
        <v>443</v>
      </c>
      <c r="IU723">
        <v>0</v>
      </c>
      <c r="IV723">
        <v>100</v>
      </c>
      <c r="IW723">
        <v>100</v>
      </c>
      <c r="IX723">
        <v>0.707</v>
      </c>
      <c r="IY723">
        <v>0.2412</v>
      </c>
      <c r="IZ723">
        <v>0.000996156149449386</v>
      </c>
      <c r="JA723">
        <v>0.001508328056841608</v>
      </c>
      <c r="JB723">
        <v>-4.279944224615399E-07</v>
      </c>
      <c r="JC723">
        <v>2.026670128534865E-10</v>
      </c>
      <c r="JD723">
        <v>-0.04486732872085866</v>
      </c>
      <c r="JE723">
        <v>-0.001179386599836408</v>
      </c>
      <c r="JF723">
        <v>0.0006983580007418804</v>
      </c>
      <c r="JG723">
        <v>-5.900263066608664E-06</v>
      </c>
      <c r="JH723">
        <v>1</v>
      </c>
      <c r="JI723">
        <v>2117</v>
      </c>
      <c r="JJ723">
        <v>1</v>
      </c>
      <c r="JK723">
        <v>26</v>
      </c>
      <c r="JL723">
        <v>197643.7</v>
      </c>
      <c r="JM723">
        <v>197643.6</v>
      </c>
      <c r="JN723">
        <v>1.43188</v>
      </c>
      <c r="JO723">
        <v>2.54883</v>
      </c>
      <c r="JP723">
        <v>1.39893</v>
      </c>
      <c r="JQ723">
        <v>2.33887</v>
      </c>
      <c r="JR723">
        <v>1.44897</v>
      </c>
      <c r="JS723">
        <v>2.61841</v>
      </c>
      <c r="JT723">
        <v>37.4098</v>
      </c>
      <c r="JU723">
        <v>23.9737</v>
      </c>
      <c r="JV723">
        <v>18</v>
      </c>
      <c r="JW723">
        <v>481.097</v>
      </c>
      <c r="JX723">
        <v>464.693</v>
      </c>
      <c r="JY723">
        <v>29.3736</v>
      </c>
      <c r="JZ723">
        <v>29.5089</v>
      </c>
      <c r="KA723">
        <v>29.9999</v>
      </c>
      <c r="KB723">
        <v>29.2147</v>
      </c>
      <c r="KC723">
        <v>29.2814</v>
      </c>
      <c r="KD723">
        <v>28.7924</v>
      </c>
      <c r="KE723">
        <v>27.7913</v>
      </c>
      <c r="KF723">
        <v>85.718</v>
      </c>
      <c r="KG723">
        <v>29.375</v>
      </c>
      <c r="KH723">
        <v>593.927</v>
      </c>
      <c r="KI723">
        <v>18.1098</v>
      </c>
      <c r="KJ723">
        <v>100.813</v>
      </c>
      <c r="KK723">
        <v>100.19</v>
      </c>
    </row>
    <row r="724" spans="1:297">
      <c r="A724">
        <v>708</v>
      </c>
      <c r="B724">
        <v>1759007207</v>
      </c>
      <c r="C724">
        <v>19823.40000009537</v>
      </c>
      <c r="D724" t="s">
        <v>1865</v>
      </c>
      <c r="E724" t="s">
        <v>1866</v>
      </c>
      <c r="F724">
        <v>5</v>
      </c>
      <c r="G724" t="s">
        <v>1796</v>
      </c>
      <c r="H724" t="s">
        <v>436</v>
      </c>
      <c r="I724">
        <v>1759007199.5</v>
      </c>
      <c r="J724">
        <f>(K724)/1000</f>
        <v>0</v>
      </c>
      <c r="K724">
        <f>IF(DP724, AN724, AH724)</f>
        <v>0</v>
      </c>
      <c r="L724">
        <f>IF(DP724, AI724, AG724)</f>
        <v>0</v>
      </c>
      <c r="M724">
        <f>DR724 - IF(AU724&gt;1, L724*DL724*100.0/(AW724), 0)</f>
        <v>0</v>
      </c>
      <c r="N724">
        <f>((T724-J724/2)*M724-L724)/(T724+J724/2)</f>
        <v>0</v>
      </c>
      <c r="O724">
        <f>N724*(DY724+DZ724)/1000.0</f>
        <v>0</v>
      </c>
      <c r="P724">
        <f>(DR724 - IF(AU724&gt;1, L724*DL724*100.0/(AW724), 0))*(DY724+DZ724)/1000.0</f>
        <v>0</v>
      </c>
      <c r="Q724">
        <f>2.0/((1/S724-1/R724)+SIGN(S724)*SQRT((1/S724-1/R724)*(1/S724-1/R724) + 4*DM724/((DM724+1)*(DM724+1))*(2*1/S724*1/R724-1/R724*1/R724)))</f>
        <v>0</v>
      </c>
      <c r="R724">
        <f>IF(LEFT(DN724,1)&lt;&gt;"0",IF(LEFT(DN724,1)="1",3.0,DO724),$D$5+$E$5*(EF724*DY724/($K$5*1000))+$F$5*(EF724*DY724/($K$5*1000))*MAX(MIN(DL724,$J$5),$I$5)*MAX(MIN(DL724,$J$5),$I$5)+$G$5*MAX(MIN(DL724,$J$5),$I$5)*(EF724*DY724/($K$5*1000))+$H$5*(EF724*DY724/($K$5*1000))*(EF724*DY724/($K$5*1000)))</f>
        <v>0</v>
      </c>
      <c r="S724">
        <f>J724*(1000-(1000*0.61365*exp(17.502*W724/(240.97+W724))/(DY724+DZ724)+DT724)/2)/(1000*0.61365*exp(17.502*W724/(240.97+W724))/(DY724+DZ724)-DT724)</f>
        <v>0</v>
      </c>
      <c r="T724">
        <f>1/((DM724+1)/(Q724/1.6)+1/(R724/1.37)) + DM724/((DM724+1)/(Q724/1.6) + DM724/(R724/1.37))</f>
        <v>0</v>
      </c>
      <c r="U724">
        <f>(DH724*DK724)</f>
        <v>0</v>
      </c>
      <c r="V724">
        <f>(EA724+(U724+2*0.95*5.67E-8*(((EA724+$B$7)+273)^4-(EA724+273)^4)-44100*J724)/(1.84*29.3*R724+8*0.95*5.67E-8*(EA724+273)^3))</f>
        <v>0</v>
      </c>
      <c r="W724">
        <f>($C$7*EB724+$D$7*EC724+$E$7*V724)</f>
        <v>0</v>
      </c>
      <c r="X724">
        <f>0.61365*exp(17.502*W724/(240.97+W724))</f>
        <v>0</v>
      </c>
      <c r="Y724">
        <f>(Z724/AA724*100)</f>
        <v>0</v>
      </c>
      <c r="Z724">
        <f>DT724*(DY724+DZ724)/1000</f>
        <v>0</v>
      </c>
      <c r="AA724">
        <f>0.61365*exp(17.502*EA724/(240.97+EA724))</f>
        <v>0</v>
      </c>
      <c r="AB724">
        <f>(X724-DT724*(DY724+DZ724)/1000)</f>
        <v>0</v>
      </c>
      <c r="AC724">
        <f>(-J724*44100)</f>
        <v>0</v>
      </c>
      <c r="AD724">
        <f>2*29.3*R724*0.92*(EA724-W724)</f>
        <v>0</v>
      </c>
      <c r="AE724">
        <f>2*0.95*5.67E-8*(((EA724+$B$7)+273)^4-(W724+273)^4)</f>
        <v>0</v>
      </c>
      <c r="AF724">
        <f>U724+AE724+AC724+AD724</f>
        <v>0</v>
      </c>
      <c r="AG724">
        <f>DX724*AU724*(DS724-DR724*(1000-AU724*DU724)/(1000-AU724*DT724))/(100*DL724)</f>
        <v>0</v>
      </c>
      <c r="AH724">
        <f>1000*DX724*AU724*(DT724-DU724)/(100*DL724*(1000-AU724*DT724))</f>
        <v>0</v>
      </c>
      <c r="AI724">
        <f>(AJ724 - AK724 - DY724*1E3/(8.314*(EA724+273.15)) * AM724/DX724 * AL724) * DX724/(100*DL724) * (1000 - DU724)/1000</f>
        <v>0</v>
      </c>
      <c r="AJ724">
        <v>585.8429782809703</v>
      </c>
      <c r="AK724">
        <v>556.3568424242421</v>
      </c>
      <c r="AL724">
        <v>3.362450609739917</v>
      </c>
      <c r="AM724">
        <v>65.2418205601486</v>
      </c>
      <c r="AN724">
        <f>(AP724 - AO724 + DY724*1E3/(8.314*(EA724+273.15)) * AR724/DX724 * AQ724) * DX724/(100*DL724) * 1000/(1000 - AP724)</f>
        <v>0</v>
      </c>
      <c r="AO724">
        <v>18.08107234233869</v>
      </c>
      <c r="AP724">
        <v>23.95464666666667</v>
      </c>
      <c r="AQ724">
        <v>1.547722744774991E-05</v>
      </c>
      <c r="AR724">
        <v>120.1474523876431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MAX(0,($B$13+$C$13*EF724)/(1+$D$13*EF724)*DY724/(EA724+273)*$E$13)</f>
        <v>0</v>
      </c>
      <c r="AX724" t="s">
        <v>437</v>
      </c>
      <c r="AY724" t="s">
        <v>437</v>
      </c>
      <c r="AZ724">
        <v>0</v>
      </c>
      <c r="BA724">
        <v>0</v>
      </c>
      <c r="BB724">
        <f>1-AZ724/BA724</f>
        <v>0</v>
      </c>
      <c r="BC724">
        <v>0</v>
      </c>
      <c r="BD724" t="s">
        <v>437</v>
      </c>
      <c r="BE724" t="s">
        <v>437</v>
      </c>
      <c r="BF724">
        <v>0</v>
      </c>
      <c r="BG724">
        <v>0</v>
      </c>
      <c r="BH724">
        <f>1-BF724/BG724</f>
        <v>0</v>
      </c>
      <c r="BI724">
        <v>0.5</v>
      </c>
      <c r="BJ724">
        <f>DI724</f>
        <v>0</v>
      </c>
      <c r="BK724">
        <f>L724</f>
        <v>0</v>
      </c>
      <c r="BL724">
        <f>BH724*BI724*BJ724</f>
        <v>0</v>
      </c>
      <c r="BM724">
        <f>(BK724-BC724)/BJ724</f>
        <v>0</v>
      </c>
      <c r="BN724">
        <f>(BA724-BG724)/BG724</f>
        <v>0</v>
      </c>
      <c r="BO724">
        <f>AZ724/(BB724+AZ724/BG724)</f>
        <v>0</v>
      </c>
      <c r="BP724" t="s">
        <v>437</v>
      </c>
      <c r="BQ724">
        <v>0</v>
      </c>
      <c r="BR724">
        <f>IF(BQ724&lt;&gt;0, BQ724, BO724)</f>
        <v>0</v>
      </c>
      <c r="BS724">
        <f>1-BR724/BG724</f>
        <v>0</v>
      </c>
      <c r="BT724">
        <f>(BG724-BF724)/(BG724-BR724)</f>
        <v>0</v>
      </c>
      <c r="BU724">
        <f>(BA724-BG724)/(BA724-BR724)</f>
        <v>0</v>
      </c>
      <c r="BV724">
        <f>(BG724-BF724)/(BG724-AZ724)</f>
        <v>0</v>
      </c>
      <c r="BW724">
        <f>(BA724-BG724)/(BA724-AZ724)</f>
        <v>0</v>
      </c>
      <c r="BX724">
        <f>(BT724*BR724/BF724)</f>
        <v>0</v>
      </c>
      <c r="BY724">
        <f>(1-BX724)</f>
        <v>0</v>
      </c>
      <c r="DH724">
        <f>$B$11*EG724+$C$11*EH724+$F$11*ES724*(1-EV724)</f>
        <v>0</v>
      </c>
      <c r="DI724">
        <f>DH724*DJ724</f>
        <v>0</v>
      </c>
      <c r="DJ724">
        <f>($B$11*$D$9+$C$11*$D$9+$F$11*((FF724+EX724)/MAX(FF724+EX724+FG724, 0.1)*$I$9+FG724/MAX(FF724+EX724+FG724, 0.1)*$J$9))/($B$11+$C$11+$F$11)</f>
        <v>0</v>
      </c>
      <c r="DK724">
        <f>($B$11*$K$9+$C$11*$K$9+$F$11*((FF724+EX724)/MAX(FF724+EX724+FG724, 0.1)*$P$9+FG724/MAX(FF724+EX724+FG724, 0.1)*$Q$9))/($B$11+$C$11+$F$11)</f>
        <v>0</v>
      </c>
      <c r="DL724">
        <v>2.96</v>
      </c>
      <c r="DM724">
        <v>0.5</v>
      </c>
      <c r="DN724" t="s">
        <v>438</v>
      </c>
      <c r="DO724">
        <v>2</v>
      </c>
      <c r="DP724" t="b">
        <v>1</v>
      </c>
      <c r="DQ724">
        <v>1759007199.5</v>
      </c>
      <c r="DR724">
        <v>520.0831851851851</v>
      </c>
      <c r="DS724">
        <v>560.4808888888889</v>
      </c>
      <c r="DT724">
        <v>23.95754814814815</v>
      </c>
      <c r="DU724">
        <v>18.09673333333333</v>
      </c>
      <c r="DV724">
        <v>519.3858148148148</v>
      </c>
      <c r="DW724">
        <v>23.71629259259259</v>
      </c>
      <c r="DX724">
        <v>500.0220740740742</v>
      </c>
      <c r="DY724">
        <v>90.34671111111111</v>
      </c>
      <c r="DZ724">
        <v>0.05386961111111112</v>
      </c>
      <c r="EA724">
        <v>30.31805555555555</v>
      </c>
      <c r="EB724">
        <v>29.99531851851852</v>
      </c>
      <c r="EC724">
        <v>999.9000000000001</v>
      </c>
      <c r="ED724">
        <v>0</v>
      </c>
      <c r="EE724">
        <v>0</v>
      </c>
      <c r="EF724">
        <v>10004.33185185185</v>
      </c>
      <c r="EG724">
        <v>0</v>
      </c>
      <c r="EH724">
        <v>11.4741</v>
      </c>
      <c r="EI724">
        <v>-40.39772962962963</v>
      </c>
      <c r="EJ724">
        <v>532.848925925926</v>
      </c>
      <c r="EK724">
        <v>570.8103703703704</v>
      </c>
      <c r="EL724">
        <v>5.860815555555557</v>
      </c>
      <c r="EM724">
        <v>560.4808888888889</v>
      </c>
      <c r="EN724">
        <v>18.09673333333333</v>
      </c>
      <c r="EO724">
        <v>2.164485555555556</v>
      </c>
      <c r="EP724">
        <v>1.63498037037037</v>
      </c>
      <c r="EQ724">
        <v>18.70183703703704</v>
      </c>
      <c r="ER724">
        <v>14.29249259259259</v>
      </c>
      <c r="ES724">
        <v>2000.046296296296</v>
      </c>
      <c r="ET724">
        <v>0.9799994444444444</v>
      </c>
      <c r="EU724">
        <v>0.02000058148148148</v>
      </c>
      <c r="EV724">
        <v>0</v>
      </c>
      <c r="EW724">
        <v>725.3695925925924</v>
      </c>
      <c r="EX724">
        <v>5.000560000000001</v>
      </c>
      <c r="EY724">
        <v>14894.15555555556</v>
      </c>
      <c r="EZ724">
        <v>17295.26296296296</v>
      </c>
      <c r="FA724">
        <v>42.08999999999998</v>
      </c>
      <c r="FB724">
        <v>42.24066666666666</v>
      </c>
      <c r="FC724">
        <v>41.81199999999999</v>
      </c>
      <c r="FD724">
        <v>41.32599999999999</v>
      </c>
      <c r="FE724">
        <v>42.81199999999998</v>
      </c>
      <c r="FF724">
        <v>1955.146296296296</v>
      </c>
      <c r="FG724">
        <v>39.9</v>
      </c>
      <c r="FH724">
        <v>0</v>
      </c>
      <c r="FI724">
        <v>1759007216.4</v>
      </c>
      <c r="FJ724">
        <v>0</v>
      </c>
      <c r="FK724">
        <v>725.3194230769229</v>
      </c>
      <c r="FL724">
        <v>20.49541880931759</v>
      </c>
      <c r="FM724">
        <v>422.3179487583538</v>
      </c>
      <c r="FN724">
        <v>14893.18461538462</v>
      </c>
      <c r="FO724">
        <v>15</v>
      </c>
      <c r="FP724">
        <v>0</v>
      </c>
      <c r="FQ724" t="s">
        <v>439</v>
      </c>
      <c r="FR724">
        <v>1747148579.5</v>
      </c>
      <c r="FS724">
        <v>1747148584.5</v>
      </c>
      <c r="FT724">
        <v>0</v>
      </c>
      <c r="FU724">
        <v>0.162</v>
      </c>
      <c r="FV724">
        <v>-0.001</v>
      </c>
      <c r="FW724">
        <v>0.139</v>
      </c>
      <c r="FX724">
        <v>0.058</v>
      </c>
      <c r="FY724">
        <v>420</v>
      </c>
      <c r="FZ724">
        <v>16</v>
      </c>
      <c r="GA724">
        <v>0.19</v>
      </c>
      <c r="GB724">
        <v>0.02</v>
      </c>
      <c r="GC724">
        <v>-40.07509</v>
      </c>
      <c r="GD724">
        <v>-5.989686303939845</v>
      </c>
      <c r="GE724">
        <v>0.5837548345838347</v>
      </c>
      <c r="GF724">
        <v>0</v>
      </c>
      <c r="GG724">
        <v>724.3294117647058</v>
      </c>
      <c r="GH724">
        <v>19.72711993774006</v>
      </c>
      <c r="GI724">
        <v>1.944972525401703</v>
      </c>
      <c r="GJ724">
        <v>0</v>
      </c>
      <c r="GK724">
        <v>5.848813</v>
      </c>
      <c r="GL724">
        <v>0.2318703939962355</v>
      </c>
      <c r="GM724">
        <v>0.02362073349834844</v>
      </c>
      <c r="GN724">
        <v>0</v>
      </c>
      <c r="GO724">
        <v>0</v>
      </c>
      <c r="GP724">
        <v>3</v>
      </c>
      <c r="GQ724" t="s">
        <v>472</v>
      </c>
      <c r="GR724">
        <v>3.12832</v>
      </c>
      <c r="GS724">
        <v>2.73147</v>
      </c>
      <c r="GT724">
        <v>0.103486</v>
      </c>
      <c r="GU724">
        <v>0.109615</v>
      </c>
      <c r="GV724">
        <v>0.106545</v>
      </c>
      <c r="GW724">
        <v>0.08800769999999999</v>
      </c>
      <c r="GX724">
        <v>26850</v>
      </c>
      <c r="GY724">
        <v>25871</v>
      </c>
      <c r="GZ724">
        <v>30492.3</v>
      </c>
      <c r="HA724">
        <v>29312.3</v>
      </c>
      <c r="HB724">
        <v>37602.5</v>
      </c>
      <c r="HC724">
        <v>35178.3</v>
      </c>
      <c r="HD724">
        <v>46651.2</v>
      </c>
      <c r="HE724">
        <v>43556.8</v>
      </c>
      <c r="HF724">
        <v>1.82405</v>
      </c>
      <c r="HG724">
        <v>1.84442</v>
      </c>
      <c r="HH724">
        <v>0.104368</v>
      </c>
      <c r="HI724">
        <v>0</v>
      </c>
      <c r="HJ724">
        <v>28.3024</v>
      </c>
      <c r="HK724">
        <v>999.9</v>
      </c>
      <c r="HL724">
        <v>47.6</v>
      </c>
      <c r="HM724">
        <v>30.7</v>
      </c>
      <c r="HN724">
        <v>23.3663</v>
      </c>
      <c r="HO724">
        <v>62.9035</v>
      </c>
      <c r="HP724">
        <v>16.9351</v>
      </c>
      <c r="HQ724">
        <v>1</v>
      </c>
      <c r="HR724">
        <v>0.178272</v>
      </c>
      <c r="HS724">
        <v>-0.26613</v>
      </c>
      <c r="HT724">
        <v>20.1997</v>
      </c>
      <c r="HU724">
        <v>5.22762</v>
      </c>
      <c r="HV724">
        <v>11.974</v>
      </c>
      <c r="HW724">
        <v>4.9694</v>
      </c>
      <c r="HX724">
        <v>3.2896</v>
      </c>
      <c r="HY724">
        <v>9999</v>
      </c>
      <c r="HZ724">
        <v>9999</v>
      </c>
      <c r="IA724">
        <v>9999</v>
      </c>
      <c r="IB724">
        <v>27.7</v>
      </c>
      <c r="IC724">
        <v>4.97293</v>
      </c>
      <c r="ID724">
        <v>1.87732</v>
      </c>
      <c r="IE724">
        <v>1.87544</v>
      </c>
      <c r="IF724">
        <v>1.8782</v>
      </c>
      <c r="IG724">
        <v>1.87499</v>
      </c>
      <c r="IH724">
        <v>1.87851</v>
      </c>
      <c r="II724">
        <v>1.87561</v>
      </c>
      <c r="IJ724">
        <v>1.8768</v>
      </c>
      <c r="IK724">
        <v>0</v>
      </c>
      <c r="IL724">
        <v>0</v>
      </c>
      <c r="IM724">
        <v>0</v>
      </c>
      <c r="IN724">
        <v>0</v>
      </c>
      <c r="IO724" t="s">
        <v>441</v>
      </c>
      <c r="IP724" t="s">
        <v>442</v>
      </c>
      <c r="IQ724" t="s">
        <v>443</v>
      </c>
      <c r="IR724" t="s">
        <v>443</v>
      </c>
      <c r="IS724" t="s">
        <v>443</v>
      </c>
      <c r="IT724" t="s">
        <v>443</v>
      </c>
      <c r="IU724">
        <v>0</v>
      </c>
      <c r="IV724">
        <v>100</v>
      </c>
      <c r="IW724">
        <v>100</v>
      </c>
      <c r="IX724">
        <v>0.727</v>
      </c>
      <c r="IY724">
        <v>0.2412</v>
      </c>
      <c r="IZ724">
        <v>0.000996156149449386</v>
      </c>
      <c r="JA724">
        <v>0.001508328056841608</v>
      </c>
      <c r="JB724">
        <v>-4.279944224615399E-07</v>
      </c>
      <c r="JC724">
        <v>2.026670128534865E-10</v>
      </c>
      <c r="JD724">
        <v>-0.04486732872085866</v>
      </c>
      <c r="JE724">
        <v>-0.001179386599836408</v>
      </c>
      <c r="JF724">
        <v>0.0006983580007418804</v>
      </c>
      <c r="JG724">
        <v>-5.900263066608664E-06</v>
      </c>
      <c r="JH724">
        <v>1</v>
      </c>
      <c r="JI724">
        <v>2117</v>
      </c>
      <c r="JJ724">
        <v>1</v>
      </c>
      <c r="JK724">
        <v>26</v>
      </c>
      <c r="JL724">
        <v>197643.8</v>
      </c>
      <c r="JM724">
        <v>197643.7</v>
      </c>
      <c r="JN724">
        <v>1.46729</v>
      </c>
      <c r="JO724">
        <v>2.55981</v>
      </c>
      <c r="JP724">
        <v>1.39893</v>
      </c>
      <c r="JQ724">
        <v>2.33887</v>
      </c>
      <c r="JR724">
        <v>1.44897</v>
      </c>
      <c r="JS724">
        <v>2.48047</v>
      </c>
      <c r="JT724">
        <v>37.4098</v>
      </c>
      <c r="JU724">
        <v>23.9649</v>
      </c>
      <c r="JV724">
        <v>18</v>
      </c>
      <c r="JW724">
        <v>481.24</v>
      </c>
      <c r="JX724">
        <v>464.407</v>
      </c>
      <c r="JY724">
        <v>29.3621</v>
      </c>
      <c r="JZ724">
        <v>29.5063</v>
      </c>
      <c r="KA724">
        <v>29.9999</v>
      </c>
      <c r="KB724">
        <v>29.2134</v>
      </c>
      <c r="KC724">
        <v>29.2801</v>
      </c>
      <c r="KD724">
        <v>29.4256</v>
      </c>
      <c r="KE724">
        <v>27.7913</v>
      </c>
      <c r="KF724">
        <v>85.718</v>
      </c>
      <c r="KG724">
        <v>29.163</v>
      </c>
      <c r="KH724">
        <v>607.302</v>
      </c>
      <c r="KI724">
        <v>18.113</v>
      </c>
      <c r="KJ724">
        <v>100.812</v>
      </c>
      <c r="KK724">
        <v>100.188</v>
      </c>
    </row>
    <row r="725" spans="1:297">
      <c r="A725">
        <v>709</v>
      </c>
      <c r="B725">
        <v>1759007212</v>
      </c>
      <c r="C725">
        <v>19828.40000009537</v>
      </c>
      <c r="D725" t="s">
        <v>1867</v>
      </c>
      <c r="E725" t="s">
        <v>1868</v>
      </c>
      <c r="F725">
        <v>5</v>
      </c>
      <c r="G725" t="s">
        <v>1796</v>
      </c>
      <c r="H725" t="s">
        <v>436</v>
      </c>
      <c r="I725">
        <v>1759007204.214286</v>
      </c>
      <c r="J725">
        <f>(K725)/1000</f>
        <v>0</v>
      </c>
      <c r="K725">
        <f>IF(DP725, AN725, AH725)</f>
        <v>0</v>
      </c>
      <c r="L725">
        <f>IF(DP725, AI725, AG725)</f>
        <v>0</v>
      </c>
      <c r="M725">
        <f>DR725 - IF(AU725&gt;1, L725*DL725*100.0/(AW725), 0)</f>
        <v>0</v>
      </c>
      <c r="N725">
        <f>((T725-J725/2)*M725-L725)/(T725+J725/2)</f>
        <v>0</v>
      </c>
      <c r="O725">
        <f>N725*(DY725+DZ725)/1000.0</f>
        <v>0</v>
      </c>
      <c r="P725">
        <f>(DR725 - IF(AU725&gt;1, L725*DL725*100.0/(AW725), 0))*(DY725+DZ725)/1000.0</f>
        <v>0</v>
      </c>
      <c r="Q725">
        <f>2.0/((1/S725-1/R725)+SIGN(S725)*SQRT((1/S725-1/R725)*(1/S725-1/R725) + 4*DM725/((DM725+1)*(DM725+1))*(2*1/S725*1/R725-1/R725*1/R725)))</f>
        <v>0</v>
      </c>
      <c r="R725">
        <f>IF(LEFT(DN725,1)&lt;&gt;"0",IF(LEFT(DN725,1)="1",3.0,DO725),$D$5+$E$5*(EF725*DY725/($K$5*1000))+$F$5*(EF725*DY725/($K$5*1000))*MAX(MIN(DL725,$J$5),$I$5)*MAX(MIN(DL725,$J$5),$I$5)+$G$5*MAX(MIN(DL725,$J$5),$I$5)*(EF725*DY725/($K$5*1000))+$H$5*(EF725*DY725/($K$5*1000))*(EF725*DY725/($K$5*1000)))</f>
        <v>0</v>
      </c>
      <c r="S725">
        <f>J725*(1000-(1000*0.61365*exp(17.502*W725/(240.97+W725))/(DY725+DZ725)+DT725)/2)/(1000*0.61365*exp(17.502*W725/(240.97+W725))/(DY725+DZ725)-DT725)</f>
        <v>0</v>
      </c>
      <c r="T725">
        <f>1/((DM725+1)/(Q725/1.6)+1/(R725/1.37)) + DM725/((DM725+1)/(Q725/1.6) + DM725/(R725/1.37))</f>
        <v>0</v>
      </c>
      <c r="U725">
        <f>(DH725*DK725)</f>
        <v>0</v>
      </c>
      <c r="V725">
        <f>(EA725+(U725+2*0.95*5.67E-8*(((EA725+$B$7)+273)^4-(EA725+273)^4)-44100*J725)/(1.84*29.3*R725+8*0.95*5.67E-8*(EA725+273)^3))</f>
        <v>0</v>
      </c>
      <c r="W725">
        <f>($C$7*EB725+$D$7*EC725+$E$7*V725)</f>
        <v>0</v>
      </c>
      <c r="X725">
        <f>0.61365*exp(17.502*W725/(240.97+W725))</f>
        <v>0</v>
      </c>
      <c r="Y725">
        <f>(Z725/AA725*100)</f>
        <v>0</v>
      </c>
      <c r="Z725">
        <f>DT725*(DY725+DZ725)/1000</f>
        <v>0</v>
      </c>
      <c r="AA725">
        <f>0.61365*exp(17.502*EA725/(240.97+EA725))</f>
        <v>0</v>
      </c>
      <c r="AB725">
        <f>(X725-DT725*(DY725+DZ725)/1000)</f>
        <v>0</v>
      </c>
      <c r="AC725">
        <f>(-J725*44100)</f>
        <v>0</v>
      </c>
      <c r="AD725">
        <f>2*29.3*R725*0.92*(EA725-W725)</f>
        <v>0</v>
      </c>
      <c r="AE725">
        <f>2*0.95*5.67E-8*(((EA725+$B$7)+273)^4-(W725+273)^4)</f>
        <v>0</v>
      </c>
      <c r="AF725">
        <f>U725+AE725+AC725+AD725</f>
        <v>0</v>
      </c>
      <c r="AG725">
        <f>DX725*AU725*(DS725-DR725*(1000-AU725*DU725)/(1000-AU725*DT725))/(100*DL725)</f>
        <v>0</v>
      </c>
      <c r="AH725">
        <f>1000*DX725*AU725*(DT725-DU725)/(100*DL725*(1000-AU725*DT725))</f>
        <v>0</v>
      </c>
      <c r="AI725">
        <f>(AJ725 - AK725 - DY725*1E3/(8.314*(EA725+273.15)) * AM725/DX725 * AL725) * DX725/(100*DL725) * (1000 - DU725)/1000</f>
        <v>0</v>
      </c>
      <c r="AJ725">
        <v>602.9079919200532</v>
      </c>
      <c r="AK725">
        <v>573.1287272727267</v>
      </c>
      <c r="AL725">
        <v>3.35336342025395</v>
      </c>
      <c r="AM725">
        <v>65.2418205601486</v>
      </c>
      <c r="AN725">
        <f>(AP725 - AO725 + DY725*1E3/(8.314*(EA725+273.15)) * AR725/DX725 * AQ725) * DX725/(100*DL725) * 1000/(1000 - AP725)</f>
        <v>0</v>
      </c>
      <c r="AO725">
        <v>18.08214666120989</v>
      </c>
      <c r="AP725">
        <v>23.95215090909091</v>
      </c>
      <c r="AQ725">
        <v>-2.339519707606757E-05</v>
      </c>
      <c r="AR725">
        <v>120.1474523876431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MAX(0,($B$13+$C$13*EF725)/(1+$D$13*EF725)*DY725/(EA725+273)*$E$13)</f>
        <v>0</v>
      </c>
      <c r="AX725" t="s">
        <v>437</v>
      </c>
      <c r="AY725" t="s">
        <v>437</v>
      </c>
      <c r="AZ725">
        <v>0</v>
      </c>
      <c r="BA725">
        <v>0</v>
      </c>
      <c r="BB725">
        <f>1-AZ725/BA725</f>
        <v>0</v>
      </c>
      <c r="BC725">
        <v>0</v>
      </c>
      <c r="BD725" t="s">
        <v>437</v>
      </c>
      <c r="BE725" t="s">
        <v>437</v>
      </c>
      <c r="BF725">
        <v>0</v>
      </c>
      <c r="BG725">
        <v>0</v>
      </c>
      <c r="BH725">
        <f>1-BF725/BG725</f>
        <v>0</v>
      </c>
      <c r="BI725">
        <v>0.5</v>
      </c>
      <c r="BJ725">
        <f>DI725</f>
        <v>0</v>
      </c>
      <c r="BK725">
        <f>L725</f>
        <v>0</v>
      </c>
      <c r="BL725">
        <f>BH725*BI725*BJ725</f>
        <v>0</v>
      </c>
      <c r="BM725">
        <f>(BK725-BC725)/BJ725</f>
        <v>0</v>
      </c>
      <c r="BN725">
        <f>(BA725-BG725)/BG725</f>
        <v>0</v>
      </c>
      <c r="BO725">
        <f>AZ725/(BB725+AZ725/BG725)</f>
        <v>0</v>
      </c>
      <c r="BP725" t="s">
        <v>437</v>
      </c>
      <c r="BQ725">
        <v>0</v>
      </c>
      <c r="BR725">
        <f>IF(BQ725&lt;&gt;0, BQ725, BO725)</f>
        <v>0</v>
      </c>
      <c r="BS725">
        <f>1-BR725/BG725</f>
        <v>0</v>
      </c>
      <c r="BT725">
        <f>(BG725-BF725)/(BG725-BR725)</f>
        <v>0</v>
      </c>
      <c r="BU725">
        <f>(BA725-BG725)/(BA725-BR725)</f>
        <v>0</v>
      </c>
      <c r="BV725">
        <f>(BG725-BF725)/(BG725-AZ725)</f>
        <v>0</v>
      </c>
      <c r="BW725">
        <f>(BA725-BG725)/(BA725-AZ725)</f>
        <v>0</v>
      </c>
      <c r="BX725">
        <f>(BT725*BR725/BF725)</f>
        <v>0</v>
      </c>
      <c r="BY725">
        <f>(1-BX725)</f>
        <v>0</v>
      </c>
      <c r="DH725">
        <f>$B$11*EG725+$C$11*EH725+$F$11*ES725*(1-EV725)</f>
        <v>0</v>
      </c>
      <c r="DI725">
        <f>DH725*DJ725</f>
        <v>0</v>
      </c>
      <c r="DJ725">
        <f>($B$11*$D$9+$C$11*$D$9+$F$11*((FF725+EX725)/MAX(FF725+EX725+FG725, 0.1)*$I$9+FG725/MAX(FF725+EX725+FG725, 0.1)*$J$9))/($B$11+$C$11+$F$11)</f>
        <v>0</v>
      </c>
      <c r="DK725">
        <f>($B$11*$K$9+$C$11*$K$9+$F$11*((FF725+EX725)/MAX(FF725+EX725+FG725, 0.1)*$P$9+FG725/MAX(FF725+EX725+FG725, 0.1)*$Q$9))/($B$11+$C$11+$F$11)</f>
        <v>0</v>
      </c>
      <c r="DL725">
        <v>2.96</v>
      </c>
      <c r="DM725">
        <v>0.5</v>
      </c>
      <c r="DN725" t="s">
        <v>438</v>
      </c>
      <c r="DO725">
        <v>2</v>
      </c>
      <c r="DP725" t="b">
        <v>1</v>
      </c>
      <c r="DQ725">
        <v>1759007204.214286</v>
      </c>
      <c r="DR725">
        <v>535.5104285714285</v>
      </c>
      <c r="DS725">
        <v>576.3322857142858</v>
      </c>
      <c r="DT725">
        <v>23.9566</v>
      </c>
      <c r="DU725">
        <v>18.08450357142857</v>
      </c>
      <c r="DV725">
        <v>534.7942142857144</v>
      </c>
      <c r="DW725">
        <v>23.71536428571428</v>
      </c>
      <c r="DX725">
        <v>500.0208214285714</v>
      </c>
      <c r="DY725">
        <v>90.34772142857142</v>
      </c>
      <c r="DZ725">
        <v>0.05384906071428571</v>
      </c>
      <c r="EA725">
        <v>30.32282142857143</v>
      </c>
      <c r="EB725">
        <v>30.0001</v>
      </c>
      <c r="EC725">
        <v>999.9000000000002</v>
      </c>
      <c r="ED725">
        <v>0</v>
      </c>
      <c r="EE725">
        <v>0</v>
      </c>
      <c r="EF725">
        <v>9996.586071428572</v>
      </c>
      <c r="EG725">
        <v>0</v>
      </c>
      <c r="EH725">
        <v>11.4741</v>
      </c>
      <c r="EI725">
        <v>-40.82183928571429</v>
      </c>
      <c r="EJ725">
        <v>548.6543214285714</v>
      </c>
      <c r="EK725">
        <v>586.94675</v>
      </c>
      <c r="EL725">
        <v>5.872103928571429</v>
      </c>
      <c r="EM725">
        <v>576.3322857142858</v>
      </c>
      <c r="EN725">
        <v>18.08450357142857</v>
      </c>
      <c r="EO725">
        <v>2.164424285714286</v>
      </c>
      <c r="EP725">
        <v>1.633893214285715</v>
      </c>
      <c r="EQ725">
        <v>18.70138928571428</v>
      </c>
      <c r="ER725">
        <v>14.282225</v>
      </c>
      <c r="ES725">
        <v>2000.052142857143</v>
      </c>
      <c r="ET725">
        <v>0.9799994642857143</v>
      </c>
      <c r="EU725">
        <v>0.02000056071428572</v>
      </c>
      <c r="EV725">
        <v>0</v>
      </c>
      <c r="EW725">
        <v>726.95875</v>
      </c>
      <c r="EX725">
        <v>5.000560000000001</v>
      </c>
      <c r="EY725">
        <v>14928.14642857143</v>
      </c>
      <c r="EZ725">
        <v>17295.31071428571</v>
      </c>
      <c r="FA725">
        <v>42.08449999999998</v>
      </c>
      <c r="FB725">
        <v>42.23200000000001</v>
      </c>
      <c r="FC725">
        <v>41.81199999999999</v>
      </c>
      <c r="FD725">
        <v>41.32099999999998</v>
      </c>
      <c r="FE725">
        <v>42.81199999999998</v>
      </c>
      <c r="FF725">
        <v>1955.152142857143</v>
      </c>
      <c r="FG725">
        <v>39.9</v>
      </c>
      <c r="FH725">
        <v>0</v>
      </c>
      <c r="FI725">
        <v>1759007221.8</v>
      </c>
      <c r="FJ725">
        <v>0</v>
      </c>
      <c r="FK725">
        <v>727.2908</v>
      </c>
      <c r="FL725">
        <v>20.9214615796824</v>
      </c>
      <c r="FM725">
        <v>445.0230776390262</v>
      </c>
      <c r="FN725">
        <v>14934.476</v>
      </c>
      <c r="FO725">
        <v>15</v>
      </c>
      <c r="FP725">
        <v>0</v>
      </c>
      <c r="FQ725" t="s">
        <v>439</v>
      </c>
      <c r="FR725">
        <v>1747148579.5</v>
      </c>
      <c r="FS725">
        <v>1747148584.5</v>
      </c>
      <c r="FT725">
        <v>0</v>
      </c>
      <c r="FU725">
        <v>0.162</v>
      </c>
      <c r="FV725">
        <v>-0.001</v>
      </c>
      <c r="FW725">
        <v>0.139</v>
      </c>
      <c r="FX725">
        <v>0.058</v>
      </c>
      <c r="FY725">
        <v>420</v>
      </c>
      <c r="FZ725">
        <v>16</v>
      </c>
      <c r="GA725">
        <v>0.19</v>
      </c>
      <c r="GB725">
        <v>0.02</v>
      </c>
      <c r="GC725">
        <v>-40.56156829268293</v>
      </c>
      <c r="GD725">
        <v>-5.215948432055773</v>
      </c>
      <c r="GE725">
        <v>0.5212504381183277</v>
      </c>
      <c r="GF725">
        <v>0</v>
      </c>
      <c r="GG725">
        <v>726.1389705882352</v>
      </c>
      <c r="GH725">
        <v>20.5502979497454</v>
      </c>
      <c r="GI725">
        <v>2.026935842817837</v>
      </c>
      <c r="GJ725">
        <v>0</v>
      </c>
      <c r="GK725">
        <v>5.862178292682926</v>
      </c>
      <c r="GL725">
        <v>0.1412962369338008</v>
      </c>
      <c r="GM725">
        <v>0.01771015030750263</v>
      </c>
      <c r="GN725">
        <v>0</v>
      </c>
      <c r="GO725">
        <v>0</v>
      </c>
      <c r="GP725">
        <v>3</v>
      </c>
      <c r="GQ725" t="s">
        <v>472</v>
      </c>
      <c r="GR725">
        <v>3.1281</v>
      </c>
      <c r="GS725">
        <v>2.73192</v>
      </c>
      <c r="GT725">
        <v>0.105698</v>
      </c>
      <c r="GU725">
        <v>0.11184</v>
      </c>
      <c r="GV725">
        <v>0.106538</v>
      </c>
      <c r="GW725">
        <v>0.0880107</v>
      </c>
      <c r="GX725">
        <v>26783.8</v>
      </c>
      <c r="GY725">
        <v>25806.6</v>
      </c>
      <c r="GZ725">
        <v>30492.4</v>
      </c>
      <c r="HA725">
        <v>29312.6</v>
      </c>
      <c r="HB725">
        <v>37603.5</v>
      </c>
      <c r="HC725">
        <v>35178.6</v>
      </c>
      <c r="HD725">
        <v>46651.8</v>
      </c>
      <c r="HE725">
        <v>43557.2</v>
      </c>
      <c r="HF725">
        <v>1.82372</v>
      </c>
      <c r="HG725">
        <v>1.8449</v>
      </c>
      <c r="HH725">
        <v>0.103652</v>
      </c>
      <c r="HI725">
        <v>0</v>
      </c>
      <c r="HJ725">
        <v>28.3065</v>
      </c>
      <c r="HK725">
        <v>999.9</v>
      </c>
      <c r="HL725">
        <v>47.6</v>
      </c>
      <c r="HM725">
        <v>30.7</v>
      </c>
      <c r="HN725">
        <v>23.3654</v>
      </c>
      <c r="HO725">
        <v>62.9735</v>
      </c>
      <c r="HP725">
        <v>16.8229</v>
      </c>
      <c r="HQ725">
        <v>1</v>
      </c>
      <c r="HR725">
        <v>0.178204</v>
      </c>
      <c r="HS725">
        <v>-0.243186</v>
      </c>
      <c r="HT725">
        <v>20.201</v>
      </c>
      <c r="HU725">
        <v>5.22762</v>
      </c>
      <c r="HV725">
        <v>11.974</v>
      </c>
      <c r="HW725">
        <v>4.96925</v>
      </c>
      <c r="HX725">
        <v>3.2895</v>
      </c>
      <c r="HY725">
        <v>9999</v>
      </c>
      <c r="HZ725">
        <v>9999</v>
      </c>
      <c r="IA725">
        <v>9999</v>
      </c>
      <c r="IB725">
        <v>27.7</v>
      </c>
      <c r="IC725">
        <v>4.97293</v>
      </c>
      <c r="ID725">
        <v>1.87729</v>
      </c>
      <c r="IE725">
        <v>1.87542</v>
      </c>
      <c r="IF725">
        <v>1.87821</v>
      </c>
      <c r="IG725">
        <v>1.87498</v>
      </c>
      <c r="IH725">
        <v>1.87851</v>
      </c>
      <c r="II725">
        <v>1.87561</v>
      </c>
      <c r="IJ725">
        <v>1.8768</v>
      </c>
      <c r="IK725">
        <v>0</v>
      </c>
      <c r="IL725">
        <v>0</v>
      </c>
      <c r="IM725">
        <v>0</v>
      </c>
      <c r="IN725">
        <v>0</v>
      </c>
      <c r="IO725" t="s">
        <v>441</v>
      </c>
      <c r="IP725" t="s">
        <v>442</v>
      </c>
      <c r="IQ725" t="s">
        <v>443</v>
      </c>
      <c r="IR725" t="s">
        <v>443</v>
      </c>
      <c r="IS725" t="s">
        <v>443</v>
      </c>
      <c r="IT725" t="s">
        <v>443</v>
      </c>
      <c r="IU725">
        <v>0</v>
      </c>
      <c r="IV725">
        <v>100</v>
      </c>
      <c r="IW725">
        <v>100</v>
      </c>
      <c r="IX725">
        <v>0.747</v>
      </c>
      <c r="IY725">
        <v>0.2412</v>
      </c>
      <c r="IZ725">
        <v>0.000996156149449386</v>
      </c>
      <c r="JA725">
        <v>0.001508328056841608</v>
      </c>
      <c r="JB725">
        <v>-4.279944224615399E-07</v>
      </c>
      <c r="JC725">
        <v>2.026670128534865E-10</v>
      </c>
      <c r="JD725">
        <v>-0.04486732872085866</v>
      </c>
      <c r="JE725">
        <v>-0.001179386599836408</v>
      </c>
      <c r="JF725">
        <v>0.0006983580007418804</v>
      </c>
      <c r="JG725">
        <v>-5.900263066608664E-06</v>
      </c>
      <c r="JH725">
        <v>1</v>
      </c>
      <c r="JI725">
        <v>2117</v>
      </c>
      <c r="JJ725">
        <v>1</v>
      </c>
      <c r="JK725">
        <v>26</v>
      </c>
      <c r="JL725">
        <v>197643.9</v>
      </c>
      <c r="JM725">
        <v>197643.8</v>
      </c>
      <c r="JN725">
        <v>1.4978</v>
      </c>
      <c r="JO725">
        <v>2.54761</v>
      </c>
      <c r="JP725">
        <v>1.39893</v>
      </c>
      <c r="JQ725">
        <v>2.33887</v>
      </c>
      <c r="JR725">
        <v>1.44897</v>
      </c>
      <c r="JS725">
        <v>2.60986</v>
      </c>
      <c r="JT725">
        <v>37.4098</v>
      </c>
      <c r="JU725">
        <v>23.9824</v>
      </c>
      <c r="JV725">
        <v>18</v>
      </c>
      <c r="JW725">
        <v>481.049</v>
      </c>
      <c r="JX725">
        <v>464.701</v>
      </c>
      <c r="JY725">
        <v>29.1774</v>
      </c>
      <c r="JZ725">
        <v>29.5042</v>
      </c>
      <c r="KA725">
        <v>30</v>
      </c>
      <c r="KB725">
        <v>29.2115</v>
      </c>
      <c r="KC725">
        <v>29.2782</v>
      </c>
      <c r="KD725">
        <v>30.1123</v>
      </c>
      <c r="KE725">
        <v>27.7913</v>
      </c>
      <c r="KF725">
        <v>85.718</v>
      </c>
      <c r="KG725">
        <v>29.1603</v>
      </c>
      <c r="KH725">
        <v>627.338</v>
      </c>
      <c r="KI725">
        <v>18.1199</v>
      </c>
      <c r="KJ725">
        <v>100.813</v>
      </c>
      <c r="KK725">
        <v>100.189</v>
      </c>
    </row>
    <row r="726" spans="1:297">
      <c r="A726">
        <v>710</v>
      </c>
      <c r="B726">
        <v>1759007217</v>
      </c>
      <c r="C726">
        <v>19833.40000009537</v>
      </c>
      <c r="D726" t="s">
        <v>1869</v>
      </c>
      <c r="E726" t="s">
        <v>1870</v>
      </c>
      <c r="F726">
        <v>5</v>
      </c>
      <c r="G726" t="s">
        <v>1796</v>
      </c>
      <c r="H726" t="s">
        <v>436</v>
      </c>
      <c r="I726">
        <v>1759007209.5</v>
      </c>
      <c r="J726">
        <f>(K726)/1000</f>
        <v>0</v>
      </c>
      <c r="K726">
        <f>IF(DP726, AN726, AH726)</f>
        <v>0</v>
      </c>
      <c r="L726">
        <f>IF(DP726, AI726, AG726)</f>
        <v>0</v>
      </c>
      <c r="M726">
        <f>DR726 - IF(AU726&gt;1, L726*DL726*100.0/(AW726), 0)</f>
        <v>0</v>
      </c>
      <c r="N726">
        <f>((T726-J726/2)*M726-L726)/(T726+J726/2)</f>
        <v>0</v>
      </c>
      <c r="O726">
        <f>N726*(DY726+DZ726)/1000.0</f>
        <v>0</v>
      </c>
      <c r="P726">
        <f>(DR726 - IF(AU726&gt;1, L726*DL726*100.0/(AW726), 0))*(DY726+DZ726)/1000.0</f>
        <v>0</v>
      </c>
      <c r="Q726">
        <f>2.0/((1/S726-1/R726)+SIGN(S726)*SQRT((1/S726-1/R726)*(1/S726-1/R726) + 4*DM726/((DM726+1)*(DM726+1))*(2*1/S726*1/R726-1/R726*1/R726)))</f>
        <v>0</v>
      </c>
      <c r="R726">
        <f>IF(LEFT(DN726,1)&lt;&gt;"0",IF(LEFT(DN726,1)="1",3.0,DO726),$D$5+$E$5*(EF726*DY726/($K$5*1000))+$F$5*(EF726*DY726/($K$5*1000))*MAX(MIN(DL726,$J$5),$I$5)*MAX(MIN(DL726,$J$5),$I$5)+$G$5*MAX(MIN(DL726,$J$5),$I$5)*(EF726*DY726/($K$5*1000))+$H$5*(EF726*DY726/($K$5*1000))*(EF726*DY726/($K$5*1000)))</f>
        <v>0</v>
      </c>
      <c r="S726">
        <f>J726*(1000-(1000*0.61365*exp(17.502*W726/(240.97+W726))/(DY726+DZ726)+DT726)/2)/(1000*0.61365*exp(17.502*W726/(240.97+W726))/(DY726+DZ726)-DT726)</f>
        <v>0</v>
      </c>
      <c r="T726">
        <f>1/((DM726+1)/(Q726/1.6)+1/(R726/1.37)) + DM726/((DM726+1)/(Q726/1.6) + DM726/(R726/1.37))</f>
        <v>0</v>
      </c>
      <c r="U726">
        <f>(DH726*DK726)</f>
        <v>0</v>
      </c>
      <c r="V726">
        <f>(EA726+(U726+2*0.95*5.67E-8*(((EA726+$B$7)+273)^4-(EA726+273)^4)-44100*J726)/(1.84*29.3*R726+8*0.95*5.67E-8*(EA726+273)^3))</f>
        <v>0</v>
      </c>
      <c r="W726">
        <f>($C$7*EB726+$D$7*EC726+$E$7*V726)</f>
        <v>0</v>
      </c>
      <c r="X726">
        <f>0.61365*exp(17.502*W726/(240.97+W726))</f>
        <v>0</v>
      </c>
      <c r="Y726">
        <f>(Z726/AA726*100)</f>
        <v>0</v>
      </c>
      <c r="Z726">
        <f>DT726*(DY726+DZ726)/1000</f>
        <v>0</v>
      </c>
      <c r="AA726">
        <f>0.61365*exp(17.502*EA726/(240.97+EA726))</f>
        <v>0</v>
      </c>
      <c r="AB726">
        <f>(X726-DT726*(DY726+DZ726)/1000)</f>
        <v>0</v>
      </c>
      <c r="AC726">
        <f>(-J726*44100)</f>
        <v>0</v>
      </c>
      <c r="AD726">
        <f>2*29.3*R726*0.92*(EA726-W726)</f>
        <v>0</v>
      </c>
      <c r="AE726">
        <f>2*0.95*5.67E-8*(((EA726+$B$7)+273)^4-(W726+273)^4)</f>
        <v>0</v>
      </c>
      <c r="AF726">
        <f>U726+AE726+AC726+AD726</f>
        <v>0</v>
      </c>
      <c r="AG726">
        <f>DX726*AU726*(DS726-DR726*(1000-AU726*DU726)/(1000-AU726*DT726))/(100*DL726)</f>
        <v>0</v>
      </c>
      <c r="AH726">
        <f>1000*DX726*AU726*(DT726-DU726)/(100*DL726*(1000-AU726*DT726))</f>
        <v>0</v>
      </c>
      <c r="AI726">
        <f>(AJ726 - AK726 - DY726*1E3/(8.314*(EA726+273.15)) * AM726/DX726 * AL726) * DX726/(100*DL726) * (1000 - DU726)/1000</f>
        <v>0</v>
      </c>
      <c r="AJ726">
        <v>620.1752535469816</v>
      </c>
      <c r="AK726">
        <v>589.9952606060604</v>
      </c>
      <c r="AL726">
        <v>3.371829776323064</v>
      </c>
      <c r="AM726">
        <v>65.2418205601486</v>
      </c>
      <c r="AN726">
        <f>(AP726 - AO726 + DY726*1E3/(8.314*(EA726+273.15)) * AR726/DX726 * AQ726) * DX726/(100*DL726) * 1000/(1000 - AP726)</f>
        <v>0</v>
      </c>
      <c r="AO726">
        <v>18.0844465132757</v>
      </c>
      <c r="AP726">
        <v>23.95574545454546</v>
      </c>
      <c r="AQ726">
        <v>1.083129703576495E-05</v>
      </c>
      <c r="AR726">
        <v>120.1474523876431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MAX(0,($B$13+$C$13*EF726)/(1+$D$13*EF726)*DY726/(EA726+273)*$E$13)</f>
        <v>0</v>
      </c>
      <c r="AX726" t="s">
        <v>437</v>
      </c>
      <c r="AY726" t="s">
        <v>437</v>
      </c>
      <c r="AZ726">
        <v>0</v>
      </c>
      <c r="BA726">
        <v>0</v>
      </c>
      <c r="BB726">
        <f>1-AZ726/BA726</f>
        <v>0</v>
      </c>
      <c r="BC726">
        <v>0</v>
      </c>
      <c r="BD726" t="s">
        <v>437</v>
      </c>
      <c r="BE726" t="s">
        <v>437</v>
      </c>
      <c r="BF726">
        <v>0</v>
      </c>
      <c r="BG726">
        <v>0</v>
      </c>
      <c r="BH726">
        <f>1-BF726/BG726</f>
        <v>0</v>
      </c>
      <c r="BI726">
        <v>0.5</v>
      </c>
      <c r="BJ726">
        <f>DI726</f>
        <v>0</v>
      </c>
      <c r="BK726">
        <f>L726</f>
        <v>0</v>
      </c>
      <c r="BL726">
        <f>BH726*BI726*BJ726</f>
        <v>0</v>
      </c>
      <c r="BM726">
        <f>(BK726-BC726)/BJ726</f>
        <v>0</v>
      </c>
      <c r="BN726">
        <f>(BA726-BG726)/BG726</f>
        <v>0</v>
      </c>
      <c r="BO726">
        <f>AZ726/(BB726+AZ726/BG726)</f>
        <v>0</v>
      </c>
      <c r="BP726" t="s">
        <v>437</v>
      </c>
      <c r="BQ726">
        <v>0</v>
      </c>
      <c r="BR726">
        <f>IF(BQ726&lt;&gt;0, BQ726, BO726)</f>
        <v>0</v>
      </c>
      <c r="BS726">
        <f>1-BR726/BG726</f>
        <v>0</v>
      </c>
      <c r="BT726">
        <f>(BG726-BF726)/(BG726-BR726)</f>
        <v>0</v>
      </c>
      <c r="BU726">
        <f>(BA726-BG726)/(BA726-BR726)</f>
        <v>0</v>
      </c>
      <c r="BV726">
        <f>(BG726-BF726)/(BG726-AZ726)</f>
        <v>0</v>
      </c>
      <c r="BW726">
        <f>(BA726-BG726)/(BA726-AZ726)</f>
        <v>0</v>
      </c>
      <c r="BX726">
        <f>(BT726*BR726/BF726)</f>
        <v>0</v>
      </c>
      <c r="BY726">
        <f>(1-BX726)</f>
        <v>0</v>
      </c>
      <c r="DH726">
        <f>$B$11*EG726+$C$11*EH726+$F$11*ES726*(1-EV726)</f>
        <v>0</v>
      </c>
      <c r="DI726">
        <f>DH726*DJ726</f>
        <v>0</v>
      </c>
      <c r="DJ726">
        <f>($B$11*$D$9+$C$11*$D$9+$F$11*((FF726+EX726)/MAX(FF726+EX726+FG726, 0.1)*$I$9+FG726/MAX(FF726+EX726+FG726, 0.1)*$J$9))/($B$11+$C$11+$F$11)</f>
        <v>0</v>
      </c>
      <c r="DK726">
        <f>($B$11*$K$9+$C$11*$K$9+$F$11*((FF726+EX726)/MAX(FF726+EX726+FG726, 0.1)*$P$9+FG726/MAX(FF726+EX726+FG726, 0.1)*$Q$9))/($B$11+$C$11+$F$11)</f>
        <v>0</v>
      </c>
      <c r="DL726">
        <v>2.96</v>
      </c>
      <c r="DM726">
        <v>0.5</v>
      </c>
      <c r="DN726" t="s">
        <v>438</v>
      </c>
      <c r="DO726">
        <v>2</v>
      </c>
      <c r="DP726" t="b">
        <v>1</v>
      </c>
      <c r="DQ726">
        <v>1759007209.5</v>
      </c>
      <c r="DR726">
        <v>552.8734074074074</v>
      </c>
      <c r="DS726">
        <v>594.093962962963</v>
      </c>
      <c r="DT726">
        <v>23.95401481481482</v>
      </c>
      <c r="DU726">
        <v>18.08173333333334</v>
      </c>
      <c r="DV726">
        <v>552.1359259259259</v>
      </c>
      <c r="DW726">
        <v>23.71283703703704</v>
      </c>
      <c r="DX726">
        <v>500.0154444444445</v>
      </c>
      <c r="DY726">
        <v>90.34884074074073</v>
      </c>
      <c r="DZ726">
        <v>0.05396954074074073</v>
      </c>
      <c r="EA726">
        <v>30.32471111111111</v>
      </c>
      <c r="EB726">
        <v>29.99942592592593</v>
      </c>
      <c r="EC726">
        <v>999.9000000000001</v>
      </c>
      <c r="ED726">
        <v>0</v>
      </c>
      <c r="EE726">
        <v>0</v>
      </c>
      <c r="EF726">
        <v>9998.476666666667</v>
      </c>
      <c r="EG726">
        <v>0</v>
      </c>
      <c r="EH726">
        <v>11.4741</v>
      </c>
      <c r="EI726">
        <v>-41.22058518518517</v>
      </c>
      <c r="EJ726">
        <v>566.441962962963</v>
      </c>
      <c r="EK726">
        <v>605.0340370370371</v>
      </c>
      <c r="EL726">
        <v>5.872285185185185</v>
      </c>
      <c r="EM726">
        <v>594.093962962963</v>
      </c>
      <c r="EN726">
        <v>18.08173333333334</v>
      </c>
      <c r="EO726">
        <v>2.164217037037037</v>
      </c>
      <c r="EP726">
        <v>1.633662962962963</v>
      </c>
      <c r="EQ726">
        <v>18.69987037037037</v>
      </c>
      <c r="ER726">
        <v>14.28005185185186</v>
      </c>
      <c r="ES726">
        <v>2000.052962962963</v>
      </c>
      <c r="ET726">
        <v>0.9799994444444444</v>
      </c>
      <c r="EU726">
        <v>0.02000058888888889</v>
      </c>
      <c r="EV726">
        <v>0</v>
      </c>
      <c r="EW726">
        <v>728.8540000000002</v>
      </c>
      <c r="EX726">
        <v>5.000560000000001</v>
      </c>
      <c r="EY726">
        <v>14967.81111111111</v>
      </c>
      <c r="EZ726">
        <v>17295.31481481481</v>
      </c>
      <c r="FA726">
        <v>42.07599999999999</v>
      </c>
      <c r="FB726">
        <v>42.23133333333334</v>
      </c>
      <c r="FC726">
        <v>41.81199999999999</v>
      </c>
      <c r="FD726">
        <v>41.31199999999999</v>
      </c>
      <c r="FE726">
        <v>42.81199999999998</v>
      </c>
      <c r="FF726">
        <v>1955.152962962963</v>
      </c>
      <c r="FG726">
        <v>39.9</v>
      </c>
      <c r="FH726">
        <v>0</v>
      </c>
      <c r="FI726">
        <v>1759007226.6</v>
      </c>
      <c r="FJ726">
        <v>0</v>
      </c>
      <c r="FK726">
        <v>729.0038399999999</v>
      </c>
      <c r="FL726">
        <v>22.8174615834359</v>
      </c>
      <c r="FM726">
        <v>462.4846160921355</v>
      </c>
      <c r="FN726">
        <v>14970.952</v>
      </c>
      <c r="FO726">
        <v>15</v>
      </c>
      <c r="FP726">
        <v>0</v>
      </c>
      <c r="FQ726" t="s">
        <v>439</v>
      </c>
      <c r="FR726">
        <v>1747148579.5</v>
      </c>
      <c r="FS726">
        <v>1747148584.5</v>
      </c>
      <c r="FT726">
        <v>0</v>
      </c>
      <c r="FU726">
        <v>0.162</v>
      </c>
      <c r="FV726">
        <v>-0.001</v>
      </c>
      <c r="FW726">
        <v>0.139</v>
      </c>
      <c r="FX726">
        <v>0.058</v>
      </c>
      <c r="FY726">
        <v>420</v>
      </c>
      <c r="FZ726">
        <v>16</v>
      </c>
      <c r="GA726">
        <v>0.19</v>
      </c>
      <c r="GB726">
        <v>0.02</v>
      </c>
      <c r="GC726">
        <v>-40.92063414634146</v>
      </c>
      <c r="GD726">
        <v>-4.855131010453021</v>
      </c>
      <c r="GE726">
        <v>0.4851332030357084</v>
      </c>
      <c r="GF726">
        <v>0</v>
      </c>
      <c r="GG726">
        <v>727.4048529411765</v>
      </c>
      <c r="GH726">
        <v>20.95384263270755</v>
      </c>
      <c r="GI726">
        <v>2.068787583733283</v>
      </c>
      <c r="GJ726">
        <v>0</v>
      </c>
      <c r="GK726">
        <v>5.870151951219512</v>
      </c>
      <c r="GL726">
        <v>0.03535233449478237</v>
      </c>
      <c r="GM726">
        <v>0.008248964227519041</v>
      </c>
      <c r="GN726">
        <v>1</v>
      </c>
      <c r="GO726">
        <v>1</v>
      </c>
      <c r="GP726">
        <v>3</v>
      </c>
      <c r="GQ726" t="s">
        <v>451</v>
      </c>
      <c r="GR726">
        <v>3.12831</v>
      </c>
      <c r="GS726">
        <v>2.73184</v>
      </c>
      <c r="GT726">
        <v>0.107882</v>
      </c>
      <c r="GU726">
        <v>0.113987</v>
      </c>
      <c r="GV726">
        <v>0.106546</v>
      </c>
      <c r="GW726">
        <v>0.088022</v>
      </c>
      <c r="GX726">
        <v>26718.8</v>
      </c>
      <c r="GY726">
        <v>25744.7</v>
      </c>
      <c r="GZ726">
        <v>30492.9</v>
      </c>
      <c r="HA726">
        <v>29313.2</v>
      </c>
      <c r="HB726">
        <v>37604</v>
      </c>
      <c r="HC726">
        <v>35179.2</v>
      </c>
      <c r="HD726">
        <v>46652.7</v>
      </c>
      <c r="HE726">
        <v>43558.3</v>
      </c>
      <c r="HF726">
        <v>1.82428</v>
      </c>
      <c r="HG726">
        <v>1.84477</v>
      </c>
      <c r="HH726">
        <v>0.103161</v>
      </c>
      <c r="HI726">
        <v>0</v>
      </c>
      <c r="HJ726">
        <v>28.3113</v>
      </c>
      <c r="HK726">
        <v>999.9</v>
      </c>
      <c r="HL726">
        <v>47.6</v>
      </c>
      <c r="HM726">
        <v>30.7</v>
      </c>
      <c r="HN726">
        <v>23.3646</v>
      </c>
      <c r="HO726">
        <v>63.1635</v>
      </c>
      <c r="HP726">
        <v>16.9111</v>
      </c>
      <c r="HQ726">
        <v>1</v>
      </c>
      <c r="HR726">
        <v>0.178051</v>
      </c>
      <c r="HS726">
        <v>-0.447783</v>
      </c>
      <c r="HT726">
        <v>20.2005</v>
      </c>
      <c r="HU726">
        <v>5.22807</v>
      </c>
      <c r="HV726">
        <v>11.974</v>
      </c>
      <c r="HW726">
        <v>4.96955</v>
      </c>
      <c r="HX726">
        <v>3.2895</v>
      </c>
      <c r="HY726">
        <v>9999</v>
      </c>
      <c r="HZ726">
        <v>9999</v>
      </c>
      <c r="IA726">
        <v>9999</v>
      </c>
      <c r="IB726">
        <v>27.7</v>
      </c>
      <c r="IC726">
        <v>4.97292</v>
      </c>
      <c r="ID726">
        <v>1.8773</v>
      </c>
      <c r="IE726">
        <v>1.8754</v>
      </c>
      <c r="IF726">
        <v>1.87821</v>
      </c>
      <c r="IG726">
        <v>1.87495</v>
      </c>
      <c r="IH726">
        <v>1.87851</v>
      </c>
      <c r="II726">
        <v>1.87561</v>
      </c>
      <c r="IJ726">
        <v>1.8768</v>
      </c>
      <c r="IK726">
        <v>0</v>
      </c>
      <c r="IL726">
        <v>0</v>
      </c>
      <c r="IM726">
        <v>0</v>
      </c>
      <c r="IN726">
        <v>0</v>
      </c>
      <c r="IO726" t="s">
        <v>441</v>
      </c>
      <c r="IP726" t="s">
        <v>442</v>
      </c>
      <c r="IQ726" t="s">
        <v>443</v>
      </c>
      <c r="IR726" t="s">
        <v>443</v>
      </c>
      <c r="IS726" t="s">
        <v>443</v>
      </c>
      <c r="IT726" t="s">
        <v>443</v>
      </c>
      <c r="IU726">
        <v>0</v>
      </c>
      <c r="IV726">
        <v>100</v>
      </c>
      <c r="IW726">
        <v>100</v>
      </c>
      <c r="IX726">
        <v>0.767</v>
      </c>
      <c r="IY726">
        <v>0.2412</v>
      </c>
      <c r="IZ726">
        <v>0.000996156149449386</v>
      </c>
      <c r="JA726">
        <v>0.001508328056841608</v>
      </c>
      <c r="JB726">
        <v>-4.279944224615399E-07</v>
      </c>
      <c r="JC726">
        <v>2.026670128534865E-10</v>
      </c>
      <c r="JD726">
        <v>-0.04486732872085866</v>
      </c>
      <c r="JE726">
        <v>-0.001179386599836408</v>
      </c>
      <c r="JF726">
        <v>0.0006983580007418804</v>
      </c>
      <c r="JG726">
        <v>-5.900263066608664E-06</v>
      </c>
      <c r="JH726">
        <v>1</v>
      </c>
      <c r="JI726">
        <v>2117</v>
      </c>
      <c r="JJ726">
        <v>1</v>
      </c>
      <c r="JK726">
        <v>26</v>
      </c>
      <c r="JL726">
        <v>197644</v>
      </c>
      <c r="JM726">
        <v>197643.9</v>
      </c>
      <c r="JN726">
        <v>1.5332</v>
      </c>
      <c r="JO726">
        <v>2.55859</v>
      </c>
      <c r="JP726">
        <v>1.39893</v>
      </c>
      <c r="JQ726">
        <v>2.33887</v>
      </c>
      <c r="JR726">
        <v>1.44897</v>
      </c>
      <c r="JS726">
        <v>2.4646</v>
      </c>
      <c r="JT726">
        <v>37.4098</v>
      </c>
      <c r="JU726">
        <v>23.9562</v>
      </c>
      <c r="JV726">
        <v>18</v>
      </c>
      <c r="JW726">
        <v>481.337</v>
      </c>
      <c r="JX726">
        <v>464.605</v>
      </c>
      <c r="JY726">
        <v>29.1367</v>
      </c>
      <c r="JZ726">
        <v>29.5016</v>
      </c>
      <c r="KA726">
        <v>29.9999</v>
      </c>
      <c r="KB726">
        <v>29.2093</v>
      </c>
      <c r="KC726">
        <v>29.2764</v>
      </c>
      <c r="KD726">
        <v>30.7401</v>
      </c>
      <c r="KE726">
        <v>27.7913</v>
      </c>
      <c r="KF726">
        <v>85.718</v>
      </c>
      <c r="KG726">
        <v>29.1543</v>
      </c>
      <c r="KH726">
        <v>640.713</v>
      </c>
      <c r="KI726">
        <v>18.1265</v>
      </c>
      <c r="KJ726">
        <v>100.815</v>
      </c>
      <c r="KK726">
        <v>100.191</v>
      </c>
    </row>
    <row r="727" spans="1:297">
      <c r="A727">
        <v>711</v>
      </c>
      <c r="B727">
        <v>1759007222</v>
      </c>
      <c r="C727">
        <v>19838.40000009537</v>
      </c>
      <c r="D727" t="s">
        <v>1871</v>
      </c>
      <c r="E727" t="s">
        <v>1872</v>
      </c>
      <c r="F727">
        <v>5</v>
      </c>
      <c r="G727" t="s">
        <v>1796</v>
      </c>
      <c r="H727" t="s">
        <v>436</v>
      </c>
      <c r="I727">
        <v>1759007214.214286</v>
      </c>
      <c r="J727">
        <f>(K727)/1000</f>
        <v>0</v>
      </c>
      <c r="K727">
        <f>IF(DP727, AN727, AH727)</f>
        <v>0</v>
      </c>
      <c r="L727">
        <f>IF(DP727, AI727, AG727)</f>
        <v>0</v>
      </c>
      <c r="M727">
        <f>DR727 - IF(AU727&gt;1, L727*DL727*100.0/(AW727), 0)</f>
        <v>0</v>
      </c>
      <c r="N727">
        <f>((T727-J727/2)*M727-L727)/(T727+J727/2)</f>
        <v>0</v>
      </c>
      <c r="O727">
        <f>N727*(DY727+DZ727)/1000.0</f>
        <v>0</v>
      </c>
      <c r="P727">
        <f>(DR727 - IF(AU727&gt;1, L727*DL727*100.0/(AW727), 0))*(DY727+DZ727)/1000.0</f>
        <v>0</v>
      </c>
      <c r="Q727">
        <f>2.0/((1/S727-1/R727)+SIGN(S727)*SQRT((1/S727-1/R727)*(1/S727-1/R727) + 4*DM727/((DM727+1)*(DM727+1))*(2*1/S727*1/R727-1/R727*1/R727)))</f>
        <v>0</v>
      </c>
      <c r="R727">
        <f>IF(LEFT(DN727,1)&lt;&gt;"0",IF(LEFT(DN727,1)="1",3.0,DO727),$D$5+$E$5*(EF727*DY727/($K$5*1000))+$F$5*(EF727*DY727/($K$5*1000))*MAX(MIN(DL727,$J$5),$I$5)*MAX(MIN(DL727,$J$5),$I$5)+$G$5*MAX(MIN(DL727,$J$5),$I$5)*(EF727*DY727/($K$5*1000))+$H$5*(EF727*DY727/($K$5*1000))*(EF727*DY727/($K$5*1000)))</f>
        <v>0</v>
      </c>
      <c r="S727">
        <f>J727*(1000-(1000*0.61365*exp(17.502*W727/(240.97+W727))/(DY727+DZ727)+DT727)/2)/(1000*0.61365*exp(17.502*W727/(240.97+W727))/(DY727+DZ727)-DT727)</f>
        <v>0</v>
      </c>
      <c r="T727">
        <f>1/((DM727+1)/(Q727/1.6)+1/(R727/1.37)) + DM727/((DM727+1)/(Q727/1.6) + DM727/(R727/1.37))</f>
        <v>0</v>
      </c>
      <c r="U727">
        <f>(DH727*DK727)</f>
        <v>0</v>
      </c>
      <c r="V727">
        <f>(EA727+(U727+2*0.95*5.67E-8*(((EA727+$B$7)+273)^4-(EA727+273)^4)-44100*J727)/(1.84*29.3*R727+8*0.95*5.67E-8*(EA727+273)^3))</f>
        <v>0</v>
      </c>
      <c r="W727">
        <f>($C$7*EB727+$D$7*EC727+$E$7*V727)</f>
        <v>0</v>
      </c>
      <c r="X727">
        <f>0.61365*exp(17.502*W727/(240.97+W727))</f>
        <v>0</v>
      </c>
      <c r="Y727">
        <f>(Z727/AA727*100)</f>
        <v>0</v>
      </c>
      <c r="Z727">
        <f>DT727*(DY727+DZ727)/1000</f>
        <v>0</v>
      </c>
      <c r="AA727">
        <f>0.61365*exp(17.502*EA727/(240.97+EA727))</f>
        <v>0</v>
      </c>
      <c r="AB727">
        <f>(X727-DT727*(DY727+DZ727)/1000)</f>
        <v>0</v>
      </c>
      <c r="AC727">
        <f>(-J727*44100)</f>
        <v>0</v>
      </c>
      <c r="AD727">
        <f>2*29.3*R727*0.92*(EA727-W727)</f>
        <v>0</v>
      </c>
      <c r="AE727">
        <f>2*0.95*5.67E-8*(((EA727+$B$7)+273)^4-(W727+273)^4)</f>
        <v>0</v>
      </c>
      <c r="AF727">
        <f>U727+AE727+AC727+AD727</f>
        <v>0</v>
      </c>
      <c r="AG727">
        <f>DX727*AU727*(DS727-DR727*(1000-AU727*DU727)/(1000-AU727*DT727))/(100*DL727)</f>
        <v>0</v>
      </c>
      <c r="AH727">
        <f>1000*DX727*AU727*(DT727-DU727)/(100*DL727*(1000-AU727*DT727))</f>
        <v>0</v>
      </c>
      <c r="AI727">
        <f>(AJ727 - AK727 - DY727*1E3/(8.314*(EA727+273.15)) * AM727/DX727 * AL727) * DX727/(100*DL727) * (1000 - DU727)/1000</f>
        <v>0</v>
      </c>
      <c r="AJ727">
        <v>637.1569030977256</v>
      </c>
      <c r="AK727">
        <v>606.8428181818184</v>
      </c>
      <c r="AL727">
        <v>3.383511549034968</v>
      </c>
      <c r="AM727">
        <v>65.2418205601486</v>
      </c>
      <c r="AN727">
        <f>(AP727 - AO727 + DY727*1E3/(8.314*(EA727+273.15)) * AR727/DX727 * AQ727) * DX727/(100*DL727) * 1000/(1000 - AP727)</f>
        <v>0</v>
      </c>
      <c r="AO727">
        <v>18.08625801852163</v>
      </c>
      <c r="AP727">
        <v>23.95465939393939</v>
      </c>
      <c r="AQ727">
        <v>-4.820259659637411E-06</v>
      </c>
      <c r="AR727">
        <v>120.1474523876431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MAX(0,($B$13+$C$13*EF727)/(1+$D$13*EF727)*DY727/(EA727+273)*$E$13)</f>
        <v>0</v>
      </c>
      <c r="AX727" t="s">
        <v>437</v>
      </c>
      <c r="AY727" t="s">
        <v>437</v>
      </c>
      <c r="AZ727">
        <v>0</v>
      </c>
      <c r="BA727">
        <v>0</v>
      </c>
      <c r="BB727">
        <f>1-AZ727/BA727</f>
        <v>0</v>
      </c>
      <c r="BC727">
        <v>0</v>
      </c>
      <c r="BD727" t="s">
        <v>437</v>
      </c>
      <c r="BE727" t="s">
        <v>437</v>
      </c>
      <c r="BF727">
        <v>0</v>
      </c>
      <c r="BG727">
        <v>0</v>
      </c>
      <c r="BH727">
        <f>1-BF727/BG727</f>
        <v>0</v>
      </c>
      <c r="BI727">
        <v>0.5</v>
      </c>
      <c r="BJ727">
        <f>DI727</f>
        <v>0</v>
      </c>
      <c r="BK727">
        <f>L727</f>
        <v>0</v>
      </c>
      <c r="BL727">
        <f>BH727*BI727*BJ727</f>
        <v>0</v>
      </c>
      <c r="BM727">
        <f>(BK727-BC727)/BJ727</f>
        <v>0</v>
      </c>
      <c r="BN727">
        <f>(BA727-BG727)/BG727</f>
        <v>0</v>
      </c>
      <c r="BO727">
        <f>AZ727/(BB727+AZ727/BG727)</f>
        <v>0</v>
      </c>
      <c r="BP727" t="s">
        <v>437</v>
      </c>
      <c r="BQ727">
        <v>0</v>
      </c>
      <c r="BR727">
        <f>IF(BQ727&lt;&gt;0, BQ727, BO727)</f>
        <v>0</v>
      </c>
      <c r="BS727">
        <f>1-BR727/BG727</f>
        <v>0</v>
      </c>
      <c r="BT727">
        <f>(BG727-BF727)/(BG727-BR727)</f>
        <v>0</v>
      </c>
      <c r="BU727">
        <f>(BA727-BG727)/(BA727-BR727)</f>
        <v>0</v>
      </c>
      <c r="BV727">
        <f>(BG727-BF727)/(BG727-AZ727)</f>
        <v>0</v>
      </c>
      <c r="BW727">
        <f>(BA727-BG727)/(BA727-AZ727)</f>
        <v>0</v>
      </c>
      <c r="BX727">
        <f>(BT727*BR727/BF727)</f>
        <v>0</v>
      </c>
      <c r="BY727">
        <f>(1-BX727)</f>
        <v>0</v>
      </c>
      <c r="DH727">
        <f>$B$11*EG727+$C$11*EH727+$F$11*ES727*(1-EV727)</f>
        <v>0</v>
      </c>
      <c r="DI727">
        <f>DH727*DJ727</f>
        <v>0</v>
      </c>
      <c r="DJ727">
        <f>($B$11*$D$9+$C$11*$D$9+$F$11*((FF727+EX727)/MAX(FF727+EX727+FG727, 0.1)*$I$9+FG727/MAX(FF727+EX727+FG727, 0.1)*$J$9))/($B$11+$C$11+$F$11)</f>
        <v>0</v>
      </c>
      <c r="DK727">
        <f>($B$11*$K$9+$C$11*$K$9+$F$11*((FF727+EX727)/MAX(FF727+EX727+FG727, 0.1)*$P$9+FG727/MAX(FF727+EX727+FG727, 0.1)*$Q$9))/($B$11+$C$11+$F$11)</f>
        <v>0</v>
      </c>
      <c r="DL727">
        <v>2.96</v>
      </c>
      <c r="DM727">
        <v>0.5</v>
      </c>
      <c r="DN727" t="s">
        <v>438</v>
      </c>
      <c r="DO727">
        <v>2</v>
      </c>
      <c r="DP727" t="b">
        <v>1</v>
      </c>
      <c r="DQ727">
        <v>1759007214.214286</v>
      </c>
      <c r="DR727">
        <v>568.3467857142857</v>
      </c>
      <c r="DS727">
        <v>609.9286071428572</v>
      </c>
      <c r="DT727">
        <v>23.95449285714286</v>
      </c>
      <c r="DU727">
        <v>18.08350714285714</v>
      </c>
      <c r="DV727">
        <v>567.5903928571428</v>
      </c>
      <c r="DW727">
        <v>23.71330357142858</v>
      </c>
      <c r="DX727">
        <v>499.9955714285715</v>
      </c>
      <c r="DY727">
        <v>90.34918928571429</v>
      </c>
      <c r="DZ727">
        <v>0.05408820357142857</v>
      </c>
      <c r="EA727">
        <v>30.32317142857143</v>
      </c>
      <c r="EB727">
        <v>29.99624642857143</v>
      </c>
      <c r="EC727">
        <v>999.9000000000002</v>
      </c>
      <c r="ED727">
        <v>0</v>
      </c>
      <c r="EE727">
        <v>0</v>
      </c>
      <c r="EF727">
        <v>9991.453571428572</v>
      </c>
      <c r="EG727">
        <v>0</v>
      </c>
      <c r="EH727">
        <v>11.47454642857143</v>
      </c>
      <c r="EI727">
        <v>-41.58191428571429</v>
      </c>
      <c r="EJ727">
        <v>582.2953214285715</v>
      </c>
      <c r="EK727">
        <v>621.1614285714285</v>
      </c>
      <c r="EL727">
        <v>5.870987142857142</v>
      </c>
      <c r="EM727">
        <v>609.9286071428572</v>
      </c>
      <c r="EN727">
        <v>18.08350714285714</v>
      </c>
      <c r="EO727">
        <v>2.164268571428571</v>
      </c>
      <c r="EP727">
        <v>1.633829642857143</v>
      </c>
      <c r="EQ727">
        <v>18.70024642857143</v>
      </c>
      <c r="ER727">
        <v>14.28162857142857</v>
      </c>
      <c r="ES727">
        <v>2000.027142857143</v>
      </c>
      <c r="ET727">
        <v>0.979999142857143</v>
      </c>
      <c r="EU727">
        <v>0.02000088928571429</v>
      </c>
      <c r="EV727">
        <v>0</v>
      </c>
      <c r="EW727">
        <v>730.6870000000001</v>
      </c>
      <c r="EX727">
        <v>5.000560000000001</v>
      </c>
      <c r="EY727">
        <v>15004.225</v>
      </c>
      <c r="EZ727">
        <v>17295.09285714286</v>
      </c>
      <c r="FA727">
        <v>42.07099999999998</v>
      </c>
      <c r="FB727">
        <v>42.23199999999999</v>
      </c>
      <c r="FC727">
        <v>41.81199999999999</v>
      </c>
      <c r="FD727">
        <v>41.31199999999999</v>
      </c>
      <c r="FE727">
        <v>42.81199999999998</v>
      </c>
      <c r="FF727">
        <v>1955.127142857143</v>
      </c>
      <c r="FG727">
        <v>39.9</v>
      </c>
      <c r="FH727">
        <v>0</v>
      </c>
      <c r="FI727">
        <v>1759007231.4</v>
      </c>
      <c r="FJ727">
        <v>0</v>
      </c>
      <c r="FK727">
        <v>730.86768</v>
      </c>
      <c r="FL727">
        <v>24.50876919399972</v>
      </c>
      <c r="FM727">
        <v>469.3615377910508</v>
      </c>
      <c r="FN727">
        <v>15008.156</v>
      </c>
      <c r="FO727">
        <v>15</v>
      </c>
      <c r="FP727">
        <v>0</v>
      </c>
      <c r="FQ727" t="s">
        <v>439</v>
      </c>
      <c r="FR727">
        <v>1747148579.5</v>
      </c>
      <c r="FS727">
        <v>1747148584.5</v>
      </c>
      <c r="FT727">
        <v>0</v>
      </c>
      <c r="FU727">
        <v>0.162</v>
      </c>
      <c r="FV727">
        <v>-0.001</v>
      </c>
      <c r="FW727">
        <v>0.139</v>
      </c>
      <c r="FX727">
        <v>0.058</v>
      </c>
      <c r="FY727">
        <v>420</v>
      </c>
      <c r="FZ727">
        <v>16</v>
      </c>
      <c r="GA727">
        <v>0.19</v>
      </c>
      <c r="GB727">
        <v>0.02</v>
      </c>
      <c r="GC727">
        <v>-41.29777317073171</v>
      </c>
      <c r="GD727">
        <v>-4.604370731707379</v>
      </c>
      <c r="GE727">
        <v>0.4591115816467081</v>
      </c>
      <c r="GF727">
        <v>0</v>
      </c>
      <c r="GG727">
        <v>729.3976764705884</v>
      </c>
      <c r="GH727">
        <v>22.84276548355059</v>
      </c>
      <c r="GI727">
        <v>2.254059719452471</v>
      </c>
      <c r="GJ727">
        <v>0</v>
      </c>
      <c r="GK727">
        <v>5.872063170731707</v>
      </c>
      <c r="GL727">
        <v>-0.0190678745644574</v>
      </c>
      <c r="GM727">
        <v>0.002154644941634083</v>
      </c>
      <c r="GN727">
        <v>1</v>
      </c>
      <c r="GO727">
        <v>1</v>
      </c>
      <c r="GP727">
        <v>3</v>
      </c>
      <c r="GQ727" t="s">
        <v>451</v>
      </c>
      <c r="GR727">
        <v>3.12827</v>
      </c>
      <c r="GS727">
        <v>2.73178</v>
      </c>
      <c r="GT727">
        <v>0.110042</v>
      </c>
      <c r="GU727">
        <v>0.116137</v>
      </c>
      <c r="GV727">
        <v>0.106548</v>
      </c>
      <c r="GW727">
        <v>0.0880293</v>
      </c>
      <c r="GX727">
        <v>26653.7</v>
      </c>
      <c r="GY727">
        <v>25682.8</v>
      </c>
      <c r="GZ727">
        <v>30492.4</v>
      </c>
      <c r="HA727">
        <v>29313.9</v>
      </c>
      <c r="HB727">
        <v>37603.3</v>
      </c>
      <c r="HC727">
        <v>35179.8</v>
      </c>
      <c r="HD727">
        <v>46651.8</v>
      </c>
      <c r="HE727">
        <v>43559.1</v>
      </c>
      <c r="HF727">
        <v>1.82423</v>
      </c>
      <c r="HG727">
        <v>1.84485</v>
      </c>
      <c r="HH727">
        <v>0.102445</v>
      </c>
      <c r="HI727">
        <v>0</v>
      </c>
      <c r="HJ727">
        <v>28.3156</v>
      </c>
      <c r="HK727">
        <v>999.9</v>
      </c>
      <c r="HL727">
        <v>47.6</v>
      </c>
      <c r="HM727">
        <v>30.7</v>
      </c>
      <c r="HN727">
        <v>23.3632</v>
      </c>
      <c r="HO727">
        <v>62.7535</v>
      </c>
      <c r="HP727">
        <v>16.9671</v>
      </c>
      <c r="HQ727">
        <v>1</v>
      </c>
      <c r="HR727">
        <v>0.177945</v>
      </c>
      <c r="HS727">
        <v>-0.574496</v>
      </c>
      <c r="HT727">
        <v>20.2003</v>
      </c>
      <c r="HU727">
        <v>5.22822</v>
      </c>
      <c r="HV727">
        <v>11.974</v>
      </c>
      <c r="HW727">
        <v>4.9694</v>
      </c>
      <c r="HX727">
        <v>3.28958</v>
      </c>
      <c r="HY727">
        <v>9999</v>
      </c>
      <c r="HZ727">
        <v>9999</v>
      </c>
      <c r="IA727">
        <v>9999</v>
      </c>
      <c r="IB727">
        <v>27.7</v>
      </c>
      <c r="IC727">
        <v>4.97293</v>
      </c>
      <c r="ID727">
        <v>1.8773</v>
      </c>
      <c r="IE727">
        <v>1.87543</v>
      </c>
      <c r="IF727">
        <v>1.8782</v>
      </c>
      <c r="IG727">
        <v>1.87499</v>
      </c>
      <c r="IH727">
        <v>1.87851</v>
      </c>
      <c r="II727">
        <v>1.87561</v>
      </c>
      <c r="IJ727">
        <v>1.87683</v>
      </c>
      <c r="IK727">
        <v>0</v>
      </c>
      <c r="IL727">
        <v>0</v>
      </c>
      <c r="IM727">
        <v>0</v>
      </c>
      <c r="IN727">
        <v>0</v>
      </c>
      <c r="IO727" t="s">
        <v>441</v>
      </c>
      <c r="IP727" t="s">
        <v>442</v>
      </c>
      <c r="IQ727" t="s">
        <v>443</v>
      </c>
      <c r="IR727" t="s">
        <v>443</v>
      </c>
      <c r="IS727" t="s">
        <v>443</v>
      </c>
      <c r="IT727" t="s">
        <v>443</v>
      </c>
      <c r="IU727">
        <v>0</v>
      </c>
      <c r="IV727">
        <v>100</v>
      </c>
      <c r="IW727">
        <v>100</v>
      </c>
      <c r="IX727">
        <v>0.787</v>
      </c>
      <c r="IY727">
        <v>0.2412</v>
      </c>
      <c r="IZ727">
        <v>0.000996156149449386</v>
      </c>
      <c r="JA727">
        <v>0.001508328056841608</v>
      </c>
      <c r="JB727">
        <v>-4.279944224615399E-07</v>
      </c>
      <c r="JC727">
        <v>2.026670128534865E-10</v>
      </c>
      <c r="JD727">
        <v>-0.04486732872085866</v>
      </c>
      <c r="JE727">
        <v>-0.001179386599836408</v>
      </c>
      <c r="JF727">
        <v>0.0006983580007418804</v>
      </c>
      <c r="JG727">
        <v>-5.900263066608664E-06</v>
      </c>
      <c r="JH727">
        <v>1</v>
      </c>
      <c r="JI727">
        <v>2117</v>
      </c>
      <c r="JJ727">
        <v>1</v>
      </c>
      <c r="JK727">
        <v>26</v>
      </c>
      <c r="JL727">
        <v>197644</v>
      </c>
      <c r="JM727">
        <v>197644</v>
      </c>
      <c r="JN727">
        <v>1.56372</v>
      </c>
      <c r="JO727">
        <v>2.55005</v>
      </c>
      <c r="JP727">
        <v>1.39893</v>
      </c>
      <c r="JQ727">
        <v>2.33887</v>
      </c>
      <c r="JR727">
        <v>1.44897</v>
      </c>
      <c r="JS727">
        <v>2.59644</v>
      </c>
      <c r="JT727">
        <v>37.4338</v>
      </c>
      <c r="JU727">
        <v>23.9824</v>
      </c>
      <c r="JV727">
        <v>18</v>
      </c>
      <c r="JW727">
        <v>481.296</v>
      </c>
      <c r="JX727">
        <v>464.634</v>
      </c>
      <c r="JY727">
        <v>29.131</v>
      </c>
      <c r="JZ727">
        <v>29.5004</v>
      </c>
      <c r="KA727">
        <v>29.9998</v>
      </c>
      <c r="KB727">
        <v>29.2071</v>
      </c>
      <c r="KC727">
        <v>29.2739</v>
      </c>
      <c r="KD727">
        <v>31.4249</v>
      </c>
      <c r="KE727">
        <v>27.7913</v>
      </c>
      <c r="KF727">
        <v>85.718</v>
      </c>
      <c r="KG727">
        <v>29.159</v>
      </c>
      <c r="KH727">
        <v>660.746</v>
      </c>
      <c r="KI727">
        <v>18.1324</v>
      </c>
      <c r="KJ727">
        <v>100.813</v>
      </c>
      <c r="KK727">
        <v>100.193</v>
      </c>
    </row>
    <row r="728" spans="1:297">
      <c r="A728">
        <v>712</v>
      </c>
      <c r="B728">
        <v>1759007227</v>
      </c>
      <c r="C728">
        <v>19843.40000009537</v>
      </c>
      <c r="D728" t="s">
        <v>1873</v>
      </c>
      <c r="E728" t="s">
        <v>1874</v>
      </c>
      <c r="F728">
        <v>5</v>
      </c>
      <c r="G728" t="s">
        <v>1796</v>
      </c>
      <c r="H728" t="s">
        <v>436</v>
      </c>
      <c r="I728">
        <v>1759007219.5</v>
      </c>
      <c r="J728">
        <f>(K728)/1000</f>
        <v>0</v>
      </c>
      <c r="K728">
        <f>IF(DP728, AN728, AH728)</f>
        <v>0</v>
      </c>
      <c r="L728">
        <f>IF(DP728, AI728, AG728)</f>
        <v>0</v>
      </c>
      <c r="M728">
        <f>DR728 - IF(AU728&gt;1, L728*DL728*100.0/(AW728), 0)</f>
        <v>0</v>
      </c>
      <c r="N728">
        <f>((T728-J728/2)*M728-L728)/(T728+J728/2)</f>
        <v>0</v>
      </c>
      <c r="O728">
        <f>N728*(DY728+DZ728)/1000.0</f>
        <v>0</v>
      </c>
      <c r="P728">
        <f>(DR728 - IF(AU728&gt;1, L728*DL728*100.0/(AW728), 0))*(DY728+DZ728)/1000.0</f>
        <v>0</v>
      </c>
      <c r="Q728">
        <f>2.0/((1/S728-1/R728)+SIGN(S728)*SQRT((1/S728-1/R728)*(1/S728-1/R728) + 4*DM728/((DM728+1)*(DM728+1))*(2*1/S728*1/R728-1/R728*1/R728)))</f>
        <v>0</v>
      </c>
      <c r="R728">
        <f>IF(LEFT(DN728,1)&lt;&gt;"0",IF(LEFT(DN728,1)="1",3.0,DO728),$D$5+$E$5*(EF728*DY728/($K$5*1000))+$F$5*(EF728*DY728/($K$5*1000))*MAX(MIN(DL728,$J$5),$I$5)*MAX(MIN(DL728,$J$5),$I$5)+$G$5*MAX(MIN(DL728,$J$5),$I$5)*(EF728*DY728/($K$5*1000))+$H$5*(EF728*DY728/($K$5*1000))*(EF728*DY728/($K$5*1000)))</f>
        <v>0</v>
      </c>
      <c r="S728">
        <f>J728*(1000-(1000*0.61365*exp(17.502*W728/(240.97+W728))/(DY728+DZ728)+DT728)/2)/(1000*0.61365*exp(17.502*W728/(240.97+W728))/(DY728+DZ728)-DT728)</f>
        <v>0</v>
      </c>
      <c r="T728">
        <f>1/((DM728+1)/(Q728/1.6)+1/(R728/1.37)) + DM728/((DM728+1)/(Q728/1.6) + DM728/(R728/1.37))</f>
        <v>0</v>
      </c>
      <c r="U728">
        <f>(DH728*DK728)</f>
        <v>0</v>
      </c>
      <c r="V728">
        <f>(EA728+(U728+2*0.95*5.67E-8*(((EA728+$B$7)+273)^4-(EA728+273)^4)-44100*J728)/(1.84*29.3*R728+8*0.95*5.67E-8*(EA728+273)^3))</f>
        <v>0</v>
      </c>
      <c r="W728">
        <f>($C$7*EB728+$D$7*EC728+$E$7*V728)</f>
        <v>0</v>
      </c>
      <c r="X728">
        <f>0.61365*exp(17.502*W728/(240.97+W728))</f>
        <v>0</v>
      </c>
      <c r="Y728">
        <f>(Z728/AA728*100)</f>
        <v>0</v>
      </c>
      <c r="Z728">
        <f>DT728*(DY728+DZ728)/1000</f>
        <v>0</v>
      </c>
      <c r="AA728">
        <f>0.61365*exp(17.502*EA728/(240.97+EA728))</f>
        <v>0</v>
      </c>
      <c r="AB728">
        <f>(X728-DT728*(DY728+DZ728)/1000)</f>
        <v>0</v>
      </c>
      <c r="AC728">
        <f>(-J728*44100)</f>
        <v>0</v>
      </c>
      <c r="AD728">
        <f>2*29.3*R728*0.92*(EA728-W728)</f>
        <v>0</v>
      </c>
      <c r="AE728">
        <f>2*0.95*5.67E-8*(((EA728+$B$7)+273)^4-(W728+273)^4)</f>
        <v>0</v>
      </c>
      <c r="AF728">
        <f>U728+AE728+AC728+AD728</f>
        <v>0</v>
      </c>
      <c r="AG728">
        <f>DX728*AU728*(DS728-DR728*(1000-AU728*DU728)/(1000-AU728*DT728))/(100*DL728)</f>
        <v>0</v>
      </c>
      <c r="AH728">
        <f>1000*DX728*AU728*(DT728-DU728)/(100*DL728*(1000-AU728*DT728))</f>
        <v>0</v>
      </c>
      <c r="AI728">
        <f>(AJ728 - AK728 - DY728*1E3/(8.314*(EA728+273.15)) * AM728/DX728 * AL728) * DX728/(100*DL728) * (1000 - DU728)/1000</f>
        <v>0</v>
      </c>
      <c r="AJ728">
        <v>654.2710187276429</v>
      </c>
      <c r="AK728">
        <v>623.6903757575753</v>
      </c>
      <c r="AL728">
        <v>3.378049229400317</v>
      </c>
      <c r="AM728">
        <v>65.2418205601486</v>
      </c>
      <c r="AN728">
        <f>(AP728 - AO728 + DY728*1E3/(8.314*(EA728+273.15)) * AR728/DX728 * AQ728) * DX728/(100*DL728) * 1000/(1000 - AP728)</f>
        <v>0</v>
      </c>
      <c r="AO728">
        <v>18.08865228552375</v>
      </c>
      <c r="AP728">
        <v>23.96018363636363</v>
      </c>
      <c r="AQ728">
        <v>2.729277545999823E-05</v>
      </c>
      <c r="AR728">
        <v>120.1474523876431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MAX(0,($B$13+$C$13*EF728)/(1+$D$13*EF728)*DY728/(EA728+273)*$E$13)</f>
        <v>0</v>
      </c>
      <c r="AX728" t="s">
        <v>437</v>
      </c>
      <c r="AY728" t="s">
        <v>437</v>
      </c>
      <c r="AZ728">
        <v>0</v>
      </c>
      <c r="BA728">
        <v>0</v>
      </c>
      <c r="BB728">
        <f>1-AZ728/BA728</f>
        <v>0</v>
      </c>
      <c r="BC728">
        <v>0</v>
      </c>
      <c r="BD728" t="s">
        <v>437</v>
      </c>
      <c r="BE728" t="s">
        <v>437</v>
      </c>
      <c r="BF728">
        <v>0</v>
      </c>
      <c r="BG728">
        <v>0</v>
      </c>
      <c r="BH728">
        <f>1-BF728/BG728</f>
        <v>0</v>
      </c>
      <c r="BI728">
        <v>0.5</v>
      </c>
      <c r="BJ728">
        <f>DI728</f>
        <v>0</v>
      </c>
      <c r="BK728">
        <f>L728</f>
        <v>0</v>
      </c>
      <c r="BL728">
        <f>BH728*BI728*BJ728</f>
        <v>0</v>
      </c>
      <c r="BM728">
        <f>(BK728-BC728)/BJ728</f>
        <v>0</v>
      </c>
      <c r="BN728">
        <f>(BA728-BG728)/BG728</f>
        <v>0</v>
      </c>
      <c r="BO728">
        <f>AZ728/(BB728+AZ728/BG728)</f>
        <v>0</v>
      </c>
      <c r="BP728" t="s">
        <v>437</v>
      </c>
      <c r="BQ728">
        <v>0</v>
      </c>
      <c r="BR728">
        <f>IF(BQ728&lt;&gt;0, BQ728, BO728)</f>
        <v>0</v>
      </c>
      <c r="BS728">
        <f>1-BR728/BG728</f>
        <v>0</v>
      </c>
      <c r="BT728">
        <f>(BG728-BF728)/(BG728-BR728)</f>
        <v>0</v>
      </c>
      <c r="BU728">
        <f>(BA728-BG728)/(BA728-BR728)</f>
        <v>0</v>
      </c>
      <c r="BV728">
        <f>(BG728-BF728)/(BG728-AZ728)</f>
        <v>0</v>
      </c>
      <c r="BW728">
        <f>(BA728-BG728)/(BA728-AZ728)</f>
        <v>0</v>
      </c>
      <c r="BX728">
        <f>(BT728*BR728/BF728)</f>
        <v>0</v>
      </c>
      <c r="BY728">
        <f>(1-BX728)</f>
        <v>0</v>
      </c>
      <c r="DH728">
        <f>$B$11*EG728+$C$11*EH728+$F$11*ES728*(1-EV728)</f>
        <v>0</v>
      </c>
      <c r="DI728">
        <f>DH728*DJ728</f>
        <v>0</v>
      </c>
      <c r="DJ728">
        <f>($B$11*$D$9+$C$11*$D$9+$F$11*((FF728+EX728)/MAX(FF728+EX728+FG728, 0.1)*$I$9+FG728/MAX(FF728+EX728+FG728, 0.1)*$J$9))/($B$11+$C$11+$F$11)</f>
        <v>0</v>
      </c>
      <c r="DK728">
        <f>($B$11*$K$9+$C$11*$K$9+$F$11*((FF728+EX728)/MAX(FF728+EX728+FG728, 0.1)*$P$9+FG728/MAX(FF728+EX728+FG728, 0.1)*$Q$9))/($B$11+$C$11+$F$11)</f>
        <v>0</v>
      </c>
      <c r="DL728">
        <v>2.96</v>
      </c>
      <c r="DM728">
        <v>0.5</v>
      </c>
      <c r="DN728" t="s">
        <v>438</v>
      </c>
      <c r="DO728">
        <v>2</v>
      </c>
      <c r="DP728" t="b">
        <v>1</v>
      </c>
      <c r="DQ728">
        <v>1759007219.5</v>
      </c>
      <c r="DR728">
        <v>585.7184814814815</v>
      </c>
      <c r="DS728">
        <v>627.6814814814816</v>
      </c>
      <c r="DT728">
        <v>23.95581111111111</v>
      </c>
      <c r="DU728">
        <v>18.08577407407407</v>
      </c>
      <c r="DV728">
        <v>584.940925925926</v>
      </c>
      <c r="DW728">
        <v>23.71459259259259</v>
      </c>
      <c r="DX728">
        <v>500.0077407407408</v>
      </c>
      <c r="DY728">
        <v>90.34949629629631</v>
      </c>
      <c r="DZ728">
        <v>0.05409786296296296</v>
      </c>
      <c r="EA728">
        <v>30.31797037037036</v>
      </c>
      <c r="EB728">
        <v>29.98935555555556</v>
      </c>
      <c r="EC728">
        <v>999.9000000000001</v>
      </c>
      <c r="ED728">
        <v>0</v>
      </c>
      <c r="EE728">
        <v>0</v>
      </c>
      <c r="EF728">
        <v>9996.668518518518</v>
      </c>
      <c r="EG728">
        <v>0</v>
      </c>
      <c r="EH728">
        <v>11.4826925925926</v>
      </c>
      <c r="EI728">
        <v>-41.96305925925925</v>
      </c>
      <c r="EJ728">
        <v>600.0941851851851</v>
      </c>
      <c r="EK728">
        <v>639.2427407407408</v>
      </c>
      <c r="EL728">
        <v>5.87002962962963</v>
      </c>
      <c r="EM728">
        <v>627.6814814814816</v>
      </c>
      <c r="EN728">
        <v>18.08577407407407</v>
      </c>
      <c r="EO728">
        <v>2.164394444444445</v>
      </c>
      <c r="EP728">
        <v>1.63404</v>
      </c>
      <c r="EQ728">
        <v>18.70118518518519</v>
      </c>
      <c r="ER728">
        <v>14.28362592592593</v>
      </c>
      <c r="ES728">
        <v>2000.022222222222</v>
      </c>
      <c r="ET728">
        <v>0.9799990000000001</v>
      </c>
      <c r="EU728">
        <v>0.02000104074074074</v>
      </c>
      <c r="EV728">
        <v>0</v>
      </c>
      <c r="EW728">
        <v>732.8228518518519</v>
      </c>
      <c r="EX728">
        <v>5.000560000000001</v>
      </c>
      <c r="EY728">
        <v>15045.91851851852</v>
      </c>
      <c r="EZ728">
        <v>17295.05925925925</v>
      </c>
      <c r="FA728">
        <v>42.06199999999999</v>
      </c>
      <c r="FB728">
        <v>42.22666666666666</v>
      </c>
      <c r="FC728">
        <v>41.81199999999999</v>
      </c>
      <c r="FD728">
        <v>41.31199999999999</v>
      </c>
      <c r="FE728">
        <v>42.81199999999998</v>
      </c>
      <c r="FF728">
        <v>1955.122222222222</v>
      </c>
      <c r="FG728">
        <v>39.9</v>
      </c>
      <c r="FH728">
        <v>0</v>
      </c>
      <c r="FI728">
        <v>1759007236.2</v>
      </c>
      <c r="FJ728">
        <v>0</v>
      </c>
      <c r="FK728">
        <v>732.81028</v>
      </c>
      <c r="FL728">
        <v>24.49253845370847</v>
      </c>
      <c r="FM728">
        <v>469.2615385147549</v>
      </c>
      <c r="FN728">
        <v>15045.856</v>
      </c>
      <c r="FO728">
        <v>15</v>
      </c>
      <c r="FP728">
        <v>0</v>
      </c>
      <c r="FQ728" t="s">
        <v>439</v>
      </c>
      <c r="FR728">
        <v>1747148579.5</v>
      </c>
      <c r="FS728">
        <v>1747148584.5</v>
      </c>
      <c r="FT728">
        <v>0</v>
      </c>
      <c r="FU728">
        <v>0.162</v>
      </c>
      <c r="FV728">
        <v>-0.001</v>
      </c>
      <c r="FW728">
        <v>0.139</v>
      </c>
      <c r="FX728">
        <v>0.058</v>
      </c>
      <c r="FY728">
        <v>420</v>
      </c>
      <c r="FZ728">
        <v>16</v>
      </c>
      <c r="GA728">
        <v>0.19</v>
      </c>
      <c r="GB728">
        <v>0.02</v>
      </c>
      <c r="GC728">
        <v>-41.74183902439024</v>
      </c>
      <c r="GD728">
        <v>-4.271993728222991</v>
      </c>
      <c r="GE728">
        <v>0.4264197713567303</v>
      </c>
      <c r="GF728">
        <v>0</v>
      </c>
      <c r="GG728">
        <v>731.731411764706</v>
      </c>
      <c r="GH728">
        <v>24.13723454023452</v>
      </c>
      <c r="GI728">
        <v>2.380025495632681</v>
      </c>
      <c r="GJ728">
        <v>0</v>
      </c>
      <c r="GK728">
        <v>5.870646585365853</v>
      </c>
      <c r="GL728">
        <v>-0.01300181184668858</v>
      </c>
      <c r="GM728">
        <v>0.001723164431314304</v>
      </c>
      <c r="GN728">
        <v>1</v>
      </c>
      <c r="GO728">
        <v>1</v>
      </c>
      <c r="GP728">
        <v>3</v>
      </c>
      <c r="GQ728" t="s">
        <v>451</v>
      </c>
      <c r="GR728">
        <v>3.12824</v>
      </c>
      <c r="GS728">
        <v>2.7318</v>
      </c>
      <c r="GT728">
        <v>0.112171</v>
      </c>
      <c r="GU728">
        <v>0.118246</v>
      </c>
      <c r="GV728">
        <v>0.106565</v>
      </c>
      <c r="GW728">
        <v>0.08803950000000001</v>
      </c>
      <c r="GX728">
        <v>26590.5</v>
      </c>
      <c r="GY728">
        <v>25621.3</v>
      </c>
      <c r="GZ728">
        <v>30493</v>
      </c>
      <c r="HA728">
        <v>29313.6</v>
      </c>
      <c r="HB728">
        <v>37603.6</v>
      </c>
      <c r="HC728">
        <v>35179.5</v>
      </c>
      <c r="HD728">
        <v>46652.8</v>
      </c>
      <c r="HE728">
        <v>43559.1</v>
      </c>
      <c r="HF728">
        <v>1.82407</v>
      </c>
      <c r="HG728">
        <v>1.84492</v>
      </c>
      <c r="HH728">
        <v>0.101753</v>
      </c>
      <c r="HI728">
        <v>0</v>
      </c>
      <c r="HJ728">
        <v>28.3192</v>
      </c>
      <c r="HK728">
        <v>999.9</v>
      </c>
      <c r="HL728">
        <v>47.5</v>
      </c>
      <c r="HM728">
        <v>30.7</v>
      </c>
      <c r="HN728">
        <v>23.3144</v>
      </c>
      <c r="HO728">
        <v>63.0335</v>
      </c>
      <c r="HP728">
        <v>16.9191</v>
      </c>
      <c r="HQ728">
        <v>1</v>
      </c>
      <c r="HR728">
        <v>0.177403</v>
      </c>
      <c r="HS728">
        <v>-0.653219</v>
      </c>
      <c r="HT728">
        <v>20.2001</v>
      </c>
      <c r="HU728">
        <v>5.22777</v>
      </c>
      <c r="HV728">
        <v>11.974</v>
      </c>
      <c r="HW728">
        <v>4.9696</v>
      </c>
      <c r="HX728">
        <v>3.28968</v>
      </c>
      <c r="HY728">
        <v>9999</v>
      </c>
      <c r="HZ728">
        <v>9999</v>
      </c>
      <c r="IA728">
        <v>9999</v>
      </c>
      <c r="IB728">
        <v>27.7</v>
      </c>
      <c r="IC728">
        <v>4.97292</v>
      </c>
      <c r="ID728">
        <v>1.8773</v>
      </c>
      <c r="IE728">
        <v>1.87538</v>
      </c>
      <c r="IF728">
        <v>1.8782</v>
      </c>
      <c r="IG728">
        <v>1.87497</v>
      </c>
      <c r="IH728">
        <v>1.87851</v>
      </c>
      <c r="II728">
        <v>1.87561</v>
      </c>
      <c r="IJ728">
        <v>1.87681</v>
      </c>
      <c r="IK728">
        <v>0</v>
      </c>
      <c r="IL728">
        <v>0</v>
      </c>
      <c r="IM728">
        <v>0</v>
      </c>
      <c r="IN728">
        <v>0</v>
      </c>
      <c r="IO728" t="s">
        <v>441</v>
      </c>
      <c r="IP728" t="s">
        <v>442</v>
      </c>
      <c r="IQ728" t="s">
        <v>443</v>
      </c>
      <c r="IR728" t="s">
        <v>443</v>
      </c>
      <c r="IS728" t="s">
        <v>443</v>
      </c>
      <c r="IT728" t="s">
        <v>443</v>
      </c>
      <c r="IU728">
        <v>0</v>
      </c>
      <c r="IV728">
        <v>100</v>
      </c>
      <c r="IW728">
        <v>100</v>
      </c>
      <c r="IX728">
        <v>0.8080000000000001</v>
      </c>
      <c r="IY728">
        <v>0.2413</v>
      </c>
      <c r="IZ728">
        <v>0.000996156149449386</v>
      </c>
      <c r="JA728">
        <v>0.001508328056841608</v>
      </c>
      <c r="JB728">
        <v>-4.279944224615399E-07</v>
      </c>
      <c r="JC728">
        <v>2.026670128534865E-10</v>
      </c>
      <c r="JD728">
        <v>-0.04486732872085866</v>
      </c>
      <c r="JE728">
        <v>-0.001179386599836408</v>
      </c>
      <c r="JF728">
        <v>0.0006983580007418804</v>
      </c>
      <c r="JG728">
        <v>-5.900263066608664E-06</v>
      </c>
      <c r="JH728">
        <v>1</v>
      </c>
      <c r="JI728">
        <v>2117</v>
      </c>
      <c r="JJ728">
        <v>1</v>
      </c>
      <c r="JK728">
        <v>26</v>
      </c>
      <c r="JL728">
        <v>197644.1</v>
      </c>
      <c r="JM728">
        <v>197644</v>
      </c>
      <c r="JN728">
        <v>1.59668</v>
      </c>
      <c r="JO728">
        <v>2.55615</v>
      </c>
      <c r="JP728">
        <v>1.39893</v>
      </c>
      <c r="JQ728">
        <v>2.33887</v>
      </c>
      <c r="JR728">
        <v>1.44897</v>
      </c>
      <c r="JS728">
        <v>2.47314</v>
      </c>
      <c r="JT728">
        <v>37.4338</v>
      </c>
      <c r="JU728">
        <v>23.9649</v>
      </c>
      <c r="JV728">
        <v>18</v>
      </c>
      <c r="JW728">
        <v>481.205</v>
      </c>
      <c r="JX728">
        <v>464.672</v>
      </c>
      <c r="JY728">
        <v>29.1443</v>
      </c>
      <c r="JZ728">
        <v>29.4987</v>
      </c>
      <c r="KA728">
        <v>29.9999</v>
      </c>
      <c r="KB728">
        <v>29.2058</v>
      </c>
      <c r="KC728">
        <v>29.2725</v>
      </c>
      <c r="KD728">
        <v>32.0216</v>
      </c>
      <c r="KE728">
        <v>27.7913</v>
      </c>
      <c r="KF728">
        <v>85.3449</v>
      </c>
      <c r="KG728">
        <v>29.1697</v>
      </c>
      <c r="KH728">
        <v>674.194</v>
      </c>
      <c r="KI728">
        <v>18.132</v>
      </c>
      <c r="KJ728">
        <v>100.815</v>
      </c>
      <c r="KK728">
        <v>100.193</v>
      </c>
    </row>
    <row r="729" spans="1:297">
      <c r="A729">
        <v>713</v>
      </c>
      <c r="B729">
        <v>1759007232</v>
      </c>
      <c r="C729">
        <v>19848.40000009537</v>
      </c>
      <c r="D729" t="s">
        <v>1875</v>
      </c>
      <c r="E729" t="s">
        <v>1876</v>
      </c>
      <c r="F729">
        <v>5</v>
      </c>
      <c r="G729" t="s">
        <v>1796</v>
      </c>
      <c r="H729" t="s">
        <v>436</v>
      </c>
      <c r="I729">
        <v>1759007224.214286</v>
      </c>
      <c r="J729">
        <f>(K729)/1000</f>
        <v>0</v>
      </c>
      <c r="K729">
        <f>IF(DP729, AN729, AH729)</f>
        <v>0</v>
      </c>
      <c r="L729">
        <f>IF(DP729, AI729, AG729)</f>
        <v>0</v>
      </c>
      <c r="M729">
        <f>DR729 - IF(AU729&gt;1, L729*DL729*100.0/(AW729), 0)</f>
        <v>0</v>
      </c>
      <c r="N729">
        <f>((T729-J729/2)*M729-L729)/(T729+J729/2)</f>
        <v>0</v>
      </c>
      <c r="O729">
        <f>N729*(DY729+DZ729)/1000.0</f>
        <v>0</v>
      </c>
      <c r="P729">
        <f>(DR729 - IF(AU729&gt;1, L729*DL729*100.0/(AW729), 0))*(DY729+DZ729)/1000.0</f>
        <v>0</v>
      </c>
      <c r="Q729">
        <f>2.0/((1/S729-1/R729)+SIGN(S729)*SQRT((1/S729-1/R729)*(1/S729-1/R729) + 4*DM729/((DM729+1)*(DM729+1))*(2*1/S729*1/R729-1/R729*1/R729)))</f>
        <v>0</v>
      </c>
      <c r="R729">
        <f>IF(LEFT(DN729,1)&lt;&gt;"0",IF(LEFT(DN729,1)="1",3.0,DO729),$D$5+$E$5*(EF729*DY729/($K$5*1000))+$F$5*(EF729*DY729/($K$5*1000))*MAX(MIN(DL729,$J$5),$I$5)*MAX(MIN(DL729,$J$5),$I$5)+$G$5*MAX(MIN(DL729,$J$5),$I$5)*(EF729*DY729/($K$5*1000))+$H$5*(EF729*DY729/($K$5*1000))*(EF729*DY729/($K$5*1000)))</f>
        <v>0</v>
      </c>
      <c r="S729">
        <f>J729*(1000-(1000*0.61365*exp(17.502*W729/(240.97+W729))/(DY729+DZ729)+DT729)/2)/(1000*0.61365*exp(17.502*W729/(240.97+W729))/(DY729+DZ729)-DT729)</f>
        <v>0</v>
      </c>
      <c r="T729">
        <f>1/((DM729+1)/(Q729/1.6)+1/(R729/1.37)) + DM729/((DM729+1)/(Q729/1.6) + DM729/(R729/1.37))</f>
        <v>0</v>
      </c>
      <c r="U729">
        <f>(DH729*DK729)</f>
        <v>0</v>
      </c>
      <c r="V729">
        <f>(EA729+(U729+2*0.95*5.67E-8*(((EA729+$B$7)+273)^4-(EA729+273)^4)-44100*J729)/(1.84*29.3*R729+8*0.95*5.67E-8*(EA729+273)^3))</f>
        <v>0</v>
      </c>
      <c r="W729">
        <f>($C$7*EB729+$D$7*EC729+$E$7*V729)</f>
        <v>0</v>
      </c>
      <c r="X729">
        <f>0.61365*exp(17.502*W729/(240.97+W729))</f>
        <v>0</v>
      </c>
      <c r="Y729">
        <f>(Z729/AA729*100)</f>
        <v>0</v>
      </c>
      <c r="Z729">
        <f>DT729*(DY729+DZ729)/1000</f>
        <v>0</v>
      </c>
      <c r="AA729">
        <f>0.61365*exp(17.502*EA729/(240.97+EA729))</f>
        <v>0</v>
      </c>
      <c r="AB729">
        <f>(X729-DT729*(DY729+DZ729)/1000)</f>
        <v>0</v>
      </c>
      <c r="AC729">
        <f>(-J729*44100)</f>
        <v>0</v>
      </c>
      <c r="AD729">
        <f>2*29.3*R729*0.92*(EA729-W729)</f>
        <v>0</v>
      </c>
      <c r="AE729">
        <f>2*0.95*5.67E-8*(((EA729+$B$7)+273)^4-(W729+273)^4)</f>
        <v>0</v>
      </c>
      <c r="AF729">
        <f>U729+AE729+AC729+AD729</f>
        <v>0</v>
      </c>
      <c r="AG729">
        <f>DX729*AU729*(DS729-DR729*(1000-AU729*DU729)/(1000-AU729*DT729))/(100*DL729)</f>
        <v>0</v>
      </c>
      <c r="AH729">
        <f>1000*DX729*AU729*(DT729-DU729)/(100*DL729*(1000-AU729*DT729))</f>
        <v>0</v>
      </c>
      <c r="AI729">
        <f>(AJ729 - AK729 - DY729*1E3/(8.314*(EA729+273.15)) * AM729/DX729 * AL729) * DX729/(100*DL729) * (1000 - DU729)/1000</f>
        <v>0</v>
      </c>
      <c r="AJ729">
        <v>671.193371712487</v>
      </c>
      <c r="AK729">
        <v>640.4852</v>
      </c>
      <c r="AL729">
        <v>3.366020659109939</v>
      </c>
      <c r="AM729">
        <v>65.2418205601486</v>
      </c>
      <c r="AN729">
        <f>(AP729 - AO729 + DY729*1E3/(8.314*(EA729+273.15)) * AR729/DX729 * AQ729) * DX729/(100*DL729) * 1000/(1000 - AP729)</f>
        <v>0</v>
      </c>
      <c r="AO729">
        <v>18.08020076175773</v>
      </c>
      <c r="AP729">
        <v>23.96438727272728</v>
      </c>
      <c r="AQ729">
        <v>2.417404119743671E-05</v>
      </c>
      <c r="AR729">
        <v>120.1474523876431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MAX(0,($B$13+$C$13*EF729)/(1+$D$13*EF729)*DY729/(EA729+273)*$E$13)</f>
        <v>0</v>
      </c>
      <c r="AX729" t="s">
        <v>437</v>
      </c>
      <c r="AY729" t="s">
        <v>437</v>
      </c>
      <c r="AZ729">
        <v>0</v>
      </c>
      <c r="BA729">
        <v>0</v>
      </c>
      <c r="BB729">
        <f>1-AZ729/BA729</f>
        <v>0</v>
      </c>
      <c r="BC729">
        <v>0</v>
      </c>
      <c r="BD729" t="s">
        <v>437</v>
      </c>
      <c r="BE729" t="s">
        <v>437</v>
      </c>
      <c r="BF729">
        <v>0</v>
      </c>
      <c r="BG729">
        <v>0</v>
      </c>
      <c r="BH729">
        <f>1-BF729/BG729</f>
        <v>0</v>
      </c>
      <c r="BI729">
        <v>0.5</v>
      </c>
      <c r="BJ729">
        <f>DI729</f>
        <v>0</v>
      </c>
      <c r="BK729">
        <f>L729</f>
        <v>0</v>
      </c>
      <c r="BL729">
        <f>BH729*BI729*BJ729</f>
        <v>0</v>
      </c>
      <c r="BM729">
        <f>(BK729-BC729)/BJ729</f>
        <v>0</v>
      </c>
      <c r="BN729">
        <f>(BA729-BG729)/BG729</f>
        <v>0</v>
      </c>
      <c r="BO729">
        <f>AZ729/(BB729+AZ729/BG729)</f>
        <v>0</v>
      </c>
      <c r="BP729" t="s">
        <v>437</v>
      </c>
      <c r="BQ729">
        <v>0</v>
      </c>
      <c r="BR729">
        <f>IF(BQ729&lt;&gt;0, BQ729, BO729)</f>
        <v>0</v>
      </c>
      <c r="BS729">
        <f>1-BR729/BG729</f>
        <v>0</v>
      </c>
      <c r="BT729">
        <f>(BG729-BF729)/(BG729-BR729)</f>
        <v>0</v>
      </c>
      <c r="BU729">
        <f>(BA729-BG729)/(BA729-BR729)</f>
        <v>0</v>
      </c>
      <c r="BV729">
        <f>(BG729-BF729)/(BG729-AZ729)</f>
        <v>0</v>
      </c>
      <c r="BW729">
        <f>(BA729-BG729)/(BA729-AZ729)</f>
        <v>0</v>
      </c>
      <c r="BX729">
        <f>(BT729*BR729/BF729)</f>
        <v>0</v>
      </c>
      <c r="BY729">
        <f>(1-BX729)</f>
        <v>0</v>
      </c>
      <c r="DH729">
        <f>$B$11*EG729+$C$11*EH729+$F$11*ES729*(1-EV729)</f>
        <v>0</v>
      </c>
      <c r="DI729">
        <f>DH729*DJ729</f>
        <v>0</v>
      </c>
      <c r="DJ729">
        <f>($B$11*$D$9+$C$11*$D$9+$F$11*((FF729+EX729)/MAX(FF729+EX729+FG729, 0.1)*$I$9+FG729/MAX(FF729+EX729+FG729, 0.1)*$J$9))/($B$11+$C$11+$F$11)</f>
        <v>0</v>
      </c>
      <c r="DK729">
        <f>($B$11*$K$9+$C$11*$K$9+$F$11*((FF729+EX729)/MAX(FF729+EX729+FG729, 0.1)*$P$9+FG729/MAX(FF729+EX729+FG729, 0.1)*$Q$9))/($B$11+$C$11+$F$11)</f>
        <v>0</v>
      </c>
      <c r="DL729">
        <v>2.96</v>
      </c>
      <c r="DM729">
        <v>0.5</v>
      </c>
      <c r="DN729" t="s">
        <v>438</v>
      </c>
      <c r="DO729">
        <v>2</v>
      </c>
      <c r="DP729" t="b">
        <v>1</v>
      </c>
      <c r="DQ729">
        <v>1759007224.214286</v>
      </c>
      <c r="DR729">
        <v>601.1997857142857</v>
      </c>
      <c r="DS729">
        <v>643.3746785714286</v>
      </c>
      <c r="DT729">
        <v>23.95822142857143</v>
      </c>
      <c r="DU729">
        <v>18.08598928571429</v>
      </c>
      <c r="DV729">
        <v>600.4035357142857</v>
      </c>
      <c r="DW729">
        <v>23.71695357142858</v>
      </c>
      <c r="DX729">
        <v>500.0240357142857</v>
      </c>
      <c r="DY729">
        <v>90.35055357142859</v>
      </c>
      <c r="DZ729">
        <v>0.054042175</v>
      </c>
      <c r="EA729">
        <v>30.31446785714286</v>
      </c>
      <c r="EB729">
        <v>29.98425</v>
      </c>
      <c r="EC729">
        <v>999.9000000000002</v>
      </c>
      <c r="ED729">
        <v>0</v>
      </c>
      <c r="EE729">
        <v>0</v>
      </c>
      <c r="EF729">
        <v>9997.631785714286</v>
      </c>
      <c r="EG729">
        <v>0</v>
      </c>
      <c r="EH729">
        <v>11.48455714285715</v>
      </c>
      <c r="EI729">
        <v>-42.17481071428572</v>
      </c>
      <c r="EJ729">
        <v>615.9571071428571</v>
      </c>
      <c r="EK729">
        <v>655.225</v>
      </c>
      <c r="EL729">
        <v>5.872234642857143</v>
      </c>
      <c r="EM729">
        <v>643.3746785714286</v>
      </c>
      <c r="EN729">
        <v>18.08598928571429</v>
      </c>
      <c r="EO729">
        <v>2.164638214285714</v>
      </c>
      <c r="EP729">
        <v>1.634078571428571</v>
      </c>
      <c r="EQ729">
        <v>18.70297857142858</v>
      </c>
      <c r="ER729">
        <v>14.28398214285714</v>
      </c>
      <c r="ES729">
        <v>1999.998214285714</v>
      </c>
      <c r="ET729">
        <v>0.9799987142857144</v>
      </c>
      <c r="EU729">
        <v>0.02000132500000001</v>
      </c>
      <c r="EV729">
        <v>0</v>
      </c>
      <c r="EW729">
        <v>734.6705714285714</v>
      </c>
      <c r="EX729">
        <v>5.000560000000001</v>
      </c>
      <c r="EY729">
        <v>15082.525</v>
      </c>
      <c r="EZ729">
        <v>17294.85357142857</v>
      </c>
      <c r="FA729">
        <v>42.06199999999999</v>
      </c>
      <c r="FB729">
        <v>42.20724999999999</v>
      </c>
      <c r="FC729">
        <v>41.81199999999999</v>
      </c>
      <c r="FD729">
        <v>41.31649999999998</v>
      </c>
      <c r="FE729">
        <v>42.81199999999998</v>
      </c>
      <c r="FF729">
        <v>1955.098214285714</v>
      </c>
      <c r="FG729">
        <v>39.9</v>
      </c>
      <c r="FH729">
        <v>0</v>
      </c>
      <c r="FI729">
        <v>1759007241.6</v>
      </c>
      <c r="FJ729">
        <v>0</v>
      </c>
      <c r="FK729">
        <v>734.7885769230769</v>
      </c>
      <c r="FL729">
        <v>22.40393162002499</v>
      </c>
      <c r="FM729">
        <v>467.9111111030609</v>
      </c>
      <c r="FN729">
        <v>15085.56153846154</v>
      </c>
      <c r="FO729">
        <v>15</v>
      </c>
      <c r="FP729">
        <v>0</v>
      </c>
      <c r="FQ729" t="s">
        <v>439</v>
      </c>
      <c r="FR729">
        <v>1747148579.5</v>
      </c>
      <c r="FS729">
        <v>1747148584.5</v>
      </c>
      <c r="FT729">
        <v>0</v>
      </c>
      <c r="FU729">
        <v>0.162</v>
      </c>
      <c r="FV729">
        <v>-0.001</v>
      </c>
      <c r="FW729">
        <v>0.139</v>
      </c>
      <c r="FX729">
        <v>0.058</v>
      </c>
      <c r="FY729">
        <v>420</v>
      </c>
      <c r="FZ729">
        <v>16</v>
      </c>
      <c r="GA729">
        <v>0.19</v>
      </c>
      <c r="GB729">
        <v>0.02</v>
      </c>
      <c r="GC729">
        <v>-42.03053749999999</v>
      </c>
      <c r="GD729">
        <v>-3.055045778611498</v>
      </c>
      <c r="GE729">
        <v>0.3161613248703101</v>
      </c>
      <c r="GF729">
        <v>0</v>
      </c>
      <c r="GG729">
        <v>733.3781176470588</v>
      </c>
      <c r="GH729">
        <v>23.6080366458975</v>
      </c>
      <c r="GI729">
        <v>2.328771258495439</v>
      </c>
      <c r="GJ729">
        <v>0</v>
      </c>
      <c r="GK729">
        <v>5.8712885</v>
      </c>
      <c r="GL729">
        <v>0.01767692307691481</v>
      </c>
      <c r="GM729">
        <v>0.003799680611577821</v>
      </c>
      <c r="GN729">
        <v>1</v>
      </c>
      <c r="GO729">
        <v>1</v>
      </c>
      <c r="GP729">
        <v>3</v>
      </c>
      <c r="GQ729" t="s">
        <v>451</v>
      </c>
      <c r="GR729">
        <v>3.12821</v>
      </c>
      <c r="GS729">
        <v>2.73187</v>
      </c>
      <c r="GT729">
        <v>0.114257</v>
      </c>
      <c r="GU729">
        <v>0.120227</v>
      </c>
      <c r="GV729">
        <v>0.106576</v>
      </c>
      <c r="GW729">
        <v>0.0879688</v>
      </c>
      <c r="GX729">
        <v>26528.4</v>
      </c>
      <c r="GY729">
        <v>25563.8</v>
      </c>
      <c r="GZ729">
        <v>30493.5</v>
      </c>
      <c r="HA729">
        <v>29313.7</v>
      </c>
      <c r="HB729">
        <v>37603.8</v>
      </c>
      <c r="HC729">
        <v>35182.3</v>
      </c>
      <c r="HD729">
        <v>46653.6</v>
      </c>
      <c r="HE729">
        <v>43559.1</v>
      </c>
      <c r="HF729">
        <v>1.82425</v>
      </c>
      <c r="HG729">
        <v>1.84503</v>
      </c>
      <c r="HH729">
        <v>0.101656</v>
      </c>
      <c r="HI729">
        <v>0</v>
      </c>
      <c r="HJ729">
        <v>28.3216</v>
      </c>
      <c r="HK729">
        <v>999.9</v>
      </c>
      <c r="HL729">
        <v>47.5</v>
      </c>
      <c r="HM729">
        <v>30.7</v>
      </c>
      <c r="HN729">
        <v>23.3149</v>
      </c>
      <c r="HO729">
        <v>63.1335</v>
      </c>
      <c r="HP729">
        <v>16.859</v>
      </c>
      <c r="HQ729">
        <v>1</v>
      </c>
      <c r="HR729">
        <v>0.177482</v>
      </c>
      <c r="HS729">
        <v>-0.700487</v>
      </c>
      <c r="HT729">
        <v>20.1997</v>
      </c>
      <c r="HU729">
        <v>5.22702</v>
      </c>
      <c r="HV729">
        <v>11.974</v>
      </c>
      <c r="HW729">
        <v>4.96935</v>
      </c>
      <c r="HX729">
        <v>3.2895</v>
      </c>
      <c r="HY729">
        <v>9999</v>
      </c>
      <c r="HZ729">
        <v>9999</v>
      </c>
      <c r="IA729">
        <v>9999</v>
      </c>
      <c r="IB729">
        <v>27.7</v>
      </c>
      <c r="IC729">
        <v>4.97291</v>
      </c>
      <c r="ID729">
        <v>1.8773</v>
      </c>
      <c r="IE729">
        <v>1.87536</v>
      </c>
      <c r="IF729">
        <v>1.8782</v>
      </c>
      <c r="IG729">
        <v>1.87494</v>
      </c>
      <c r="IH729">
        <v>1.87848</v>
      </c>
      <c r="II729">
        <v>1.87561</v>
      </c>
      <c r="IJ729">
        <v>1.87679</v>
      </c>
      <c r="IK729">
        <v>0</v>
      </c>
      <c r="IL729">
        <v>0</v>
      </c>
      <c r="IM729">
        <v>0</v>
      </c>
      <c r="IN729">
        <v>0</v>
      </c>
      <c r="IO729" t="s">
        <v>441</v>
      </c>
      <c r="IP729" t="s">
        <v>442</v>
      </c>
      <c r="IQ729" t="s">
        <v>443</v>
      </c>
      <c r="IR729" t="s">
        <v>443</v>
      </c>
      <c r="IS729" t="s">
        <v>443</v>
      </c>
      <c r="IT729" t="s">
        <v>443</v>
      </c>
      <c r="IU729">
        <v>0</v>
      </c>
      <c r="IV729">
        <v>100</v>
      </c>
      <c r="IW729">
        <v>100</v>
      </c>
      <c r="IX729">
        <v>0.827</v>
      </c>
      <c r="IY729">
        <v>0.2414</v>
      </c>
      <c r="IZ729">
        <v>0.000996156149449386</v>
      </c>
      <c r="JA729">
        <v>0.001508328056841608</v>
      </c>
      <c r="JB729">
        <v>-4.279944224615399E-07</v>
      </c>
      <c r="JC729">
        <v>2.026670128534865E-10</v>
      </c>
      <c r="JD729">
        <v>-0.04486732872085866</v>
      </c>
      <c r="JE729">
        <v>-0.001179386599836408</v>
      </c>
      <c r="JF729">
        <v>0.0006983580007418804</v>
      </c>
      <c r="JG729">
        <v>-5.900263066608664E-06</v>
      </c>
      <c r="JH729">
        <v>1</v>
      </c>
      <c r="JI729">
        <v>2117</v>
      </c>
      <c r="JJ729">
        <v>1</v>
      </c>
      <c r="JK729">
        <v>26</v>
      </c>
      <c r="JL729">
        <v>197644.2</v>
      </c>
      <c r="JM729">
        <v>197644.1</v>
      </c>
      <c r="JN729">
        <v>1.62598</v>
      </c>
      <c r="JO729">
        <v>2.54761</v>
      </c>
      <c r="JP729">
        <v>1.39893</v>
      </c>
      <c r="JQ729">
        <v>2.33887</v>
      </c>
      <c r="JR729">
        <v>1.44897</v>
      </c>
      <c r="JS729">
        <v>2.61597</v>
      </c>
      <c r="JT729">
        <v>37.4338</v>
      </c>
      <c r="JU729">
        <v>23.9737</v>
      </c>
      <c r="JV729">
        <v>18</v>
      </c>
      <c r="JW729">
        <v>481.29</v>
      </c>
      <c r="JX729">
        <v>464.727</v>
      </c>
      <c r="JY729">
        <v>29.1633</v>
      </c>
      <c r="JZ729">
        <v>29.4962</v>
      </c>
      <c r="KA729">
        <v>30</v>
      </c>
      <c r="KB729">
        <v>29.204</v>
      </c>
      <c r="KC729">
        <v>29.2712</v>
      </c>
      <c r="KD729">
        <v>32.6025</v>
      </c>
      <c r="KE729">
        <v>27.7913</v>
      </c>
      <c r="KF729">
        <v>85.3449</v>
      </c>
      <c r="KG729">
        <v>29.1849</v>
      </c>
      <c r="KH729">
        <v>687.553</v>
      </c>
      <c r="KI729">
        <v>18.1319</v>
      </c>
      <c r="KJ729">
        <v>100.817</v>
      </c>
      <c r="KK729">
        <v>100.193</v>
      </c>
    </row>
    <row r="730" spans="1:297">
      <c r="A730">
        <v>714</v>
      </c>
      <c r="B730">
        <v>1759007237</v>
      </c>
      <c r="C730">
        <v>19853.40000009537</v>
      </c>
      <c r="D730" t="s">
        <v>1877</v>
      </c>
      <c r="E730" t="s">
        <v>1878</v>
      </c>
      <c r="F730">
        <v>5</v>
      </c>
      <c r="G730" t="s">
        <v>1796</v>
      </c>
      <c r="H730" t="s">
        <v>436</v>
      </c>
      <c r="I730">
        <v>1759007229.5</v>
      </c>
      <c r="J730">
        <f>(K730)/1000</f>
        <v>0</v>
      </c>
      <c r="K730">
        <f>IF(DP730, AN730, AH730)</f>
        <v>0</v>
      </c>
      <c r="L730">
        <f>IF(DP730, AI730, AG730)</f>
        <v>0</v>
      </c>
      <c r="M730">
        <f>DR730 - IF(AU730&gt;1, L730*DL730*100.0/(AW730), 0)</f>
        <v>0</v>
      </c>
      <c r="N730">
        <f>((T730-J730/2)*M730-L730)/(T730+J730/2)</f>
        <v>0</v>
      </c>
      <c r="O730">
        <f>N730*(DY730+DZ730)/1000.0</f>
        <v>0</v>
      </c>
      <c r="P730">
        <f>(DR730 - IF(AU730&gt;1, L730*DL730*100.0/(AW730), 0))*(DY730+DZ730)/1000.0</f>
        <v>0</v>
      </c>
      <c r="Q730">
        <f>2.0/((1/S730-1/R730)+SIGN(S730)*SQRT((1/S730-1/R730)*(1/S730-1/R730) + 4*DM730/((DM730+1)*(DM730+1))*(2*1/S730*1/R730-1/R730*1/R730)))</f>
        <v>0</v>
      </c>
      <c r="R730">
        <f>IF(LEFT(DN730,1)&lt;&gt;"0",IF(LEFT(DN730,1)="1",3.0,DO730),$D$5+$E$5*(EF730*DY730/($K$5*1000))+$F$5*(EF730*DY730/($K$5*1000))*MAX(MIN(DL730,$J$5),$I$5)*MAX(MIN(DL730,$J$5),$I$5)+$G$5*MAX(MIN(DL730,$J$5),$I$5)*(EF730*DY730/($K$5*1000))+$H$5*(EF730*DY730/($K$5*1000))*(EF730*DY730/($K$5*1000)))</f>
        <v>0</v>
      </c>
      <c r="S730">
        <f>J730*(1000-(1000*0.61365*exp(17.502*W730/(240.97+W730))/(DY730+DZ730)+DT730)/2)/(1000*0.61365*exp(17.502*W730/(240.97+W730))/(DY730+DZ730)-DT730)</f>
        <v>0</v>
      </c>
      <c r="T730">
        <f>1/((DM730+1)/(Q730/1.6)+1/(R730/1.37)) + DM730/((DM730+1)/(Q730/1.6) + DM730/(R730/1.37))</f>
        <v>0</v>
      </c>
      <c r="U730">
        <f>(DH730*DK730)</f>
        <v>0</v>
      </c>
      <c r="V730">
        <f>(EA730+(U730+2*0.95*5.67E-8*(((EA730+$B$7)+273)^4-(EA730+273)^4)-44100*J730)/(1.84*29.3*R730+8*0.95*5.67E-8*(EA730+273)^3))</f>
        <v>0</v>
      </c>
      <c r="W730">
        <f>($C$7*EB730+$D$7*EC730+$E$7*V730)</f>
        <v>0</v>
      </c>
      <c r="X730">
        <f>0.61365*exp(17.502*W730/(240.97+W730))</f>
        <v>0</v>
      </c>
      <c r="Y730">
        <f>(Z730/AA730*100)</f>
        <v>0</v>
      </c>
      <c r="Z730">
        <f>DT730*(DY730+DZ730)/1000</f>
        <v>0</v>
      </c>
      <c r="AA730">
        <f>0.61365*exp(17.502*EA730/(240.97+EA730))</f>
        <v>0</v>
      </c>
      <c r="AB730">
        <f>(X730-DT730*(DY730+DZ730)/1000)</f>
        <v>0</v>
      </c>
      <c r="AC730">
        <f>(-J730*44100)</f>
        <v>0</v>
      </c>
      <c r="AD730">
        <f>2*29.3*R730*0.92*(EA730-W730)</f>
        <v>0</v>
      </c>
      <c r="AE730">
        <f>2*0.95*5.67E-8*(((EA730+$B$7)+273)^4-(W730+273)^4)</f>
        <v>0</v>
      </c>
      <c r="AF730">
        <f>U730+AE730+AC730+AD730</f>
        <v>0</v>
      </c>
      <c r="AG730">
        <f>DX730*AU730*(DS730-DR730*(1000-AU730*DU730)/(1000-AU730*DT730))/(100*DL730)</f>
        <v>0</v>
      </c>
      <c r="AH730">
        <f>1000*DX730*AU730*(DT730-DU730)/(100*DL730*(1000-AU730*DT730))</f>
        <v>0</v>
      </c>
      <c r="AI730">
        <f>(AJ730 - AK730 - DY730*1E3/(8.314*(EA730+273.15)) * AM730/DX730 * AL730) * DX730/(100*DL730) * (1000 - DU730)/1000</f>
        <v>0</v>
      </c>
      <c r="AJ730">
        <v>687.2665355028389</v>
      </c>
      <c r="AK730">
        <v>656.7846848484846</v>
      </c>
      <c r="AL730">
        <v>3.247674134113031</v>
      </c>
      <c r="AM730">
        <v>65.2418205601486</v>
      </c>
      <c r="AN730">
        <f>(AP730 - AO730 + DY730*1E3/(8.314*(EA730+273.15)) * AR730/DX730 * AQ730) * DX730/(100*DL730) * 1000/(1000 - AP730)</f>
        <v>0</v>
      </c>
      <c r="AO730">
        <v>18.05781806872217</v>
      </c>
      <c r="AP730">
        <v>23.95752484848485</v>
      </c>
      <c r="AQ730">
        <v>-2.997960690909392E-05</v>
      </c>
      <c r="AR730">
        <v>120.1474523876431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MAX(0,($B$13+$C$13*EF730)/(1+$D$13*EF730)*DY730/(EA730+273)*$E$13)</f>
        <v>0</v>
      </c>
      <c r="AX730" t="s">
        <v>437</v>
      </c>
      <c r="AY730" t="s">
        <v>437</v>
      </c>
      <c r="AZ730">
        <v>0</v>
      </c>
      <c r="BA730">
        <v>0</v>
      </c>
      <c r="BB730">
        <f>1-AZ730/BA730</f>
        <v>0</v>
      </c>
      <c r="BC730">
        <v>0</v>
      </c>
      <c r="BD730" t="s">
        <v>437</v>
      </c>
      <c r="BE730" t="s">
        <v>437</v>
      </c>
      <c r="BF730">
        <v>0</v>
      </c>
      <c r="BG730">
        <v>0</v>
      </c>
      <c r="BH730">
        <f>1-BF730/BG730</f>
        <v>0</v>
      </c>
      <c r="BI730">
        <v>0.5</v>
      </c>
      <c r="BJ730">
        <f>DI730</f>
        <v>0</v>
      </c>
      <c r="BK730">
        <f>L730</f>
        <v>0</v>
      </c>
      <c r="BL730">
        <f>BH730*BI730*BJ730</f>
        <v>0</v>
      </c>
      <c r="BM730">
        <f>(BK730-BC730)/BJ730</f>
        <v>0</v>
      </c>
      <c r="BN730">
        <f>(BA730-BG730)/BG730</f>
        <v>0</v>
      </c>
      <c r="BO730">
        <f>AZ730/(BB730+AZ730/BG730)</f>
        <v>0</v>
      </c>
      <c r="BP730" t="s">
        <v>437</v>
      </c>
      <c r="BQ730">
        <v>0</v>
      </c>
      <c r="BR730">
        <f>IF(BQ730&lt;&gt;0, BQ730, BO730)</f>
        <v>0</v>
      </c>
      <c r="BS730">
        <f>1-BR730/BG730</f>
        <v>0</v>
      </c>
      <c r="BT730">
        <f>(BG730-BF730)/(BG730-BR730)</f>
        <v>0</v>
      </c>
      <c r="BU730">
        <f>(BA730-BG730)/(BA730-BR730)</f>
        <v>0</v>
      </c>
      <c r="BV730">
        <f>(BG730-BF730)/(BG730-AZ730)</f>
        <v>0</v>
      </c>
      <c r="BW730">
        <f>(BA730-BG730)/(BA730-AZ730)</f>
        <v>0</v>
      </c>
      <c r="BX730">
        <f>(BT730*BR730/BF730)</f>
        <v>0</v>
      </c>
      <c r="BY730">
        <f>(1-BX730)</f>
        <v>0</v>
      </c>
      <c r="DH730">
        <f>$B$11*EG730+$C$11*EH730+$F$11*ES730*(1-EV730)</f>
        <v>0</v>
      </c>
      <c r="DI730">
        <f>DH730*DJ730</f>
        <v>0</v>
      </c>
      <c r="DJ730">
        <f>($B$11*$D$9+$C$11*$D$9+$F$11*((FF730+EX730)/MAX(FF730+EX730+FG730, 0.1)*$I$9+FG730/MAX(FF730+EX730+FG730, 0.1)*$J$9))/($B$11+$C$11+$F$11)</f>
        <v>0</v>
      </c>
      <c r="DK730">
        <f>($B$11*$K$9+$C$11*$K$9+$F$11*((FF730+EX730)/MAX(FF730+EX730+FG730, 0.1)*$P$9+FG730/MAX(FF730+EX730+FG730, 0.1)*$Q$9))/($B$11+$C$11+$F$11)</f>
        <v>0</v>
      </c>
      <c r="DL730">
        <v>2.96</v>
      </c>
      <c r="DM730">
        <v>0.5</v>
      </c>
      <c r="DN730" t="s">
        <v>438</v>
      </c>
      <c r="DO730">
        <v>2</v>
      </c>
      <c r="DP730" t="b">
        <v>1</v>
      </c>
      <c r="DQ730">
        <v>1759007229.5</v>
      </c>
      <c r="DR730">
        <v>618.4707407407407</v>
      </c>
      <c r="DS730">
        <v>660.7289259259259</v>
      </c>
      <c r="DT730">
        <v>23.96014814814815</v>
      </c>
      <c r="DU730">
        <v>18.07732962962963</v>
      </c>
      <c r="DV730">
        <v>617.6535555555555</v>
      </c>
      <c r="DW730">
        <v>23.71883703703704</v>
      </c>
      <c r="DX730">
        <v>499.9854074074074</v>
      </c>
      <c r="DY730">
        <v>90.34993333333333</v>
      </c>
      <c r="DZ730">
        <v>0.05409033333333334</v>
      </c>
      <c r="EA730">
        <v>30.31177407407408</v>
      </c>
      <c r="EB730">
        <v>29.97998888888889</v>
      </c>
      <c r="EC730">
        <v>999.9000000000001</v>
      </c>
      <c r="ED730">
        <v>0</v>
      </c>
      <c r="EE730">
        <v>0</v>
      </c>
      <c r="EF730">
        <v>10004.06777777778</v>
      </c>
      <c r="EG730">
        <v>0</v>
      </c>
      <c r="EH730">
        <v>11.48448148148148</v>
      </c>
      <c r="EI730">
        <v>-42.25811481481481</v>
      </c>
      <c r="EJ730">
        <v>633.653148148148</v>
      </c>
      <c r="EK730">
        <v>672.8928518518519</v>
      </c>
      <c r="EL730">
        <v>5.882812592592592</v>
      </c>
      <c r="EM730">
        <v>660.7289259259259</v>
      </c>
      <c r="EN730">
        <v>18.07732962962963</v>
      </c>
      <c r="EO730">
        <v>2.164797777777778</v>
      </c>
      <c r="EP730">
        <v>1.633285185185185</v>
      </c>
      <c r="EQ730">
        <v>18.70415185185185</v>
      </c>
      <c r="ER730">
        <v>14.27647407407408</v>
      </c>
      <c r="ES730">
        <v>2000</v>
      </c>
      <c r="ET730">
        <v>0.9799986666666668</v>
      </c>
      <c r="EU730">
        <v>0.02000137777777778</v>
      </c>
      <c r="EV730">
        <v>0</v>
      </c>
      <c r="EW730">
        <v>736.6002592592594</v>
      </c>
      <c r="EX730">
        <v>5.000560000000001</v>
      </c>
      <c r="EY730">
        <v>15123.05185185185</v>
      </c>
      <c r="EZ730">
        <v>17294.87407407407</v>
      </c>
      <c r="FA730">
        <v>42.06199999999999</v>
      </c>
      <c r="FB730">
        <v>42.20333333333333</v>
      </c>
      <c r="FC730">
        <v>41.81199999999999</v>
      </c>
      <c r="FD730">
        <v>41.31666666666666</v>
      </c>
      <c r="FE730">
        <v>42.81199999999998</v>
      </c>
      <c r="FF730">
        <v>1955.1</v>
      </c>
      <c r="FG730">
        <v>39.9</v>
      </c>
      <c r="FH730">
        <v>0</v>
      </c>
      <c r="FI730">
        <v>1759007246.4</v>
      </c>
      <c r="FJ730">
        <v>0</v>
      </c>
      <c r="FK730">
        <v>736.5419615384617</v>
      </c>
      <c r="FL730">
        <v>21.26553845491534</v>
      </c>
      <c r="FM730">
        <v>458.2017093242962</v>
      </c>
      <c r="FN730">
        <v>15122.42307692308</v>
      </c>
      <c r="FO730">
        <v>15</v>
      </c>
      <c r="FP730">
        <v>0</v>
      </c>
      <c r="FQ730" t="s">
        <v>439</v>
      </c>
      <c r="FR730">
        <v>1747148579.5</v>
      </c>
      <c r="FS730">
        <v>1747148584.5</v>
      </c>
      <c r="FT730">
        <v>0</v>
      </c>
      <c r="FU730">
        <v>0.162</v>
      </c>
      <c r="FV730">
        <v>-0.001</v>
      </c>
      <c r="FW730">
        <v>0.139</v>
      </c>
      <c r="FX730">
        <v>0.058</v>
      </c>
      <c r="FY730">
        <v>420</v>
      </c>
      <c r="FZ730">
        <v>16</v>
      </c>
      <c r="GA730">
        <v>0.19</v>
      </c>
      <c r="GB730">
        <v>0.02</v>
      </c>
      <c r="GC730">
        <v>-42.15988536585366</v>
      </c>
      <c r="GD730">
        <v>-0.9965268292682955</v>
      </c>
      <c r="GE730">
        <v>0.2146100520012702</v>
      </c>
      <c r="GF730">
        <v>0</v>
      </c>
      <c r="GG730">
        <v>735.4348823529411</v>
      </c>
      <c r="GH730">
        <v>21.92855614660523</v>
      </c>
      <c r="GI730">
        <v>2.162193980587452</v>
      </c>
      <c r="GJ730">
        <v>0</v>
      </c>
      <c r="GK730">
        <v>5.878798048780487</v>
      </c>
      <c r="GL730">
        <v>0.1134844599303296</v>
      </c>
      <c r="GM730">
        <v>0.01300819895662667</v>
      </c>
      <c r="GN730">
        <v>0</v>
      </c>
      <c r="GO730">
        <v>0</v>
      </c>
      <c r="GP730">
        <v>3</v>
      </c>
      <c r="GQ730" t="s">
        <v>472</v>
      </c>
      <c r="GR730">
        <v>3.12816</v>
      </c>
      <c r="GS730">
        <v>2.73215</v>
      </c>
      <c r="GT730">
        <v>0.116261</v>
      </c>
      <c r="GU730">
        <v>0.122232</v>
      </c>
      <c r="GV730">
        <v>0.106553</v>
      </c>
      <c r="GW730">
        <v>0.0879288</v>
      </c>
      <c r="GX730">
        <v>26468.3</v>
      </c>
      <c r="GY730">
        <v>25505.3</v>
      </c>
      <c r="GZ730">
        <v>30493.3</v>
      </c>
      <c r="HA730">
        <v>29313.4</v>
      </c>
      <c r="HB730">
        <v>37604.9</v>
      </c>
      <c r="HC730">
        <v>35183.6</v>
      </c>
      <c r="HD730">
        <v>46653.5</v>
      </c>
      <c r="HE730">
        <v>43558.6</v>
      </c>
      <c r="HF730">
        <v>1.82395</v>
      </c>
      <c r="HG730">
        <v>1.84483</v>
      </c>
      <c r="HH730">
        <v>0.101723</v>
      </c>
      <c r="HI730">
        <v>0</v>
      </c>
      <c r="HJ730">
        <v>28.3228</v>
      </c>
      <c r="HK730">
        <v>999.9</v>
      </c>
      <c r="HL730">
        <v>47.5</v>
      </c>
      <c r="HM730">
        <v>30.7</v>
      </c>
      <c r="HN730">
        <v>23.3149</v>
      </c>
      <c r="HO730">
        <v>62.8135</v>
      </c>
      <c r="HP730">
        <v>16.9631</v>
      </c>
      <c r="HQ730">
        <v>1</v>
      </c>
      <c r="HR730">
        <v>0.177447</v>
      </c>
      <c r="HS730">
        <v>-0.710556</v>
      </c>
      <c r="HT730">
        <v>20.1997</v>
      </c>
      <c r="HU730">
        <v>5.22717</v>
      </c>
      <c r="HV730">
        <v>11.974</v>
      </c>
      <c r="HW730">
        <v>4.9696</v>
      </c>
      <c r="HX730">
        <v>3.28953</v>
      </c>
      <c r="HY730">
        <v>9999</v>
      </c>
      <c r="HZ730">
        <v>9999</v>
      </c>
      <c r="IA730">
        <v>9999</v>
      </c>
      <c r="IB730">
        <v>27.7</v>
      </c>
      <c r="IC730">
        <v>4.97292</v>
      </c>
      <c r="ID730">
        <v>1.8773</v>
      </c>
      <c r="IE730">
        <v>1.87534</v>
      </c>
      <c r="IF730">
        <v>1.8782</v>
      </c>
      <c r="IG730">
        <v>1.87489</v>
      </c>
      <c r="IH730">
        <v>1.87849</v>
      </c>
      <c r="II730">
        <v>1.8756</v>
      </c>
      <c r="IJ730">
        <v>1.87675</v>
      </c>
      <c r="IK730">
        <v>0</v>
      </c>
      <c r="IL730">
        <v>0</v>
      </c>
      <c r="IM730">
        <v>0</v>
      </c>
      <c r="IN730">
        <v>0</v>
      </c>
      <c r="IO730" t="s">
        <v>441</v>
      </c>
      <c r="IP730" t="s">
        <v>442</v>
      </c>
      <c r="IQ730" t="s">
        <v>443</v>
      </c>
      <c r="IR730" t="s">
        <v>443</v>
      </c>
      <c r="IS730" t="s">
        <v>443</v>
      </c>
      <c r="IT730" t="s">
        <v>443</v>
      </c>
      <c r="IU730">
        <v>0</v>
      </c>
      <c r="IV730">
        <v>100</v>
      </c>
      <c r="IW730">
        <v>100</v>
      </c>
      <c r="IX730">
        <v>0.846</v>
      </c>
      <c r="IY730">
        <v>0.2413</v>
      </c>
      <c r="IZ730">
        <v>0.000996156149449386</v>
      </c>
      <c r="JA730">
        <v>0.001508328056841608</v>
      </c>
      <c r="JB730">
        <v>-4.279944224615399E-07</v>
      </c>
      <c r="JC730">
        <v>2.026670128534865E-10</v>
      </c>
      <c r="JD730">
        <v>-0.04486732872085866</v>
      </c>
      <c r="JE730">
        <v>-0.001179386599836408</v>
      </c>
      <c r="JF730">
        <v>0.0006983580007418804</v>
      </c>
      <c r="JG730">
        <v>-5.900263066608664E-06</v>
      </c>
      <c r="JH730">
        <v>1</v>
      </c>
      <c r="JI730">
        <v>2117</v>
      </c>
      <c r="JJ730">
        <v>1</v>
      </c>
      <c r="JK730">
        <v>26</v>
      </c>
      <c r="JL730">
        <v>197644.3</v>
      </c>
      <c r="JM730">
        <v>197644.2</v>
      </c>
      <c r="JN730">
        <v>1.65894</v>
      </c>
      <c r="JO730">
        <v>2.55371</v>
      </c>
      <c r="JP730">
        <v>1.39893</v>
      </c>
      <c r="JQ730">
        <v>2.33887</v>
      </c>
      <c r="JR730">
        <v>1.44897</v>
      </c>
      <c r="JS730">
        <v>2.4585</v>
      </c>
      <c r="JT730">
        <v>37.4098</v>
      </c>
      <c r="JU730">
        <v>23.9649</v>
      </c>
      <c r="JV730">
        <v>18</v>
      </c>
      <c r="JW730">
        <v>481.109</v>
      </c>
      <c r="JX730">
        <v>464.579</v>
      </c>
      <c r="JY730">
        <v>29.1854</v>
      </c>
      <c r="JZ730">
        <v>29.4946</v>
      </c>
      <c r="KA730">
        <v>29.9999</v>
      </c>
      <c r="KB730">
        <v>29.2017</v>
      </c>
      <c r="KC730">
        <v>29.2689</v>
      </c>
      <c r="KD730">
        <v>33.2798</v>
      </c>
      <c r="KE730">
        <v>27.7913</v>
      </c>
      <c r="KF730">
        <v>85.3449</v>
      </c>
      <c r="KG730">
        <v>29.1989</v>
      </c>
      <c r="KH730">
        <v>707.588</v>
      </c>
      <c r="KI730">
        <v>18.1425</v>
      </c>
      <c r="KJ730">
        <v>100.817</v>
      </c>
      <c r="KK730">
        <v>100.192</v>
      </c>
    </row>
    <row r="731" spans="1:297">
      <c r="A731">
        <v>715</v>
      </c>
      <c r="B731">
        <v>1759007242</v>
      </c>
      <c r="C731">
        <v>19858.40000009537</v>
      </c>
      <c r="D731" t="s">
        <v>1879</v>
      </c>
      <c r="E731" t="s">
        <v>1880</v>
      </c>
      <c r="F731">
        <v>5</v>
      </c>
      <c r="G731" t="s">
        <v>1796</v>
      </c>
      <c r="H731" t="s">
        <v>436</v>
      </c>
      <c r="I731">
        <v>1759007234.214286</v>
      </c>
      <c r="J731">
        <f>(K731)/1000</f>
        <v>0</v>
      </c>
      <c r="K731">
        <f>IF(DP731, AN731, AH731)</f>
        <v>0</v>
      </c>
      <c r="L731">
        <f>IF(DP731, AI731, AG731)</f>
        <v>0</v>
      </c>
      <c r="M731">
        <f>DR731 - IF(AU731&gt;1, L731*DL731*100.0/(AW731), 0)</f>
        <v>0</v>
      </c>
      <c r="N731">
        <f>((T731-J731/2)*M731-L731)/(T731+J731/2)</f>
        <v>0</v>
      </c>
      <c r="O731">
        <f>N731*(DY731+DZ731)/1000.0</f>
        <v>0</v>
      </c>
      <c r="P731">
        <f>(DR731 - IF(AU731&gt;1, L731*DL731*100.0/(AW731), 0))*(DY731+DZ731)/1000.0</f>
        <v>0</v>
      </c>
      <c r="Q731">
        <f>2.0/((1/S731-1/R731)+SIGN(S731)*SQRT((1/S731-1/R731)*(1/S731-1/R731) + 4*DM731/((DM731+1)*(DM731+1))*(2*1/S731*1/R731-1/R731*1/R731)))</f>
        <v>0</v>
      </c>
      <c r="R731">
        <f>IF(LEFT(DN731,1)&lt;&gt;"0",IF(LEFT(DN731,1)="1",3.0,DO731),$D$5+$E$5*(EF731*DY731/($K$5*1000))+$F$5*(EF731*DY731/($K$5*1000))*MAX(MIN(DL731,$J$5),$I$5)*MAX(MIN(DL731,$J$5),$I$5)+$G$5*MAX(MIN(DL731,$J$5),$I$5)*(EF731*DY731/($K$5*1000))+$H$5*(EF731*DY731/($K$5*1000))*(EF731*DY731/($K$5*1000)))</f>
        <v>0</v>
      </c>
      <c r="S731">
        <f>J731*(1000-(1000*0.61365*exp(17.502*W731/(240.97+W731))/(DY731+DZ731)+DT731)/2)/(1000*0.61365*exp(17.502*W731/(240.97+W731))/(DY731+DZ731)-DT731)</f>
        <v>0</v>
      </c>
      <c r="T731">
        <f>1/((DM731+1)/(Q731/1.6)+1/(R731/1.37)) + DM731/((DM731+1)/(Q731/1.6) + DM731/(R731/1.37))</f>
        <v>0</v>
      </c>
      <c r="U731">
        <f>(DH731*DK731)</f>
        <v>0</v>
      </c>
      <c r="V731">
        <f>(EA731+(U731+2*0.95*5.67E-8*(((EA731+$B$7)+273)^4-(EA731+273)^4)-44100*J731)/(1.84*29.3*R731+8*0.95*5.67E-8*(EA731+273)^3))</f>
        <v>0</v>
      </c>
      <c r="W731">
        <f>($C$7*EB731+$D$7*EC731+$E$7*V731)</f>
        <v>0</v>
      </c>
      <c r="X731">
        <f>0.61365*exp(17.502*W731/(240.97+W731))</f>
        <v>0</v>
      </c>
      <c r="Y731">
        <f>(Z731/AA731*100)</f>
        <v>0</v>
      </c>
      <c r="Z731">
        <f>DT731*(DY731+DZ731)/1000</f>
        <v>0</v>
      </c>
      <c r="AA731">
        <f>0.61365*exp(17.502*EA731/(240.97+EA731))</f>
        <v>0</v>
      </c>
      <c r="AB731">
        <f>(X731-DT731*(DY731+DZ731)/1000)</f>
        <v>0</v>
      </c>
      <c r="AC731">
        <f>(-J731*44100)</f>
        <v>0</v>
      </c>
      <c r="AD731">
        <f>2*29.3*R731*0.92*(EA731-W731)</f>
        <v>0</v>
      </c>
      <c r="AE731">
        <f>2*0.95*5.67E-8*(((EA731+$B$7)+273)^4-(W731+273)^4)</f>
        <v>0</v>
      </c>
      <c r="AF731">
        <f>U731+AE731+AC731+AD731</f>
        <v>0</v>
      </c>
      <c r="AG731">
        <f>DX731*AU731*(DS731-DR731*(1000-AU731*DU731)/(1000-AU731*DT731))/(100*DL731)</f>
        <v>0</v>
      </c>
      <c r="AH731">
        <f>1000*DX731*AU731*(DT731-DU731)/(100*DL731*(1000-AU731*DT731))</f>
        <v>0</v>
      </c>
      <c r="AI731">
        <f>(AJ731 - AK731 - DY731*1E3/(8.314*(EA731+273.15)) * AM731/DX731 * AL731) * DX731/(100*DL731) * (1000 - DU731)/1000</f>
        <v>0</v>
      </c>
      <c r="AJ731">
        <v>703.9738795951887</v>
      </c>
      <c r="AK731">
        <v>673.2558909090907</v>
      </c>
      <c r="AL731">
        <v>3.291425125002319</v>
      </c>
      <c r="AM731">
        <v>65.2418205601486</v>
      </c>
      <c r="AN731">
        <f>(AP731 - AO731 + DY731*1E3/(8.314*(EA731+273.15)) * AR731/DX731 * AQ731) * DX731/(100*DL731) * 1000/(1000 - AP731)</f>
        <v>0</v>
      </c>
      <c r="AO731">
        <v>18.05973540418699</v>
      </c>
      <c r="AP731">
        <v>23.95227212121211</v>
      </c>
      <c r="AQ731">
        <v>-1.88626388231514E-05</v>
      </c>
      <c r="AR731">
        <v>120.1474523876431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MAX(0,($B$13+$C$13*EF731)/(1+$D$13*EF731)*DY731/(EA731+273)*$E$13)</f>
        <v>0</v>
      </c>
      <c r="AX731" t="s">
        <v>437</v>
      </c>
      <c r="AY731" t="s">
        <v>437</v>
      </c>
      <c r="AZ731">
        <v>0</v>
      </c>
      <c r="BA731">
        <v>0</v>
      </c>
      <c r="BB731">
        <f>1-AZ731/BA731</f>
        <v>0</v>
      </c>
      <c r="BC731">
        <v>0</v>
      </c>
      <c r="BD731" t="s">
        <v>437</v>
      </c>
      <c r="BE731" t="s">
        <v>437</v>
      </c>
      <c r="BF731">
        <v>0</v>
      </c>
      <c r="BG731">
        <v>0</v>
      </c>
      <c r="BH731">
        <f>1-BF731/BG731</f>
        <v>0</v>
      </c>
      <c r="BI731">
        <v>0.5</v>
      </c>
      <c r="BJ731">
        <f>DI731</f>
        <v>0</v>
      </c>
      <c r="BK731">
        <f>L731</f>
        <v>0</v>
      </c>
      <c r="BL731">
        <f>BH731*BI731*BJ731</f>
        <v>0</v>
      </c>
      <c r="BM731">
        <f>(BK731-BC731)/BJ731</f>
        <v>0</v>
      </c>
      <c r="BN731">
        <f>(BA731-BG731)/BG731</f>
        <v>0</v>
      </c>
      <c r="BO731">
        <f>AZ731/(BB731+AZ731/BG731)</f>
        <v>0</v>
      </c>
      <c r="BP731" t="s">
        <v>437</v>
      </c>
      <c r="BQ731">
        <v>0</v>
      </c>
      <c r="BR731">
        <f>IF(BQ731&lt;&gt;0, BQ731, BO731)</f>
        <v>0</v>
      </c>
      <c r="BS731">
        <f>1-BR731/BG731</f>
        <v>0</v>
      </c>
      <c r="BT731">
        <f>(BG731-BF731)/(BG731-BR731)</f>
        <v>0</v>
      </c>
      <c r="BU731">
        <f>(BA731-BG731)/(BA731-BR731)</f>
        <v>0</v>
      </c>
      <c r="BV731">
        <f>(BG731-BF731)/(BG731-AZ731)</f>
        <v>0</v>
      </c>
      <c r="BW731">
        <f>(BA731-BG731)/(BA731-AZ731)</f>
        <v>0</v>
      </c>
      <c r="BX731">
        <f>(BT731*BR731/BF731)</f>
        <v>0</v>
      </c>
      <c r="BY731">
        <f>(1-BX731)</f>
        <v>0</v>
      </c>
      <c r="DH731">
        <f>$B$11*EG731+$C$11*EH731+$F$11*ES731*(1-EV731)</f>
        <v>0</v>
      </c>
      <c r="DI731">
        <f>DH731*DJ731</f>
        <v>0</v>
      </c>
      <c r="DJ731">
        <f>($B$11*$D$9+$C$11*$D$9+$F$11*((FF731+EX731)/MAX(FF731+EX731+FG731, 0.1)*$I$9+FG731/MAX(FF731+EX731+FG731, 0.1)*$J$9))/($B$11+$C$11+$F$11)</f>
        <v>0</v>
      </c>
      <c r="DK731">
        <f>($B$11*$K$9+$C$11*$K$9+$F$11*((FF731+EX731)/MAX(FF731+EX731+FG731, 0.1)*$P$9+FG731/MAX(FF731+EX731+FG731, 0.1)*$Q$9))/($B$11+$C$11+$F$11)</f>
        <v>0</v>
      </c>
      <c r="DL731">
        <v>2.96</v>
      </c>
      <c r="DM731">
        <v>0.5</v>
      </c>
      <c r="DN731" t="s">
        <v>438</v>
      </c>
      <c r="DO731">
        <v>2</v>
      </c>
      <c r="DP731" t="b">
        <v>1</v>
      </c>
      <c r="DQ731">
        <v>1759007234.214286</v>
      </c>
      <c r="DR731">
        <v>633.7336785714285</v>
      </c>
      <c r="DS731">
        <v>676.0885714285714</v>
      </c>
      <c r="DT731">
        <v>23.95906071428572</v>
      </c>
      <c r="DU731">
        <v>18.06854285714286</v>
      </c>
      <c r="DV731">
        <v>632.8980714285714</v>
      </c>
      <c r="DW731">
        <v>23.717775</v>
      </c>
      <c r="DX731">
        <v>499.9950357142858</v>
      </c>
      <c r="DY731">
        <v>90.34857500000001</v>
      </c>
      <c r="DZ731">
        <v>0.05414412857142857</v>
      </c>
      <c r="EA731">
        <v>30.31152142857143</v>
      </c>
      <c r="EB731">
        <v>29.97993928571428</v>
      </c>
      <c r="EC731">
        <v>999.9000000000002</v>
      </c>
      <c r="ED731">
        <v>0</v>
      </c>
      <c r="EE731">
        <v>0</v>
      </c>
      <c r="EF731">
        <v>10001.26607142857</v>
      </c>
      <c r="EG731">
        <v>0</v>
      </c>
      <c r="EH731">
        <v>11.47725714285714</v>
      </c>
      <c r="EI731">
        <v>-42.35487857142858</v>
      </c>
      <c r="EJ731">
        <v>649.29</v>
      </c>
      <c r="EK731">
        <v>688.529107142857</v>
      </c>
      <c r="EL731">
        <v>5.890520714285715</v>
      </c>
      <c r="EM731">
        <v>676.0885714285714</v>
      </c>
      <c r="EN731">
        <v>18.06854285714286</v>
      </c>
      <c r="EO731">
        <v>2.164666785714286</v>
      </c>
      <c r="EP731">
        <v>1.632466785714286</v>
      </c>
      <c r="EQ731">
        <v>18.70318214285714</v>
      </c>
      <c r="ER731">
        <v>14.26871785714286</v>
      </c>
      <c r="ES731">
        <v>2000.016071428572</v>
      </c>
      <c r="ET731">
        <v>0.9799988214285715</v>
      </c>
      <c r="EU731">
        <v>0.020001225</v>
      </c>
      <c r="EV731">
        <v>0</v>
      </c>
      <c r="EW731">
        <v>738.2930357142857</v>
      </c>
      <c r="EX731">
        <v>5.000560000000001</v>
      </c>
      <c r="EY731">
        <v>15158.24285714286</v>
      </c>
      <c r="EZ731">
        <v>17295.01071428571</v>
      </c>
      <c r="FA731">
        <v>42.06199999999999</v>
      </c>
      <c r="FB731">
        <v>42.20499999999999</v>
      </c>
      <c r="FC731">
        <v>41.81199999999999</v>
      </c>
      <c r="FD731">
        <v>41.31649999999998</v>
      </c>
      <c r="FE731">
        <v>42.81199999999998</v>
      </c>
      <c r="FF731">
        <v>1955.116071428571</v>
      </c>
      <c r="FG731">
        <v>39.9</v>
      </c>
      <c r="FH731">
        <v>0</v>
      </c>
      <c r="FI731">
        <v>1759007251.2</v>
      </c>
      <c r="FJ731">
        <v>0</v>
      </c>
      <c r="FK731">
        <v>738.2686538461541</v>
      </c>
      <c r="FL731">
        <v>21.38560684871251</v>
      </c>
      <c r="FM731">
        <v>442.2803421100364</v>
      </c>
      <c r="FN731">
        <v>15158.49615384615</v>
      </c>
      <c r="FO731">
        <v>15</v>
      </c>
      <c r="FP731">
        <v>0</v>
      </c>
      <c r="FQ731" t="s">
        <v>439</v>
      </c>
      <c r="FR731">
        <v>1747148579.5</v>
      </c>
      <c r="FS731">
        <v>1747148584.5</v>
      </c>
      <c r="FT731">
        <v>0</v>
      </c>
      <c r="FU731">
        <v>0.162</v>
      </c>
      <c r="FV731">
        <v>-0.001</v>
      </c>
      <c r="FW731">
        <v>0.139</v>
      </c>
      <c r="FX731">
        <v>0.058</v>
      </c>
      <c r="FY731">
        <v>420</v>
      </c>
      <c r="FZ731">
        <v>16</v>
      </c>
      <c r="GA731">
        <v>0.19</v>
      </c>
      <c r="GB731">
        <v>0.02</v>
      </c>
      <c r="GC731">
        <v>-42.32385365853658</v>
      </c>
      <c r="GD731">
        <v>-0.9375407665506545</v>
      </c>
      <c r="GE731">
        <v>0.2137417145420973</v>
      </c>
      <c r="GF731">
        <v>0</v>
      </c>
      <c r="GG731">
        <v>737.4124705882355</v>
      </c>
      <c r="GH731">
        <v>21.4462032126501</v>
      </c>
      <c r="GI731">
        <v>2.116366325947738</v>
      </c>
      <c r="GJ731">
        <v>0</v>
      </c>
      <c r="GK731">
        <v>5.885166097560975</v>
      </c>
      <c r="GL731">
        <v>0.1160839024390135</v>
      </c>
      <c r="GM731">
        <v>0.01326250774175984</v>
      </c>
      <c r="GN731">
        <v>0</v>
      </c>
      <c r="GO731">
        <v>0</v>
      </c>
      <c r="GP731">
        <v>3</v>
      </c>
      <c r="GQ731" t="s">
        <v>472</v>
      </c>
      <c r="GR731">
        <v>3.12824</v>
      </c>
      <c r="GS731">
        <v>2.73201</v>
      </c>
      <c r="GT731">
        <v>0.118258</v>
      </c>
      <c r="GU731">
        <v>0.124237</v>
      </c>
      <c r="GV731">
        <v>0.106537</v>
      </c>
      <c r="GW731">
        <v>0.08793529999999999</v>
      </c>
      <c r="GX731">
        <v>26408.9</v>
      </c>
      <c r="GY731">
        <v>25447.4</v>
      </c>
      <c r="GZ731">
        <v>30493.9</v>
      </c>
      <c r="HA731">
        <v>29313.9</v>
      </c>
      <c r="HB731">
        <v>37606.2</v>
      </c>
      <c r="HC731">
        <v>35184</v>
      </c>
      <c r="HD731">
        <v>46654.1</v>
      </c>
      <c r="HE731">
        <v>43559.2</v>
      </c>
      <c r="HF731">
        <v>1.82407</v>
      </c>
      <c r="HG731">
        <v>1.84525</v>
      </c>
      <c r="HH731">
        <v>0.101708</v>
      </c>
      <c r="HI731">
        <v>0</v>
      </c>
      <c r="HJ731">
        <v>28.3252</v>
      </c>
      <c r="HK731">
        <v>999.9</v>
      </c>
      <c r="HL731">
        <v>47.5</v>
      </c>
      <c r="HM731">
        <v>30.7</v>
      </c>
      <c r="HN731">
        <v>23.3156</v>
      </c>
      <c r="HO731">
        <v>62.9135</v>
      </c>
      <c r="HP731">
        <v>16.875</v>
      </c>
      <c r="HQ731">
        <v>1</v>
      </c>
      <c r="HR731">
        <v>0.176936</v>
      </c>
      <c r="HS731">
        <v>-0.719352</v>
      </c>
      <c r="HT731">
        <v>20.1998</v>
      </c>
      <c r="HU731">
        <v>5.22732</v>
      </c>
      <c r="HV731">
        <v>11.974</v>
      </c>
      <c r="HW731">
        <v>4.9691</v>
      </c>
      <c r="HX731">
        <v>3.28953</v>
      </c>
      <c r="HY731">
        <v>9999</v>
      </c>
      <c r="HZ731">
        <v>9999</v>
      </c>
      <c r="IA731">
        <v>9999</v>
      </c>
      <c r="IB731">
        <v>27.7</v>
      </c>
      <c r="IC731">
        <v>4.97292</v>
      </c>
      <c r="ID731">
        <v>1.87729</v>
      </c>
      <c r="IE731">
        <v>1.87535</v>
      </c>
      <c r="IF731">
        <v>1.87819</v>
      </c>
      <c r="IG731">
        <v>1.8749</v>
      </c>
      <c r="IH731">
        <v>1.87849</v>
      </c>
      <c r="II731">
        <v>1.87558</v>
      </c>
      <c r="IJ731">
        <v>1.87678</v>
      </c>
      <c r="IK731">
        <v>0</v>
      </c>
      <c r="IL731">
        <v>0</v>
      </c>
      <c r="IM731">
        <v>0</v>
      </c>
      <c r="IN731">
        <v>0</v>
      </c>
      <c r="IO731" t="s">
        <v>441</v>
      </c>
      <c r="IP731" t="s">
        <v>442</v>
      </c>
      <c r="IQ731" t="s">
        <v>443</v>
      </c>
      <c r="IR731" t="s">
        <v>443</v>
      </c>
      <c r="IS731" t="s">
        <v>443</v>
      </c>
      <c r="IT731" t="s">
        <v>443</v>
      </c>
      <c r="IU731">
        <v>0</v>
      </c>
      <c r="IV731">
        <v>100</v>
      </c>
      <c r="IW731">
        <v>100</v>
      </c>
      <c r="IX731">
        <v>0.865</v>
      </c>
      <c r="IY731">
        <v>0.2412</v>
      </c>
      <c r="IZ731">
        <v>0.000996156149449386</v>
      </c>
      <c r="JA731">
        <v>0.001508328056841608</v>
      </c>
      <c r="JB731">
        <v>-4.279944224615399E-07</v>
      </c>
      <c r="JC731">
        <v>2.026670128534865E-10</v>
      </c>
      <c r="JD731">
        <v>-0.04486732872085866</v>
      </c>
      <c r="JE731">
        <v>-0.001179386599836408</v>
      </c>
      <c r="JF731">
        <v>0.0006983580007418804</v>
      </c>
      <c r="JG731">
        <v>-5.900263066608664E-06</v>
      </c>
      <c r="JH731">
        <v>1</v>
      </c>
      <c r="JI731">
        <v>2117</v>
      </c>
      <c r="JJ731">
        <v>1</v>
      </c>
      <c r="JK731">
        <v>26</v>
      </c>
      <c r="JL731">
        <v>197644.4</v>
      </c>
      <c r="JM731">
        <v>197644.3</v>
      </c>
      <c r="JN731">
        <v>1.68945</v>
      </c>
      <c r="JO731">
        <v>2.54517</v>
      </c>
      <c r="JP731">
        <v>1.39893</v>
      </c>
      <c r="JQ731">
        <v>2.33887</v>
      </c>
      <c r="JR731">
        <v>1.44897</v>
      </c>
      <c r="JS731">
        <v>2.6062</v>
      </c>
      <c r="JT731">
        <v>37.4098</v>
      </c>
      <c r="JU731">
        <v>23.9737</v>
      </c>
      <c r="JV731">
        <v>18</v>
      </c>
      <c r="JW731">
        <v>481.169</v>
      </c>
      <c r="JX731">
        <v>464.844</v>
      </c>
      <c r="JY731">
        <v>29.202</v>
      </c>
      <c r="JZ731">
        <v>29.4936</v>
      </c>
      <c r="KA731">
        <v>30</v>
      </c>
      <c r="KB731">
        <v>29.2002</v>
      </c>
      <c r="KC731">
        <v>29.2675</v>
      </c>
      <c r="KD731">
        <v>33.8812</v>
      </c>
      <c r="KE731">
        <v>27.506</v>
      </c>
      <c r="KF731">
        <v>85.3449</v>
      </c>
      <c r="KG731">
        <v>29.2129</v>
      </c>
      <c r="KH731">
        <v>720.9450000000001</v>
      </c>
      <c r="KI731">
        <v>18.1499</v>
      </c>
      <c r="KJ731">
        <v>100.818</v>
      </c>
      <c r="KK731">
        <v>100.193</v>
      </c>
    </row>
    <row r="732" spans="1:297">
      <c r="A732">
        <v>716</v>
      </c>
      <c r="B732">
        <v>1759007247</v>
      </c>
      <c r="C732">
        <v>19863.40000009537</v>
      </c>
      <c r="D732" t="s">
        <v>1881</v>
      </c>
      <c r="E732" t="s">
        <v>1882</v>
      </c>
      <c r="F732">
        <v>5</v>
      </c>
      <c r="G732" t="s">
        <v>1796</v>
      </c>
      <c r="H732" t="s">
        <v>436</v>
      </c>
      <c r="I732">
        <v>1759007239.5</v>
      </c>
      <c r="J732">
        <f>(K732)/1000</f>
        <v>0</v>
      </c>
      <c r="K732">
        <f>IF(DP732, AN732, AH732)</f>
        <v>0</v>
      </c>
      <c r="L732">
        <f>IF(DP732, AI732, AG732)</f>
        <v>0</v>
      </c>
      <c r="M732">
        <f>DR732 - IF(AU732&gt;1, L732*DL732*100.0/(AW732), 0)</f>
        <v>0</v>
      </c>
      <c r="N732">
        <f>((T732-J732/2)*M732-L732)/(T732+J732/2)</f>
        <v>0</v>
      </c>
      <c r="O732">
        <f>N732*(DY732+DZ732)/1000.0</f>
        <v>0</v>
      </c>
      <c r="P732">
        <f>(DR732 - IF(AU732&gt;1, L732*DL732*100.0/(AW732), 0))*(DY732+DZ732)/1000.0</f>
        <v>0</v>
      </c>
      <c r="Q732">
        <f>2.0/((1/S732-1/R732)+SIGN(S732)*SQRT((1/S732-1/R732)*(1/S732-1/R732) + 4*DM732/((DM732+1)*(DM732+1))*(2*1/S732*1/R732-1/R732*1/R732)))</f>
        <v>0</v>
      </c>
      <c r="R732">
        <f>IF(LEFT(DN732,1)&lt;&gt;"0",IF(LEFT(DN732,1)="1",3.0,DO732),$D$5+$E$5*(EF732*DY732/($K$5*1000))+$F$5*(EF732*DY732/($K$5*1000))*MAX(MIN(DL732,$J$5),$I$5)*MAX(MIN(DL732,$J$5),$I$5)+$G$5*MAX(MIN(DL732,$J$5),$I$5)*(EF732*DY732/($K$5*1000))+$H$5*(EF732*DY732/($K$5*1000))*(EF732*DY732/($K$5*1000)))</f>
        <v>0</v>
      </c>
      <c r="S732">
        <f>J732*(1000-(1000*0.61365*exp(17.502*W732/(240.97+W732))/(DY732+DZ732)+DT732)/2)/(1000*0.61365*exp(17.502*W732/(240.97+W732))/(DY732+DZ732)-DT732)</f>
        <v>0</v>
      </c>
      <c r="T732">
        <f>1/((DM732+1)/(Q732/1.6)+1/(R732/1.37)) + DM732/((DM732+1)/(Q732/1.6) + DM732/(R732/1.37))</f>
        <v>0</v>
      </c>
      <c r="U732">
        <f>(DH732*DK732)</f>
        <v>0</v>
      </c>
      <c r="V732">
        <f>(EA732+(U732+2*0.95*5.67E-8*(((EA732+$B$7)+273)^4-(EA732+273)^4)-44100*J732)/(1.84*29.3*R732+8*0.95*5.67E-8*(EA732+273)^3))</f>
        <v>0</v>
      </c>
      <c r="W732">
        <f>($C$7*EB732+$D$7*EC732+$E$7*V732)</f>
        <v>0</v>
      </c>
      <c r="X732">
        <f>0.61365*exp(17.502*W732/(240.97+W732))</f>
        <v>0</v>
      </c>
      <c r="Y732">
        <f>(Z732/AA732*100)</f>
        <v>0</v>
      </c>
      <c r="Z732">
        <f>DT732*(DY732+DZ732)/1000</f>
        <v>0</v>
      </c>
      <c r="AA732">
        <f>0.61365*exp(17.502*EA732/(240.97+EA732))</f>
        <v>0</v>
      </c>
      <c r="AB732">
        <f>(X732-DT732*(DY732+DZ732)/1000)</f>
        <v>0</v>
      </c>
      <c r="AC732">
        <f>(-J732*44100)</f>
        <v>0</v>
      </c>
      <c r="AD732">
        <f>2*29.3*R732*0.92*(EA732-W732)</f>
        <v>0</v>
      </c>
      <c r="AE732">
        <f>2*0.95*5.67E-8*(((EA732+$B$7)+273)^4-(W732+273)^4)</f>
        <v>0</v>
      </c>
      <c r="AF732">
        <f>U732+AE732+AC732+AD732</f>
        <v>0</v>
      </c>
      <c r="AG732">
        <f>DX732*AU732*(DS732-DR732*(1000-AU732*DU732)/(1000-AU732*DT732))/(100*DL732)</f>
        <v>0</v>
      </c>
      <c r="AH732">
        <f>1000*DX732*AU732*(DT732-DU732)/(100*DL732*(1000-AU732*DT732))</f>
        <v>0</v>
      </c>
      <c r="AI732">
        <f>(AJ732 - AK732 - DY732*1E3/(8.314*(EA732+273.15)) * AM732/DX732 * AL732) * DX732/(100*DL732) * (1000 - DU732)/1000</f>
        <v>0</v>
      </c>
      <c r="AJ732">
        <v>721.0064376942839</v>
      </c>
      <c r="AK732">
        <v>689.8320060606056</v>
      </c>
      <c r="AL732">
        <v>3.319405472220542</v>
      </c>
      <c r="AM732">
        <v>65.2418205601486</v>
      </c>
      <c r="AN732">
        <f>(AP732 - AO732 + DY732*1E3/(8.314*(EA732+273.15)) * AR732/DX732 * AQ732) * DX732/(100*DL732) * 1000/(1000 - AP732)</f>
        <v>0</v>
      </c>
      <c r="AO732">
        <v>18.07559039841223</v>
      </c>
      <c r="AP732">
        <v>23.95157818181818</v>
      </c>
      <c r="AQ732">
        <v>-5.394743957095288E-06</v>
      </c>
      <c r="AR732">
        <v>120.1474523876431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MAX(0,($B$13+$C$13*EF732)/(1+$D$13*EF732)*DY732/(EA732+273)*$E$13)</f>
        <v>0</v>
      </c>
      <c r="AX732" t="s">
        <v>437</v>
      </c>
      <c r="AY732" t="s">
        <v>437</v>
      </c>
      <c r="AZ732">
        <v>0</v>
      </c>
      <c r="BA732">
        <v>0</v>
      </c>
      <c r="BB732">
        <f>1-AZ732/BA732</f>
        <v>0</v>
      </c>
      <c r="BC732">
        <v>0</v>
      </c>
      <c r="BD732" t="s">
        <v>437</v>
      </c>
      <c r="BE732" t="s">
        <v>437</v>
      </c>
      <c r="BF732">
        <v>0</v>
      </c>
      <c r="BG732">
        <v>0</v>
      </c>
      <c r="BH732">
        <f>1-BF732/BG732</f>
        <v>0</v>
      </c>
      <c r="BI732">
        <v>0.5</v>
      </c>
      <c r="BJ732">
        <f>DI732</f>
        <v>0</v>
      </c>
      <c r="BK732">
        <f>L732</f>
        <v>0</v>
      </c>
      <c r="BL732">
        <f>BH732*BI732*BJ732</f>
        <v>0</v>
      </c>
      <c r="BM732">
        <f>(BK732-BC732)/BJ732</f>
        <v>0</v>
      </c>
      <c r="BN732">
        <f>(BA732-BG732)/BG732</f>
        <v>0</v>
      </c>
      <c r="BO732">
        <f>AZ732/(BB732+AZ732/BG732)</f>
        <v>0</v>
      </c>
      <c r="BP732" t="s">
        <v>437</v>
      </c>
      <c r="BQ732">
        <v>0</v>
      </c>
      <c r="BR732">
        <f>IF(BQ732&lt;&gt;0, BQ732, BO732)</f>
        <v>0</v>
      </c>
      <c r="BS732">
        <f>1-BR732/BG732</f>
        <v>0</v>
      </c>
      <c r="BT732">
        <f>(BG732-BF732)/(BG732-BR732)</f>
        <v>0</v>
      </c>
      <c r="BU732">
        <f>(BA732-BG732)/(BA732-BR732)</f>
        <v>0</v>
      </c>
      <c r="BV732">
        <f>(BG732-BF732)/(BG732-AZ732)</f>
        <v>0</v>
      </c>
      <c r="BW732">
        <f>(BA732-BG732)/(BA732-AZ732)</f>
        <v>0</v>
      </c>
      <c r="BX732">
        <f>(BT732*BR732/BF732)</f>
        <v>0</v>
      </c>
      <c r="BY732">
        <f>(1-BX732)</f>
        <v>0</v>
      </c>
      <c r="DH732">
        <f>$B$11*EG732+$C$11*EH732+$F$11*ES732*(1-EV732)</f>
        <v>0</v>
      </c>
      <c r="DI732">
        <f>DH732*DJ732</f>
        <v>0</v>
      </c>
      <c r="DJ732">
        <f>($B$11*$D$9+$C$11*$D$9+$F$11*((FF732+EX732)/MAX(FF732+EX732+FG732, 0.1)*$I$9+FG732/MAX(FF732+EX732+FG732, 0.1)*$J$9))/($B$11+$C$11+$F$11)</f>
        <v>0</v>
      </c>
      <c r="DK732">
        <f>($B$11*$K$9+$C$11*$K$9+$F$11*((FF732+EX732)/MAX(FF732+EX732+FG732, 0.1)*$P$9+FG732/MAX(FF732+EX732+FG732, 0.1)*$Q$9))/($B$11+$C$11+$F$11)</f>
        <v>0</v>
      </c>
      <c r="DL732">
        <v>2.96</v>
      </c>
      <c r="DM732">
        <v>0.5</v>
      </c>
      <c r="DN732" t="s">
        <v>438</v>
      </c>
      <c r="DO732">
        <v>2</v>
      </c>
      <c r="DP732" t="b">
        <v>1</v>
      </c>
      <c r="DQ732">
        <v>1759007239.5</v>
      </c>
      <c r="DR732">
        <v>650.742777777778</v>
      </c>
      <c r="DS732">
        <v>693.3642962962963</v>
      </c>
      <c r="DT732">
        <v>23.95571481481482</v>
      </c>
      <c r="DU732">
        <v>18.06310740740741</v>
      </c>
      <c r="DV732">
        <v>649.8866666666668</v>
      </c>
      <c r="DW732">
        <v>23.7145</v>
      </c>
      <c r="DX732">
        <v>500.0292592592593</v>
      </c>
      <c r="DY732">
        <v>90.34676296296298</v>
      </c>
      <c r="DZ732">
        <v>0.05406973333333332</v>
      </c>
      <c r="EA732">
        <v>30.31153333333334</v>
      </c>
      <c r="EB732">
        <v>29.98038518518518</v>
      </c>
      <c r="EC732">
        <v>999.9000000000001</v>
      </c>
      <c r="ED732">
        <v>0</v>
      </c>
      <c r="EE732">
        <v>0</v>
      </c>
      <c r="EF732">
        <v>10007.89074074074</v>
      </c>
      <c r="EG732">
        <v>0</v>
      </c>
      <c r="EH732">
        <v>11.4741</v>
      </c>
      <c r="EI732">
        <v>-42.62152962962963</v>
      </c>
      <c r="EJ732">
        <v>666.7142962962962</v>
      </c>
      <c r="EK732">
        <v>706.119074074074</v>
      </c>
      <c r="EL732">
        <v>5.892607407407407</v>
      </c>
      <c r="EM732">
        <v>693.3642962962963</v>
      </c>
      <c r="EN732">
        <v>18.06310740740741</v>
      </c>
      <c r="EO732">
        <v>2.164320740740741</v>
      </c>
      <c r="EP732">
        <v>1.631943333333333</v>
      </c>
      <c r="EQ732">
        <v>18.70063333333334</v>
      </c>
      <c r="ER732">
        <v>14.26376666666667</v>
      </c>
      <c r="ES732">
        <v>2000.023703703704</v>
      </c>
      <c r="ET732">
        <v>0.979998888888889</v>
      </c>
      <c r="EU732">
        <v>0.02000115185185185</v>
      </c>
      <c r="EV732">
        <v>0</v>
      </c>
      <c r="EW732">
        <v>740.0959259259259</v>
      </c>
      <c r="EX732">
        <v>5.000560000000001</v>
      </c>
      <c r="EY732">
        <v>15196.1037037037</v>
      </c>
      <c r="EZ732">
        <v>17295.07407407407</v>
      </c>
      <c r="FA732">
        <v>42.06199999999999</v>
      </c>
      <c r="FB732">
        <v>42.20333333333333</v>
      </c>
      <c r="FC732">
        <v>41.81199999999999</v>
      </c>
      <c r="FD732">
        <v>41.31433333333333</v>
      </c>
      <c r="FE732">
        <v>42.81199999999998</v>
      </c>
      <c r="FF732">
        <v>1955.123703703704</v>
      </c>
      <c r="FG732">
        <v>39.9</v>
      </c>
      <c r="FH732">
        <v>0</v>
      </c>
      <c r="FI732">
        <v>1759007256.6</v>
      </c>
      <c r="FJ732">
        <v>0</v>
      </c>
      <c r="FK732">
        <v>740.23564</v>
      </c>
      <c r="FL732">
        <v>20.39607693968613</v>
      </c>
      <c r="FM732">
        <v>415.5384622107256</v>
      </c>
      <c r="FN732">
        <v>15199.144</v>
      </c>
      <c r="FO732">
        <v>15</v>
      </c>
      <c r="FP732">
        <v>0</v>
      </c>
      <c r="FQ732" t="s">
        <v>439</v>
      </c>
      <c r="FR732">
        <v>1747148579.5</v>
      </c>
      <c r="FS732">
        <v>1747148584.5</v>
      </c>
      <c r="FT732">
        <v>0</v>
      </c>
      <c r="FU732">
        <v>0.162</v>
      </c>
      <c r="FV732">
        <v>-0.001</v>
      </c>
      <c r="FW732">
        <v>0.139</v>
      </c>
      <c r="FX732">
        <v>0.058</v>
      </c>
      <c r="FY732">
        <v>420</v>
      </c>
      <c r="FZ732">
        <v>16</v>
      </c>
      <c r="GA732">
        <v>0.19</v>
      </c>
      <c r="GB732">
        <v>0.02</v>
      </c>
      <c r="GC732">
        <v>-42.5153725</v>
      </c>
      <c r="GD732">
        <v>-2.981636397748503</v>
      </c>
      <c r="GE732">
        <v>0.3753691256533361</v>
      </c>
      <c r="GF732">
        <v>0</v>
      </c>
      <c r="GG732">
        <v>738.8821176470587</v>
      </c>
      <c r="GH732">
        <v>20.68024443977676</v>
      </c>
      <c r="GI732">
        <v>2.04039286535281</v>
      </c>
      <c r="GJ732">
        <v>0</v>
      </c>
      <c r="GK732">
        <v>5.88903125</v>
      </c>
      <c r="GL732">
        <v>0.03010255159473197</v>
      </c>
      <c r="GM732">
        <v>0.0105756007364831</v>
      </c>
      <c r="GN732">
        <v>1</v>
      </c>
      <c r="GO732">
        <v>1</v>
      </c>
      <c r="GP732">
        <v>3</v>
      </c>
      <c r="GQ732" t="s">
        <v>451</v>
      </c>
      <c r="GR732">
        <v>3.12838</v>
      </c>
      <c r="GS732">
        <v>2.73137</v>
      </c>
      <c r="GT732">
        <v>0.12025</v>
      </c>
      <c r="GU732">
        <v>0.126226</v>
      </c>
      <c r="GV732">
        <v>0.106541</v>
      </c>
      <c r="GW732">
        <v>0.0880213</v>
      </c>
      <c r="GX732">
        <v>26348.9</v>
      </c>
      <c r="GY732">
        <v>25389.9</v>
      </c>
      <c r="GZ732">
        <v>30493.4</v>
      </c>
      <c r="HA732">
        <v>29314.2</v>
      </c>
      <c r="HB732">
        <v>37605.7</v>
      </c>
      <c r="HC732">
        <v>35181.2</v>
      </c>
      <c r="HD732">
        <v>46653.5</v>
      </c>
      <c r="HE732">
        <v>43559.7</v>
      </c>
      <c r="HF732">
        <v>1.82435</v>
      </c>
      <c r="HG732">
        <v>1.84492</v>
      </c>
      <c r="HH732">
        <v>0.101358</v>
      </c>
      <c r="HI732">
        <v>0</v>
      </c>
      <c r="HJ732">
        <v>28.3269</v>
      </c>
      <c r="HK732">
        <v>999.9</v>
      </c>
      <c r="HL732">
        <v>47.5</v>
      </c>
      <c r="HM732">
        <v>30.7</v>
      </c>
      <c r="HN732">
        <v>23.3163</v>
      </c>
      <c r="HO732">
        <v>63.1635</v>
      </c>
      <c r="HP732">
        <v>16.8189</v>
      </c>
      <c r="HQ732">
        <v>1</v>
      </c>
      <c r="HR732">
        <v>0.176989</v>
      </c>
      <c r="HS732">
        <v>-0.717146</v>
      </c>
      <c r="HT732">
        <v>20.1998</v>
      </c>
      <c r="HU732">
        <v>5.22777</v>
      </c>
      <c r="HV732">
        <v>11.974</v>
      </c>
      <c r="HW732">
        <v>4.96985</v>
      </c>
      <c r="HX732">
        <v>3.28955</v>
      </c>
      <c r="HY732">
        <v>9999</v>
      </c>
      <c r="HZ732">
        <v>9999</v>
      </c>
      <c r="IA732">
        <v>9999</v>
      </c>
      <c r="IB732">
        <v>27.7</v>
      </c>
      <c r="IC732">
        <v>4.97293</v>
      </c>
      <c r="ID732">
        <v>1.87731</v>
      </c>
      <c r="IE732">
        <v>1.87541</v>
      </c>
      <c r="IF732">
        <v>1.8782</v>
      </c>
      <c r="IG732">
        <v>1.87498</v>
      </c>
      <c r="IH732">
        <v>1.8785</v>
      </c>
      <c r="II732">
        <v>1.87561</v>
      </c>
      <c r="IJ732">
        <v>1.87682</v>
      </c>
      <c r="IK732">
        <v>0</v>
      </c>
      <c r="IL732">
        <v>0</v>
      </c>
      <c r="IM732">
        <v>0</v>
      </c>
      <c r="IN732">
        <v>0</v>
      </c>
      <c r="IO732" t="s">
        <v>441</v>
      </c>
      <c r="IP732" t="s">
        <v>442</v>
      </c>
      <c r="IQ732" t="s">
        <v>443</v>
      </c>
      <c r="IR732" t="s">
        <v>443</v>
      </c>
      <c r="IS732" t="s">
        <v>443</v>
      </c>
      <c r="IT732" t="s">
        <v>443</v>
      </c>
      <c r="IU732">
        <v>0</v>
      </c>
      <c r="IV732">
        <v>100</v>
      </c>
      <c r="IW732">
        <v>100</v>
      </c>
      <c r="IX732">
        <v>0.885</v>
      </c>
      <c r="IY732">
        <v>0.2411</v>
      </c>
      <c r="IZ732">
        <v>0.000996156149449386</v>
      </c>
      <c r="JA732">
        <v>0.001508328056841608</v>
      </c>
      <c r="JB732">
        <v>-4.279944224615399E-07</v>
      </c>
      <c r="JC732">
        <v>2.026670128534865E-10</v>
      </c>
      <c r="JD732">
        <v>-0.04486732872085866</v>
      </c>
      <c r="JE732">
        <v>-0.001179386599836408</v>
      </c>
      <c r="JF732">
        <v>0.0006983580007418804</v>
      </c>
      <c r="JG732">
        <v>-5.900263066608664E-06</v>
      </c>
      <c r="JH732">
        <v>1</v>
      </c>
      <c r="JI732">
        <v>2117</v>
      </c>
      <c r="JJ732">
        <v>1</v>
      </c>
      <c r="JK732">
        <v>26</v>
      </c>
      <c r="JL732">
        <v>197644.5</v>
      </c>
      <c r="JM732">
        <v>197644.4</v>
      </c>
      <c r="JN732">
        <v>1.72363</v>
      </c>
      <c r="JO732">
        <v>2.55615</v>
      </c>
      <c r="JP732">
        <v>1.39893</v>
      </c>
      <c r="JQ732">
        <v>2.33887</v>
      </c>
      <c r="JR732">
        <v>1.44897</v>
      </c>
      <c r="JS732">
        <v>2.46338</v>
      </c>
      <c r="JT732">
        <v>37.4098</v>
      </c>
      <c r="JU732">
        <v>23.9562</v>
      </c>
      <c r="JV732">
        <v>18</v>
      </c>
      <c r="JW732">
        <v>481.312</v>
      </c>
      <c r="JX732">
        <v>464.624</v>
      </c>
      <c r="JY732">
        <v>29.2182</v>
      </c>
      <c r="JZ732">
        <v>29.4911</v>
      </c>
      <c r="KA732">
        <v>30</v>
      </c>
      <c r="KB732">
        <v>29.199</v>
      </c>
      <c r="KC732">
        <v>29.2664</v>
      </c>
      <c r="KD732">
        <v>34.5616</v>
      </c>
      <c r="KE732">
        <v>27.506</v>
      </c>
      <c r="KF732">
        <v>85.3449</v>
      </c>
      <c r="KG732">
        <v>29.2261</v>
      </c>
      <c r="KH732">
        <v>740.987</v>
      </c>
      <c r="KI732">
        <v>18.1539</v>
      </c>
      <c r="KJ732">
        <v>100.817</v>
      </c>
      <c r="KK732">
        <v>100.194</v>
      </c>
    </row>
    <row r="733" spans="1:297">
      <c r="A733">
        <v>717</v>
      </c>
      <c r="B733">
        <v>1759007252</v>
      </c>
      <c r="C733">
        <v>19868.40000009537</v>
      </c>
      <c r="D733" t="s">
        <v>1883</v>
      </c>
      <c r="E733" t="s">
        <v>1884</v>
      </c>
      <c r="F733">
        <v>5</v>
      </c>
      <c r="G733" t="s">
        <v>1796</v>
      </c>
      <c r="H733" t="s">
        <v>436</v>
      </c>
      <c r="I733">
        <v>1759007244.214286</v>
      </c>
      <c r="J733">
        <f>(K733)/1000</f>
        <v>0</v>
      </c>
      <c r="K733">
        <f>IF(DP733, AN733, AH733)</f>
        <v>0</v>
      </c>
      <c r="L733">
        <f>IF(DP733, AI733, AG733)</f>
        <v>0</v>
      </c>
      <c r="M733">
        <f>DR733 - IF(AU733&gt;1, L733*DL733*100.0/(AW733), 0)</f>
        <v>0</v>
      </c>
      <c r="N733">
        <f>((T733-J733/2)*M733-L733)/(T733+J733/2)</f>
        <v>0</v>
      </c>
      <c r="O733">
        <f>N733*(DY733+DZ733)/1000.0</f>
        <v>0</v>
      </c>
      <c r="P733">
        <f>(DR733 - IF(AU733&gt;1, L733*DL733*100.0/(AW733), 0))*(DY733+DZ733)/1000.0</f>
        <v>0</v>
      </c>
      <c r="Q733">
        <f>2.0/((1/S733-1/R733)+SIGN(S733)*SQRT((1/S733-1/R733)*(1/S733-1/R733) + 4*DM733/((DM733+1)*(DM733+1))*(2*1/S733*1/R733-1/R733*1/R733)))</f>
        <v>0</v>
      </c>
      <c r="R733">
        <f>IF(LEFT(DN733,1)&lt;&gt;"0",IF(LEFT(DN733,1)="1",3.0,DO733),$D$5+$E$5*(EF733*DY733/($K$5*1000))+$F$5*(EF733*DY733/($K$5*1000))*MAX(MIN(DL733,$J$5),$I$5)*MAX(MIN(DL733,$J$5),$I$5)+$G$5*MAX(MIN(DL733,$J$5),$I$5)*(EF733*DY733/($K$5*1000))+$H$5*(EF733*DY733/($K$5*1000))*(EF733*DY733/($K$5*1000)))</f>
        <v>0</v>
      </c>
      <c r="S733">
        <f>J733*(1000-(1000*0.61365*exp(17.502*W733/(240.97+W733))/(DY733+DZ733)+DT733)/2)/(1000*0.61365*exp(17.502*W733/(240.97+W733))/(DY733+DZ733)-DT733)</f>
        <v>0</v>
      </c>
      <c r="T733">
        <f>1/((DM733+1)/(Q733/1.6)+1/(R733/1.37)) + DM733/((DM733+1)/(Q733/1.6) + DM733/(R733/1.37))</f>
        <v>0</v>
      </c>
      <c r="U733">
        <f>(DH733*DK733)</f>
        <v>0</v>
      </c>
      <c r="V733">
        <f>(EA733+(U733+2*0.95*5.67E-8*(((EA733+$B$7)+273)^4-(EA733+273)^4)-44100*J733)/(1.84*29.3*R733+8*0.95*5.67E-8*(EA733+273)^3))</f>
        <v>0</v>
      </c>
      <c r="W733">
        <f>($C$7*EB733+$D$7*EC733+$E$7*V733)</f>
        <v>0</v>
      </c>
      <c r="X733">
        <f>0.61365*exp(17.502*W733/(240.97+W733))</f>
        <v>0</v>
      </c>
      <c r="Y733">
        <f>(Z733/AA733*100)</f>
        <v>0</v>
      </c>
      <c r="Z733">
        <f>DT733*(DY733+DZ733)/1000</f>
        <v>0</v>
      </c>
      <c r="AA733">
        <f>0.61365*exp(17.502*EA733/(240.97+EA733))</f>
        <v>0</v>
      </c>
      <c r="AB733">
        <f>(X733-DT733*(DY733+DZ733)/1000)</f>
        <v>0</v>
      </c>
      <c r="AC733">
        <f>(-J733*44100)</f>
        <v>0</v>
      </c>
      <c r="AD733">
        <f>2*29.3*R733*0.92*(EA733-W733)</f>
        <v>0</v>
      </c>
      <c r="AE733">
        <f>2*0.95*5.67E-8*(((EA733+$B$7)+273)^4-(W733+273)^4)</f>
        <v>0</v>
      </c>
      <c r="AF733">
        <f>U733+AE733+AC733+AD733</f>
        <v>0</v>
      </c>
      <c r="AG733">
        <f>DX733*AU733*(DS733-DR733*(1000-AU733*DU733)/(1000-AU733*DT733))/(100*DL733)</f>
        <v>0</v>
      </c>
      <c r="AH733">
        <f>1000*DX733*AU733*(DT733-DU733)/(100*DL733*(1000-AU733*DT733))</f>
        <v>0</v>
      </c>
      <c r="AI733">
        <f>(AJ733 - AK733 - DY733*1E3/(8.314*(EA733+273.15)) * AM733/DX733 * AL733) * DX733/(100*DL733) * (1000 - DU733)/1000</f>
        <v>0</v>
      </c>
      <c r="AJ733">
        <v>737.9749259622931</v>
      </c>
      <c r="AK733">
        <v>706.5966606060603</v>
      </c>
      <c r="AL733">
        <v>3.359218614746602</v>
      </c>
      <c r="AM733">
        <v>65.2418205601486</v>
      </c>
      <c r="AN733">
        <f>(AP733 - AO733 + DY733*1E3/(8.314*(EA733+273.15)) * AR733/DX733 * AQ733) * DX733/(100*DL733) * 1000/(1000 - AP733)</f>
        <v>0</v>
      </c>
      <c r="AO733">
        <v>18.08951005380873</v>
      </c>
      <c r="AP733">
        <v>23.95741818181818</v>
      </c>
      <c r="AQ733">
        <v>2.21528090562659E-05</v>
      </c>
      <c r="AR733">
        <v>120.1474523876431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MAX(0,($B$13+$C$13*EF733)/(1+$D$13*EF733)*DY733/(EA733+273)*$E$13)</f>
        <v>0</v>
      </c>
      <c r="AX733" t="s">
        <v>437</v>
      </c>
      <c r="AY733" t="s">
        <v>437</v>
      </c>
      <c r="AZ733">
        <v>0</v>
      </c>
      <c r="BA733">
        <v>0</v>
      </c>
      <c r="BB733">
        <f>1-AZ733/BA733</f>
        <v>0</v>
      </c>
      <c r="BC733">
        <v>0</v>
      </c>
      <c r="BD733" t="s">
        <v>437</v>
      </c>
      <c r="BE733" t="s">
        <v>437</v>
      </c>
      <c r="BF733">
        <v>0</v>
      </c>
      <c r="BG733">
        <v>0</v>
      </c>
      <c r="BH733">
        <f>1-BF733/BG733</f>
        <v>0</v>
      </c>
      <c r="BI733">
        <v>0.5</v>
      </c>
      <c r="BJ733">
        <f>DI733</f>
        <v>0</v>
      </c>
      <c r="BK733">
        <f>L733</f>
        <v>0</v>
      </c>
      <c r="BL733">
        <f>BH733*BI733*BJ733</f>
        <v>0</v>
      </c>
      <c r="BM733">
        <f>(BK733-BC733)/BJ733</f>
        <v>0</v>
      </c>
      <c r="BN733">
        <f>(BA733-BG733)/BG733</f>
        <v>0</v>
      </c>
      <c r="BO733">
        <f>AZ733/(BB733+AZ733/BG733)</f>
        <v>0</v>
      </c>
      <c r="BP733" t="s">
        <v>437</v>
      </c>
      <c r="BQ733">
        <v>0</v>
      </c>
      <c r="BR733">
        <f>IF(BQ733&lt;&gt;0, BQ733, BO733)</f>
        <v>0</v>
      </c>
      <c r="BS733">
        <f>1-BR733/BG733</f>
        <v>0</v>
      </c>
      <c r="BT733">
        <f>(BG733-BF733)/(BG733-BR733)</f>
        <v>0</v>
      </c>
      <c r="BU733">
        <f>(BA733-BG733)/(BA733-BR733)</f>
        <v>0</v>
      </c>
      <c r="BV733">
        <f>(BG733-BF733)/(BG733-AZ733)</f>
        <v>0</v>
      </c>
      <c r="BW733">
        <f>(BA733-BG733)/(BA733-AZ733)</f>
        <v>0</v>
      </c>
      <c r="BX733">
        <f>(BT733*BR733/BF733)</f>
        <v>0</v>
      </c>
      <c r="BY733">
        <f>(1-BX733)</f>
        <v>0</v>
      </c>
      <c r="DH733">
        <f>$B$11*EG733+$C$11*EH733+$F$11*ES733*(1-EV733)</f>
        <v>0</v>
      </c>
      <c r="DI733">
        <f>DH733*DJ733</f>
        <v>0</v>
      </c>
      <c r="DJ733">
        <f>($B$11*$D$9+$C$11*$D$9+$F$11*((FF733+EX733)/MAX(FF733+EX733+FG733, 0.1)*$I$9+FG733/MAX(FF733+EX733+FG733, 0.1)*$J$9))/($B$11+$C$11+$F$11)</f>
        <v>0</v>
      </c>
      <c r="DK733">
        <f>($B$11*$K$9+$C$11*$K$9+$F$11*((FF733+EX733)/MAX(FF733+EX733+FG733, 0.1)*$P$9+FG733/MAX(FF733+EX733+FG733, 0.1)*$Q$9))/($B$11+$C$11+$F$11)</f>
        <v>0</v>
      </c>
      <c r="DL733">
        <v>2.96</v>
      </c>
      <c r="DM733">
        <v>0.5</v>
      </c>
      <c r="DN733" t="s">
        <v>438</v>
      </c>
      <c r="DO733">
        <v>2</v>
      </c>
      <c r="DP733" t="b">
        <v>1</v>
      </c>
      <c r="DQ733">
        <v>1759007244.214286</v>
      </c>
      <c r="DR733">
        <v>665.9582857142857</v>
      </c>
      <c r="DS733">
        <v>709.0227857142856</v>
      </c>
      <c r="DT733">
        <v>23.95399642857143</v>
      </c>
      <c r="DU733">
        <v>18.07206428571429</v>
      </c>
      <c r="DV733">
        <v>665.0838928571429</v>
      </c>
      <c r="DW733">
        <v>23.71282142857143</v>
      </c>
      <c r="DX733">
        <v>500.0459999999999</v>
      </c>
      <c r="DY733">
        <v>90.34757142857143</v>
      </c>
      <c r="DZ733">
        <v>0.05391309642857143</v>
      </c>
      <c r="EA733">
        <v>30.31221785714285</v>
      </c>
      <c r="EB733">
        <v>29.97995714285714</v>
      </c>
      <c r="EC733">
        <v>999.9000000000002</v>
      </c>
      <c r="ED733">
        <v>0</v>
      </c>
      <c r="EE733">
        <v>0</v>
      </c>
      <c r="EF733">
        <v>10002.83571428571</v>
      </c>
      <c r="EG733">
        <v>0</v>
      </c>
      <c r="EH733">
        <v>11.4741</v>
      </c>
      <c r="EI733">
        <v>-43.06445357142857</v>
      </c>
      <c r="EJ733">
        <v>682.3021428571428</v>
      </c>
      <c r="EK733">
        <v>722.0722857142857</v>
      </c>
      <c r="EL733">
        <v>5.881939285714286</v>
      </c>
      <c r="EM733">
        <v>709.0227857142856</v>
      </c>
      <c r="EN733">
        <v>18.07206428571429</v>
      </c>
      <c r="EO733">
        <v>2.164184285714286</v>
      </c>
      <c r="EP733">
        <v>1.632766785714286</v>
      </c>
      <c r="EQ733">
        <v>18.69962857142857</v>
      </c>
      <c r="ER733">
        <v>14.27156071428572</v>
      </c>
      <c r="ES733">
        <v>1999.995357142857</v>
      </c>
      <c r="ET733">
        <v>0.9799986071428572</v>
      </c>
      <c r="EU733">
        <v>0.02000143571428572</v>
      </c>
      <c r="EV733">
        <v>0</v>
      </c>
      <c r="EW733">
        <v>741.6728214285713</v>
      </c>
      <c r="EX733">
        <v>5.000560000000001</v>
      </c>
      <c r="EY733">
        <v>15227.59285714286</v>
      </c>
      <c r="EZ733">
        <v>17294.82857142857</v>
      </c>
      <c r="FA733">
        <v>42.06199999999999</v>
      </c>
      <c r="FB733">
        <v>42.19824999999999</v>
      </c>
      <c r="FC733">
        <v>41.81199999999999</v>
      </c>
      <c r="FD733">
        <v>41.31424999999998</v>
      </c>
      <c r="FE733">
        <v>42.81199999999998</v>
      </c>
      <c r="FF733">
        <v>1955.095357142857</v>
      </c>
      <c r="FG733">
        <v>39.9</v>
      </c>
      <c r="FH733">
        <v>0</v>
      </c>
      <c r="FI733">
        <v>1759007261.4</v>
      </c>
      <c r="FJ733">
        <v>0</v>
      </c>
      <c r="FK733">
        <v>741.87204</v>
      </c>
      <c r="FL733">
        <v>19.27830765367902</v>
      </c>
      <c r="FM733">
        <v>388.7461532839286</v>
      </c>
      <c r="FN733">
        <v>15231.292</v>
      </c>
      <c r="FO733">
        <v>15</v>
      </c>
      <c r="FP733">
        <v>0</v>
      </c>
      <c r="FQ733" t="s">
        <v>439</v>
      </c>
      <c r="FR733">
        <v>1747148579.5</v>
      </c>
      <c r="FS733">
        <v>1747148584.5</v>
      </c>
      <c r="FT733">
        <v>0</v>
      </c>
      <c r="FU733">
        <v>0.162</v>
      </c>
      <c r="FV733">
        <v>-0.001</v>
      </c>
      <c r="FW733">
        <v>0.139</v>
      </c>
      <c r="FX733">
        <v>0.058</v>
      </c>
      <c r="FY733">
        <v>420</v>
      </c>
      <c r="FZ733">
        <v>16</v>
      </c>
      <c r="GA733">
        <v>0.19</v>
      </c>
      <c r="GB733">
        <v>0.02</v>
      </c>
      <c r="GC733">
        <v>-42.81509024390243</v>
      </c>
      <c r="GD733">
        <v>-5.584651567944274</v>
      </c>
      <c r="GE733">
        <v>0.5544744084815059</v>
      </c>
      <c r="GF733">
        <v>0</v>
      </c>
      <c r="GG733">
        <v>740.7220882352941</v>
      </c>
      <c r="GH733">
        <v>20.4146524007262</v>
      </c>
      <c r="GI733">
        <v>2.013685505669616</v>
      </c>
      <c r="GJ733">
        <v>0</v>
      </c>
      <c r="GK733">
        <v>5.88646243902439</v>
      </c>
      <c r="GL733">
        <v>-0.1245411846689802</v>
      </c>
      <c r="GM733">
        <v>0.01339834259507738</v>
      </c>
      <c r="GN733">
        <v>0</v>
      </c>
      <c r="GO733">
        <v>0</v>
      </c>
      <c r="GP733">
        <v>3</v>
      </c>
      <c r="GQ733" t="s">
        <v>472</v>
      </c>
      <c r="GR733">
        <v>3.12833</v>
      </c>
      <c r="GS733">
        <v>2.73136</v>
      </c>
      <c r="GT733">
        <v>0.122245</v>
      </c>
      <c r="GU733">
        <v>0.128233</v>
      </c>
      <c r="GV733">
        <v>0.106559</v>
      </c>
      <c r="GW733">
        <v>0.0880441</v>
      </c>
      <c r="GX733">
        <v>26289</v>
      </c>
      <c r="GY733">
        <v>25331.4</v>
      </c>
      <c r="GZ733">
        <v>30493.3</v>
      </c>
      <c r="HA733">
        <v>29314</v>
      </c>
      <c r="HB733">
        <v>37604.7</v>
      </c>
      <c r="HC733">
        <v>35180.5</v>
      </c>
      <c r="HD733">
        <v>46653</v>
      </c>
      <c r="HE733">
        <v>43559.7</v>
      </c>
      <c r="HF733">
        <v>1.82435</v>
      </c>
      <c r="HG733">
        <v>1.845</v>
      </c>
      <c r="HH733">
        <v>0.101656</v>
      </c>
      <c r="HI733">
        <v>0</v>
      </c>
      <c r="HJ733">
        <v>28.3269</v>
      </c>
      <c r="HK733">
        <v>999.9</v>
      </c>
      <c r="HL733">
        <v>47.5</v>
      </c>
      <c r="HM733">
        <v>30.7</v>
      </c>
      <c r="HN733">
        <v>23.3166</v>
      </c>
      <c r="HO733">
        <v>62.9635</v>
      </c>
      <c r="HP733">
        <v>16.8349</v>
      </c>
      <c r="HQ733">
        <v>1</v>
      </c>
      <c r="HR733">
        <v>0.176989</v>
      </c>
      <c r="HS733">
        <v>-0.722064</v>
      </c>
      <c r="HT733">
        <v>20.1996</v>
      </c>
      <c r="HU733">
        <v>5.22777</v>
      </c>
      <c r="HV733">
        <v>11.974</v>
      </c>
      <c r="HW733">
        <v>4.96985</v>
      </c>
      <c r="HX733">
        <v>3.2896</v>
      </c>
      <c r="HY733">
        <v>9999</v>
      </c>
      <c r="HZ733">
        <v>9999</v>
      </c>
      <c r="IA733">
        <v>9999</v>
      </c>
      <c r="IB733">
        <v>27.7</v>
      </c>
      <c r="IC733">
        <v>4.9729</v>
      </c>
      <c r="ID733">
        <v>1.87729</v>
      </c>
      <c r="IE733">
        <v>1.8754</v>
      </c>
      <c r="IF733">
        <v>1.8782</v>
      </c>
      <c r="IG733">
        <v>1.87495</v>
      </c>
      <c r="IH733">
        <v>1.87851</v>
      </c>
      <c r="II733">
        <v>1.87561</v>
      </c>
      <c r="IJ733">
        <v>1.8768</v>
      </c>
      <c r="IK733">
        <v>0</v>
      </c>
      <c r="IL733">
        <v>0</v>
      </c>
      <c r="IM733">
        <v>0</v>
      </c>
      <c r="IN733">
        <v>0</v>
      </c>
      <c r="IO733" t="s">
        <v>441</v>
      </c>
      <c r="IP733" t="s">
        <v>442</v>
      </c>
      <c r="IQ733" t="s">
        <v>443</v>
      </c>
      <c r="IR733" t="s">
        <v>443</v>
      </c>
      <c r="IS733" t="s">
        <v>443</v>
      </c>
      <c r="IT733" t="s">
        <v>443</v>
      </c>
      <c r="IU733">
        <v>0</v>
      </c>
      <c r="IV733">
        <v>100</v>
      </c>
      <c r="IW733">
        <v>100</v>
      </c>
      <c r="IX733">
        <v>0.905</v>
      </c>
      <c r="IY733">
        <v>0.2413</v>
      </c>
      <c r="IZ733">
        <v>0.000996156149449386</v>
      </c>
      <c r="JA733">
        <v>0.001508328056841608</v>
      </c>
      <c r="JB733">
        <v>-4.279944224615399E-07</v>
      </c>
      <c r="JC733">
        <v>2.026670128534865E-10</v>
      </c>
      <c r="JD733">
        <v>-0.04486732872085866</v>
      </c>
      <c r="JE733">
        <v>-0.001179386599836408</v>
      </c>
      <c r="JF733">
        <v>0.0006983580007418804</v>
      </c>
      <c r="JG733">
        <v>-5.900263066608664E-06</v>
      </c>
      <c r="JH733">
        <v>1</v>
      </c>
      <c r="JI733">
        <v>2117</v>
      </c>
      <c r="JJ733">
        <v>1</v>
      </c>
      <c r="JK733">
        <v>26</v>
      </c>
      <c r="JL733">
        <v>197644.5</v>
      </c>
      <c r="JM733">
        <v>197644.5</v>
      </c>
      <c r="JN733">
        <v>1.75415</v>
      </c>
      <c r="JO733">
        <v>2.54761</v>
      </c>
      <c r="JP733">
        <v>1.39893</v>
      </c>
      <c r="JQ733">
        <v>2.33887</v>
      </c>
      <c r="JR733">
        <v>1.44897</v>
      </c>
      <c r="JS733">
        <v>2.60742</v>
      </c>
      <c r="JT733">
        <v>37.4098</v>
      </c>
      <c r="JU733">
        <v>23.9737</v>
      </c>
      <c r="JV733">
        <v>18</v>
      </c>
      <c r="JW733">
        <v>481.297</v>
      </c>
      <c r="JX733">
        <v>464.653</v>
      </c>
      <c r="JY733">
        <v>29.232</v>
      </c>
      <c r="JZ733">
        <v>29.4902</v>
      </c>
      <c r="KA733">
        <v>30</v>
      </c>
      <c r="KB733">
        <v>29.1967</v>
      </c>
      <c r="KC733">
        <v>29.2638</v>
      </c>
      <c r="KD733">
        <v>35.1585</v>
      </c>
      <c r="KE733">
        <v>27.506</v>
      </c>
      <c r="KF733">
        <v>85.3449</v>
      </c>
      <c r="KG733">
        <v>29.2412</v>
      </c>
      <c r="KH733">
        <v>754.352</v>
      </c>
      <c r="KI733">
        <v>18.1563</v>
      </c>
      <c r="KJ733">
        <v>100.816</v>
      </c>
      <c r="KK733">
        <v>100.194</v>
      </c>
    </row>
    <row r="734" spans="1:297">
      <c r="A734">
        <v>718</v>
      </c>
      <c r="B734">
        <v>1759007257</v>
      </c>
      <c r="C734">
        <v>19873.40000009537</v>
      </c>
      <c r="D734" t="s">
        <v>1885</v>
      </c>
      <c r="E734" t="s">
        <v>1886</v>
      </c>
      <c r="F734">
        <v>5</v>
      </c>
      <c r="G734" t="s">
        <v>1796</v>
      </c>
      <c r="H734" t="s">
        <v>436</v>
      </c>
      <c r="I734">
        <v>1759007249.5</v>
      </c>
      <c r="J734">
        <f>(K734)/1000</f>
        <v>0</v>
      </c>
      <c r="K734">
        <f>IF(DP734, AN734, AH734)</f>
        <v>0</v>
      </c>
      <c r="L734">
        <f>IF(DP734, AI734, AG734)</f>
        <v>0</v>
      </c>
      <c r="M734">
        <f>DR734 - IF(AU734&gt;1, L734*DL734*100.0/(AW734), 0)</f>
        <v>0</v>
      </c>
      <c r="N734">
        <f>((T734-J734/2)*M734-L734)/(T734+J734/2)</f>
        <v>0</v>
      </c>
      <c r="O734">
        <f>N734*(DY734+DZ734)/1000.0</f>
        <v>0</v>
      </c>
      <c r="P734">
        <f>(DR734 - IF(AU734&gt;1, L734*DL734*100.0/(AW734), 0))*(DY734+DZ734)/1000.0</f>
        <v>0</v>
      </c>
      <c r="Q734">
        <f>2.0/((1/S734-1/R734)+SIGN(S734)*SQRT((1/S734-1/R734)*(1/S734-1/R734) + 4*DM734/((DM734+1)*(DM734+1))*(2*1/S734*1/R734-1/R734*1/R734)))</f>
        <v>0</v>
      </c>
      <c r="R734">
        <f>IF(LEFT(DN734,1)&lt;&gt;"0",IF(LEFT(DN734,1)="1",3.0,DO734),$D$5+$E$5*(EF734*DY734/($K$5*1000))+$F$5*(EF734*DY734/($K$5*1000))*MAX(MIN(DL734,$J$5),$I$5)*MAX(MIN(DL734,$J$5),$I$5)+$G$5*MAX(MIN(DL734,$J$5),$I$5)*(EF734*DY734/($K$5*1000))+$H$5*(EF734*DY734/($K$5*1000))*(EF734*DY734/($K$5*1000)))</f>
        <v>0</v>
      </c>
      <c r="S734">
        <f>J734*(1000-(1000*0.61365*exp(17.502*W734/(240.97+W734))/(DY734+DZ734)+DT734)/2)/(1000*0.61365*exp(17.502*W734/(240.97+W734))/(DY734+DZ734)-DT734)</f>
        <v>0</v>
      </c>
      <c r="T734">
        <f>1/((DM734+1)/(Q734/1.6)+1/(R734/1.37)) + DM734/((DM734+1)/(Q734/1.6) + DM734/(R734/1.37))</f>
        <v>0</v>
      </c>
      <c r="U734">
        <f>(DH734*DK734)</f>
        <v>0</v>
      </c>
      <c r="V734">
        <f>(EA734+(U734+2*0.95*5.67E-8*(((EA734+$B$7)+273)^4-(EA734+273)^4)-44100*J734)/(1.84*29.3*R734+8*0.95*5.67E-8*(EA734+273)^3))</f>
        <v>0</v>
      </c>
      <c r="W734">
        <f>($C$7*EB734+$D$7*EC734+$E$7*V734)</f>
        <v>0</v>
      </c>
      <c r="X734">
        <f>0.61365*exp(17.502*W734/(240.97+W734))</f>
        <v>0</v>
      </c>
      <c r="Y734">
        <f>(Z734/AA734*100)</f>
        <v>0</v>
      </c>
      <c r="Z734">
        <f>DT734*(DY734+DZ734)/1000</f>
        <v>0</v>
      </c>
      <c r="AA734">
        <f>0.61365*exp(17.502*EA734/(240.97+EA734))</f>
        <v>0</v>
      </c>
      <c r="AB734">
        <f>(X734-DT734*(DY734+DZ734)/1000)</f>
        <v>0</v>
      </c>
      <c r="AC734">
        <f>(-J734*44100)</f>
        <v>0</v>
      </c>
      <c r="AD734">
        <f>2*29.3*R734*0.92*(EA734-W734)</f>
        <v>0</v>
      </c>
      <c r="AE734">
        <f>2*0.95*5.67E-8*(((EA734+$B$7)+273)^4-(W734+273)^4)</f>
        <v>0</v>
      </c>
      <c r="AF734">
        <f>U734+AE734+AC734+AD734</f>
        <v>0</v>
      </c>
      <c r="AG734">
        <f>DX734*AU734*(DS734-DR734*(1000-AU734*DU734)/(1000-AU734*DT734))/(100*DL734)</f>
        <v>0</v>
      </c>
      <c r="AH734">
        <f>1000*DX734*AU734*(DT734-DU734)/(100*DL734*(1000-AU734*DT734))</f>
        <v>0</v>
      </c>
      <c r="AI734">
        <f>(AJ734 - AK734 - DY734*1E3/(8.314*(EA734+273.15)) * AM734/DX734 * AL734) * DX734/(100*DL734) * (1000 - DU734)/1000</f>
        <v>0</v>
      </c>
      <c r="AJ734">
        <v>755.0997454033868</v>
      </c>
      <c r="AK734">
        <v>723.5309151515149</v>
      </c>
      <c r="AL734">
        <v>3.384614334282619</v>
      </c>
      <c r="AM734">
        <v>65.2418205601486</v>
      </c>
      <c r="AN734">
        <f>(AP734 - AO734 + DY734*1E3/(8.314*(EA734+273.15)) * AR734/DX734 * AQ734) * DX734/(100*DL734) * 1000/(1000 - AP734)</f>
        <v>0</v>
      </c>
      <c r="AO734">
        <v>18.09232019700001</v>
      </c>
      <c r="AP734">
        <v>23.95928242424242</v>
      </c>
      <c r="AQ734">
        <v>4.215377524938145E-06</v>
      </c>
      <c r="AR734">
        <v>120.1474523876431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MAX(0,($B$13+$C$13*EF734)/(1+$D$13*EF734)*DY734/(EA734+273)*$E$13)</f>
        <v>0</v>
      </c>
      <c r="AX734" t="s">
        <v>437</v>
      </c>
      <c r="AY734" t="s">
        <v>437</v>
      </c>
      <c r="AZ734">
        <v>0</v>
      </c>
      <c r="BA734">
        <v>0</v>
      </c>
      <c r="BB734">
        <f>1-AZ734/BA734</f>
        <v>0</v>
      </c>
      <c r="BC734">
        <v>0</v>
      </c>
      <c r="BD734" t="s">
        <v>437</v>
      </c>
      <c r="BE734" t="s">
        <v>437</v>
      </c>
      <c r="BF734">
        <v>0</v>
      </c>
      <c r="BG734">
        <v>0</v>
      </c>
      <c r="BH734">
        <f>1-BF734/BG734</f>
        <v>0</v>
      </c>
      <c r="BI734">
        <v>0.5</v>
      </c>
      <c r="BJ734">
        <f>DI734</f>
        <v>0</v>
      </c>
      <c r="BK734">
        <f>L734</f>
        <v>0</v>
      </c>
      <c r="BL734">
        <f>BH734*BI734*BJ734</f>
        <v>0</v>
      </c>
      <c r="BM734">
        <f>(BK734-BC734)/BJ734</f>
        <v>0</v>
      </c>
      <c r="BN734">
        <f>(BA734-BG734)/BG734</f>
        <v>0</v>
      </c>
      <c r="BO734">
        <f>AZ734/(BB734+AZ734/BG734)</f>
        <v>0</v>
      </c>
      <c r="BP734" t="s">
        <v>437</v>
      </c>
      <c r="BQ734">
        <v>0</v>
      </c>
      <c r="BR734">
        <f>IF(BQ734&lt;&gt;0, BQ734, BO734)</f>
        <v>0</v>
      </c>
      <c r="BS734">
        <f>1-BR734/BG734</f>
        <v>0</v>
      </c>
      <c r="BT734">
        <f>(BG734-BF734)/(BG734-BR734)</f>
        <v>0</v>
      </c>
      <c r="BU734">
        <f>(BA734-BG734)/(BA734-BR734)</f>
        <v>0</v>
      </c>
      <c r="BV734">
        <f>(BG734-BF734)/(BG734-AZ734)</f>
        <v>0</v>
      </c>
      <c r="BW734">
        <f>(BA734-BG734)/(BA734-AZ734)</f>
        <v>0</v>
      </c>
      <c r="BX734">
        <f>(BT734*BR734/BF734)</f>
        <v>0</v>
      </c>
      <c r="BY734">
        <f>(1-BX734)</f>
        <v>0</v>
      </c>
      <c r="DH734">
        <f>$B$11*EG734+$C$11*EH734+$F$11*ES734*(1-EV734)</f>
        <v>0</v>
      </c>
      <c r="DI734">
        <f>DH734*DJ734</f>
        <v>0</v>
      </c>
      <c r="DJ734">
        <f>($B$11*$D$9+$C$11*$D$9+$F$11*((FF734+EX734)/MAX(FF734+EX734+FG734, 0.1)*$I$9+FG734/MAX(FF734+EX734+FG734, 0.1)*$J$9))/($B$11+$C$11+$F$11)</f>
        <v>0</v>
      </c>
      <c r="DK734">
        <f>($B$11*$K$9+$C$11*$K$9+$F$11*((FF734+EX734)/MAX(FF734+EX734+FG734, 0.1)*$P$9+FG734/MAX(FF734+EX734+FG734, 0.1)*$Q$9))/($B$11+$C$11+$F$11)</f>
        <v>0</v>
      </c>
      <c r="DL734">
        <v>2.96</v>
      </c>
      <c r="DM734">
        <v>0.5</v>
      </c>
      <c r="DN734" t="s">
        <v>438</v>
      </c>
      <c r="DO734">
        <v>2</v>
      </c>
      <c r="DP734" t="b">
        <v>1</v>
      </c>
      <c r="DQ734">
        <v>1759007249.5</v>
      </c>
      <c r="DR734">
        <v>683.1780370370369</v>
      </c>
      <c r="DS734">
        <v>726.6920370370369</v>
      </c>
      <c r="DT734">
        <v>23.95536296296296</v>
      </c>
      <c r="DU734">
        <v>18.08336666666667</v>
      </c>
      <c r="DV734">
        <v>682.2829259259257</v>
      </c>
      <c r="DW734">
        <v>23.71415925925927</v>
      </c>
      <c r="DX734">
        <v>500.0211111111112</v>
      </c>
      <c r="DY734">
        <v>90.34838518518518</v>
      </c>
      <c r="DZ734">
        <v>0.05377758148148147</v>
      </c>
      <c r="EA734">
        <v>30.31322222222222</v>
      </c>
      <c r="EB734">
        <v>29.9793962962963</v>
      </c>
      <c r="EC734">
        <v>999.9000000000001</v>
      </c>
      <c r="ED734">
        <v>0</v>
      </c>
      <c r="EE734">
        <v>0</v>
      </c>
      <c r="EF734">
        <v>10001.55185185185</v>
      </c>
      <c r="EG734">
        <v>0</v>
      </c>
      <c r="EH734">
        <v>11.4741</v>
      </c>
      <c r="EI734">
        <v>-43.51392962962963</v>
      </c>
      <c r="EJ734">
        <v>699.9455185185186</v>
      </c>
      <c r="EK734">
        <v>740.0751851851851</v>
      </c>
      <c r="EL734">
        <v>5.871996296296296</v>
      </c>
      <c r="EM734">
        <v>726.6920370370369</v>
      </c>
      <c r="EN734">
        <v>18.08336666666667</v>
      </c>
      <c r="EO734">
        <v>2.164327407407407</v>
      </c>
      <c r="EP734">
        <v>1.633802592592592</v>
      </c>
      <c r="EQ734">
        <v>18.70068518518519</v>
      </c>
      <c r="ER734">
        <v>14.28137037037037</v>
      </c>
      <c r="ES734">
        <v>1999.982592592592</v>
      </c>
      <c r="ET734">
        <v>0.9799984444444446</v>
      </c>
      <c r="EU734">
        <v>0.0200015925925926</v>
      </c>
      <c r="EV734">
        <v>0</v>
      </c>
      <c r="EW734">
        <v>743.3022962962963</v>
      </c>
      <c r="EX734">
        <v>5.000560000000001</v>
      </c>
      <c r="EY734">
        <v>15261.08518518518</v>
      </c>
      <c r="EZ734">
        <v>17294.71481481482</v>
      </c>
      <c r="FA734">
        <v>42.06199999999999</v>
      </c>
      <c r="FB734">
        <v>42.19633333333332</v>
      </c>
      <c r="FC734">
        <v>41.81199999999999</v>
      </c>
      <c r="FD734">
        <v>41.31433333333332</v>
      </c>
      <c r="FE734">
        <v>42.81199999999998</v>
      </c>
      <c r="FF734">
        <v>1955.082592592593</v>
      </c>
      <c r="FG734">
        <v>39.9</v>
      </c>
      <c r="FH734">
        <v>0</v>
      </c>
      <c r="FI734">
        <v>1759007266.2</v>
      </c>
      <c r="FJ734">
        <v>0</v>
      </c>
      <c r="FK734">
        <v>743.33928</v>
      </c>
      <c r="FL734">
        <v>18.25076922954776</v>
      </c>
      <c r="FM734">
        <v>365.6384616326085</v>
      </c>
      <c r="FN734">
        <v>15261.38</v>
      </c>
      <c r="FO734">
        <v>15</v>
      </c>
      <c r="FP734">
        <v>0</v>
      </c>
      <c r="FQ734" t="s">
        <v>439</v>
      </c>
      <c r="FR734">
        <v>1747148579.5</v>
      </c>
      <c r="FS734">
        <v>1747148584.5</v>
      </c>
      <c r="FT734">
        <v>0</v>
      </c>
      <c r="FU734">
        <v>0.162</v>
      </c>
      <c r="FV734">
        <v>-0.001</v>
      </c>
      <c r="FW734">
        <v>0.139</v>
      </c>
      <c r="FX734">
        <v>0.058</v>
      </c>
      <c r="FY734">
        <v>420</v>
      </c>
      <c r="FZ734">
        <v>16</v>
      </c>
      <c r="GA734">
        <v>0.19</v>
      </c>
      <c r="GB734">
        <v>0.02</v>
      </c>
      <c r="GC734">
        <v>-43.16227804878048</v>
      </c>
      <c r="GD734">
        <v>-5.183454355400645</v>
      </c>
      <c r="GE734">
        <v>0.5168168390521927</v>
      </c>
      <c r="GF734">
        <v>0</v>
      </c>
      <c r="GG734">
        <v>742.1187941176471</v>
      </c>
      <c r="GH734">
        <v>19.24881588541519</v>
      </c>
      <c r="GI734">
        <v>1.896599864454218</v>
      </c>
      <c r="GJ734">
        <v>0</v>
      </c>
      <c r="GK734">
        <v>5.880321707317073</v>
      </c>
      <c r="GL734">
        <v>-0.1279810452961664</v>
      </c>
      <c r="GM734">
        <v>0.01344020722518076</v>
      </c>
      <c r="GN734">
        <v>0</v>
      </c>
      <c r="GO734">
        <v>0</v>
      </c>
      <c r="GP734">
        <v>3</v>
      </c>
      <c r="GQ734" t="s">
        <v>472</v>
      </c>
      <c r="GR734">
        <v>3.12809</v>
      </c>
      <c r="GS734">
        <v>2.73151</v>
      </c>
      <c r="GT734">
        <v>0.124217</v>
      </c>
      <c r="GU734">
        <v>0.130194</v>
      </c>
      <c r="GV734">
        <v>0.106562</v>
      </c>
      <c r="GW734">
        <v>0.08804919999999999</v>
      </c>
      <c r="GX734">
        <v>26230.9</v>
      </c>
      <c r="GY734">
        <v>25274.8</v>
      </c>
      <c r="GZ734">
        <v>30494.4</v>
      </c>
      <c r="HA734">
        <v>29314.5</v>
      </c>
      <c r="HB734">
        <v>37606.1</v>
      </c>
      <c r="HC734">
        <v>35181</v>
      </c>
      <c r="HD734">
        <v>46654.7</v>
      </c>
      <c r="HE734">
        <v>43560.4</v>
      </c>
      <c r="HF734">
        <v>1.82383</v>
      </c>
      <c r="HG734">
        <v>1.84555</v>
      </c>
      <c r="HH734">
        <v>0.101395</v>
      </c>
      <c r="HI734">
        <v>0</v>
      </c>
      <c r="HJ734">
        <v>28.3269</v>
      </c>
      <c r="HK734">
        <v>999.9</v>
      </c>
      <c r="HL734">
        <v>47.5</v>
      </c>
      <c r="HM734">
        <v>30.7</v>
      </c>
      <c r="HN734">
        <v>23.3127</v>
      </c>
      <c r="HO734">
        <v>62.9735</v>
      </c>
      <c r="HP734">
        <v>16.855</v>
      </c>
      <c r="HQ734">
        <v>1</v>
      </c>
      <c r="HR734">
        <v>0.1769</v>
      </c>
      <c r="HS734">
        <v>-0.7317399999999999</v>
      </c>
      <c r="HT734">
        <v>20.1995</v>
      </c>
      <c r="HU734">
        <v>5.22672</v>
      </c>
      <c r="HV734">
        <v>11.974</v>
      </c>
      <c r="HW734">
        <v>4.96945</v>
      </c>
      <c r="HX734">
        <v>3.28938</v>
      </c>
      <c r="HY734">
        <v>9999</v>
      </c>
      <c r="HZ734">
        <v>9999</v>
      </c>
      <c r="IA734">
        <v>9999</v>
      </c>
      <c r="IB734">
        <v>27.7</v>
      </c>
      <c r="IC734">
        <v>4.97294</v>
      </c>
      <c r="ID734">
        <v>1.87729</v>
      </c>
      <c r="IE734">
        <v>1.87533</v>
      </c>
      <c r="IF734">
        <v>1.87819</v>
      </c>
      <c r="IG734">
        <v>1.87488</v>
      </c>
      <c r="IH734">
        <v>1.87847</v>
      </c>
      <c r="II734">
        <v>1.87559</v>
      </c>
      <c r="IJ734">
        <v>1.87673</v>
      </c>
      <c r="IK734">
        <v>0</v>
      </c>
      <c r="IL734">
        <v>0</v>
      </c>
      <c r="IM734">
        <v>0</v>
      </c>
      <c r="IN734">
        <v>0</v>
      </c>
      <c r="IO734" t="s">
        <v>441</v>
      </c>
      <c r="IP734" t="s">
        <v>442</v>
      </c>
      <c r="IQ734" t="s">
        <v>443</v>
      </c>
      <c r="IR734" t="s">
        <v>443</v>
      </c>
      <c r="IS734" t="s">
        <v>443</v>
      </c>
      <c r="IT734" t="s">
        <v>443</v>
      </c>
      <c r="IU734">
        <v>0</v>
      </c>
      <c r="IV734">
        <v>100</v>
      </c>
      <c r="IW734">
        <v>100</v>
      </c>
      <c r="IX734">
        <v>0.925</v>
      </c>
      <c r="IY734">
        <v>0.2413</v>
      </c>
      <c r="IZ734">
        <v>0.000996156149449386</v>
      </c>
      <c r="JA734">
        <v>0.001508328056841608</v>
      </c>
      <c r="JB734">
        <v>-4.279944224615399E-07</v>
      </c>
      <c r="JC734">
        <v>2.026670128534865E-10</v>
      </c>
      <c r="JD734">
        <v>-0.04486732872085866</v>
      </c>
      <c r="JE734">
        <v>-0.001179386599836408</v>
      </c>
      <c r="JF734">
        <v>0.0006983580007418804</v>
      </c>
      <c r="JG734">
        <v>-5.900263066608664E-06</v>
      </c>
      <c r="JH734">
        <v>1</v>
      </c>
      <c r="JI734">
        <v>2117</v>
      </c>
      <c r="JJ734">
        <v>1</v>
      </c>
      <c r="JK734">
        <v>26</v>
      </c>
      <c r="JL734">
        <v>197644.6</v>
      </c>
      <c r="JM734">
        <v>197644.5</v>
      </c>
      <c r="JN734">
        <v>1.78711</v>
      </c>
      <c r="JO734">
        <v>2.55005</v>
      </c>
      <c r="JP734">
        <v>1.39893</v>
      </c>
      <c r="JQ734">
        <v>2.33887</v>
      </c>
      <c r="JR734">
        <v>1.44897</v>
      </c>
      <c r="JS734">
        <v>2.45605</v>
      </c>
      <c r="JT734">
        <v>37.4338</v>
      </c>
      <c r="JU734">
        <v>23.9649</v>
      </c>
      <c r="JV734">
        <v>18</v>
      </c>
      <c r="JW734">
        <v>480.994</v>
      </c>
      <c r="JX734">
        <v>465</v>
      </c>
      <c r="JY734">
        <v>29.2456</v>
      </c>
      <c r="JZ734">
        <v>29.4886</v>
      </c>
      <c r="KA734">
        <v>30</v>
      </c>
      <c r="KB734">
        <v>29.1945</v>
      </c>
      <c r="KC734">
        <v>29.2625</v>
      </c>
      <c r="KD734">
        <v>35.8296</v>
      </c>
      <c r="KE734">
        <v>27.506</v>
      </c>
      <c r="KF734">
        <v>85.3449</v>
      </c>
      <c r="KG734">
        <v>29.2543</v>
      </c>
      <c r="KH734">
        <v>774.498</v>
      </c>
      <c r="KI734">
        <v>18.1618</v>
      </c>
      <c r="KJ734">
        <v>100.82</v>
      </c>
      <c r="KK734">
        <v>100.196</v>
      </c>
    </row>
    <row r="735" spans="1:297">
      <c r="A735">
        <v>719</v>
      </c>
      <c r="B735">
        <v>1759007262</v>
      </c>
      <c r="C735">
        <v>19878.40000009537</v>
      </c>
      <c r="D735" t="s">
        <v>1887</v>
      </c>
      <c r="E735" t="s">
        <v>1888</v>
      </c>
      <c r="F735">
        <v>5</v>
      </c>
      <c r="G735" t="s">
        <v>1796</v>
      </c>
      <c r="H735" t="s">
        <v>436</v>
      </c>
      <c r="I735">
        <v>1759007254.214286</v>
      </c>
      <c r="J735">
        <f>(K735)/1000</f>
        <v>0</v>
      </c>
      <c r="K735">
        <f>IF(DP735, AN735, AH735)</f>
        <v>0</v>
      </c>
      <c r="L735">
        <f>IF(DP735, AI735, AG735)</f>
        <v>0</v>
      </c>
      <c r="M735">
        <f>DR735 - IF(AU735&gt;1, L735*DL735*100.0/(AW735), 0)</f>
        <v>0</v>
      </c>
      <c r="N735">
        <f>((T735-J735/2)*M735-L735)/(T735+J735/2)</f>
        <v>0</v>
      </c>
      <c r="O735">
        <f>N735*(DY735+DZ735)/1000.0</f>
        <v>0</v>
      </c>
      <c r="P735">
        <f>(DR735 - IF(AU735&gt;1, L735*DL735*100.0/(AW735), 0))*(DY735+DZ735)/1000.0</f>
        <v>0</v>
      </c>
      <c r="Q735">
        <f>2.0/((1/S735-1/R735)+SIGN(S735)*SQRT((1/S735-1/R735)*(1/S735-1/R735) + 4*DM735/((DM735+1)*(DM735+1))*(2*1/S735*1/R735-1/R735*1/R735)))</f>
        <v>0</v>
      </c>
      <c r="R735">
        <f>IF(LEFT(DN735,1)&lt;&gt;"0",IF(LEFT(DN735,1)="1",3.0,DO735),$D$5+$E$5*(EF735*DY735/($K$5*1000))+$F$5*(EF735*DY735/($K$5*1000))*MAX(MIN(DL735,$J$5),$I$5)*MAX(MIN(DL735,$J$5),$I$5)+$G$5*MAX(MIN(DL735,$J$5),$I$5)*(EF735*DY735/($K$5*1000))+$H$5*(EF735*DY735/($K$5*1000))*(EF735*DY735/($K$5*1000)))</f>
        <v>0</v>
      </c>
      <c r="S735">
        <f>J735*(1000-(1000*0.61365*exp(17.502*W735/(240.97+W735))/(DY735+DZ735)+DT735)/2)/(1000*0.61365*exp(17.502*W735/(240.97+W735))/(DY735+DZ735)-DT735)</f>
        <v>0</v>
      </c>
      <c r="T735">
        <f>1/((DM735+1)/(Q735/1.6)+1/(R735/1.37)) + DM735/((DM735+1)/(Q735/1.6) + DM735/(R735/1.37))</f>
        <v>0</v>
      </c>
      <c r="U735">
        <f>(DH735*DK735)</f>
        <v>0</v>
      </c>
      <c r="V735">
        <f>(EA735+(U735+2*0.95*5.67E-8*(((EA735+$B$7)+273)^4-(EA735+273)^4)-44100*J735)/(1.84*29.3*R735+8*0.95*5.67E-8*(EA735+273)^3))</f>
        <v>0</v>
      </c>
      <c r="W735">
        <f>($C$7*EB735+$D$7*EC735+$E$7*V735)</f>
        <v>0</v>
      </c>
      <c r="X735">
        <f>0.61365*exp(17.502*W735/(240.97+W735))</f>
        <v>0</v>
      </c>
      <c r="Y735">
        <f>(Z735/AA735*100)</f>
        <v>0</v>
      </c>
      <c r="Z735">
        <f>DT735*(DY735+DZ735)/1000</f>
        <v>0</v>
      </c>
      <c r="AA735">
        <f>0.61365*exp(17.502*EA735/(240.97+EA735))</f>
        <v>0</v>
      </c>
      <c r="AB735">
        <f>(X735-DT735*(DY735+DZ735)/1000)</f>
        <v>0</v>
      </c>
      <c r="AC735">
        <f>(-J735*44100)</f>
        <v>0</v>
      </c>
      <c r="AD735">
        <f>2*29.3*R735*0.92*(EA735-W735)</f>
        <v>0</v>
      </c>
      <c r="AE735">
        <f>2*0.95*5.67E-8*(((EA735+$B$7)+273)^4-(W735+273)^4)</f>
        <v>0</v>
      </c>
      <c r="AF735">
        <f>U735+AE735+AC735+AD735</f>
        <v>0</v>
      </c>
      <c r="AG735">
        <f>DX735*AU735*(DS735-DR735*(1000-AU735*DU735)/(1000-AU735*DT735))/(100*DL735)</f>
        <v>0</v>
      </c>
      <c r="AH735">
        <f>1000*DX735*AU735*(DT735-DU735)/(100*DL735*(1000-AU735*DT735))</f>
        <v>0</v>
      </c>
      <c r="AI735">
        <f>(AJ735 - AK735 - DY735*1E3/(8.314*(EA735+273.15)) * AM735/DX735 * AL735) * DX735/(100*DL735) * (1000 - DU735)/1000</f>
        <v>0</v>
      </c>
      <c r="AJ735">
        <v>772.4557553383179</v>
      </c>
      <c r="AK735">
        <v>740.5998666666668</v>
      </c>
      <c r="AL735">
        <v>3.428867690425601</v>
      </c>
      <c r="AM735">
        <v>65.2418205601486</v>
      </c>
      <c r="AN735">
        <f>(AP735 - AO735 + DY735*1E3/(8.314*(EA735+273.15)) * AR735/DX735 * AQ735) * DX735/(100*DL735) * 1000/(1000 - AP735)</f>
        <v>0</v>
      </c>
      <c r="AO735">
        <v>18.09466978133836</v>
      </c>
      <c r="AP735">
        <v>23.96081272727271</v>
      </c>
      <c r="AQ735">
        <v>-2.624238305085654E-06</v>
      </c>
      <c r="AR735">
        <v>120.1474523876431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MAX(0,($B$13+$C$13*EF735)/(1+$D$13*EF735)*DY735/(EA735+273)*$E$13)</f>
        <v>0</v>
      </c>
      <c r="AX735" t="s">
        <v>437</v>
      </c>
      <c r="AY735" t="s">
        <v>437</v>
      </c>
      <c r="AZ735">
        <v>0</v>
      </c>
      <c r="BA735">
        <v>0</v>
      </c>
      <c r="BB735">
        <f>1-AZ735/BA735</f>
        <v>0</v>
      </c>
      <c r="BC735">
        <v>0</v>
      </c>
      <c r="BD735" t="s">
        <v>437</v>
      </c>
      <c r="BE735" t="s">
        <v>437</v>
      </c>
      <c r="BF735">
        <v>0</v>
      </c>
      <c r="BG735">
        <v>0</v>
      </c>
      <c r="BH735">
        <f>1-BF735/BG735</f>
        <v>0</v>
      </c>
      <c r="BI735">
        <v>0.5</v>
      </c>
      <c r="BJ735">
        <f>DI735</f>
        <v>0</v>
      </c>
      <c r="BK735">
        <f>L735</f>
        <v>0</v>
      </c>
      <c r="BL735">
        <f>BH735*BI735*BJ735</f>
        <v>0</v>
      </c>
      <c r="BM735">
        <f>(BK735-BC735)/BJ735</f>
        <v>0</v>
      </c>
      <c r="BN735">
        <f>(BA735-BG735)/BG735</f>
        <v>0</v>
      </c>
      <c r="BO735">
        <f>AZ735/(BB735+AZ735/BG735)</f>
        <v>0</v>
      </c>
      <c r="BP735" t="s">
        <v>437</v>
      </c>
      <c r="BQ735">
        <v>0</v>
      </c>
      <c r="BR735">
        <f>IF(BQ735&lt;&gt;0, BQ735, BO735)</f>
        <v>0</v>
      </c>
      <c r="BS735">
        <f>1-BR735/BG735</f>
        <v>0</v>
      </c>
      <c r="BT735">
        <f>(BG735-BF735)/(BG735-BR735)</f>
        <v>0</v>
      </c>
      <c r="BU735">
        <f>(BA735-BG735)/(BA735-BR735)</f>
        <v>0</v>
      </c>
      <c r="BV735">
        <f>(BG735-BF735)/(BG735-AZ735)</f>
        <v>0</v>
      </c>
      <c r="BW735">
        <f>(BA735-BG735)/(BA735-AZ735)</f>
        <v>0</v>
      </c>
      <c r="BX735">
        <f>(BT735*BR735/BF735)</f>
        <v>0</v>
      </c>
      <c r="BY735">
        <f>(1-BX735)</f>
        <v>0</v>
      </c>
      <c r="DH735">
        <f>$B$11*EG735+$C$11*EH735+$F$11*ES735*(1-EV735)</f>
        <v>0</v>
      </c>
      <c r="DI735">
        <f>DH735*DJ735</f>
        <v>0</v>
      </c>
      <c r="DJ735">
        <f>($B$11*$D$9+$C$11*$D$9+$F$11*((FF735+EX735)/MAX(FF735+EX735+FG735, 0.1)*$I$9+FG735/MAX(FF735+EX735+FG735, 0.1)*$J$9))/($B$11+$C$11+$F$11)</f>
        <v>0</v>
      </c>
      <c r="DK735">
        <f>($B$11*$K$9+$C$11*$K$9+$F$11*((FF735+EX735)/MAX(FF735+EX735+FG735, 0.1)*$P$9+FG735/MAX(FF735+EX735+FG735, 0.1)*$Q$9))/($B$11+$C$11+$F$11)</f>
        <v>0</v>
      </c>
      <c r="DL735">
        <v>2.96</v>
      </c>
      <c r="DM735">
        <v>0.5</v>
      </c>
      <c r="DN735" t="s">
        <v>438</v>
      </c>
      <c r="DO735">
        <v>2</v>
      </c>
      <c r="DP735" t="b">
        <v>1</v>
      </c>
      <c r="DQ735">
        <v>1759007254.214286</v>
      </c>
      <c r="DR735">
        <v>698.6803571428571</v>
      </c>
      <c r="DS735">
        <v>742.5622499999999</v>
      </c>
      <c r="DT735">
        <v>23.95801071428571</v>
      </c>
      <c r="DU735">
        <v>18.09103571428572</v>
      </c>
      <c r="DV735">
        <v>697.7665000000001</v>
      </c>
      <c r="DW735">
        <v>23.71674642857143</v>
      </c>
      <c r="DX735">
        <v>499.9607142857143</v>
      </c>
      <c r="DY735">
        <v>90.34848214285715</v>
      </c>
      <c r="DZ735">
        <v>0.05391049285714287</v>
      </c>
      <c r="EA735">
        <v>30.31418928571428</v>
      </c>
      <c r="EB735">
        <v>29.98241071428572</v>
      </c>
      <c r="EC735">
        <v>999.9000000000002</v>
      </c>
      <c r="ED735">
        <v>0</v>
      </c>
      <c r="EE735">
        <v>0</v>
      </c>
      <c r="EF735">
        <v>9990.9375</v>
      </c>
      <c r="EG735">
        <v>0</v>
      </c>
      <c r="EH735">
        <v>11.4741</v>
      </c>
      <c r="EI735">
        <v>-43.88183214285714</v>
      </c>
      <c r="EJ735">
        <v>715.8303214285713</v>
      </c>
      <c r="EK735">
        <v>756.2434642857143</v>
      </c>
      <c r="EL735">
        <v>5.866976785714285</v>
      </c>
      <c r="EM735">
        <v>742.5622499999999</v>
      </c>
      <c r="EN735">
        <v>18.09103571428572</v>
      </c>
      <c r="EO735">
        <v>2.164569642857143</v>
      </c>
      <c r="EP735">
        <v>1.634497142857143</v>
      </c>
      <c r="EQ735">
        <v>18.70246428571429</v>
      </c>
      <c r="ER735">
        <v>14.28793928571429</v>
      </c>
      <c r="ES735">
        <v>1999.993928571429</v>
      </c>
      <c r="ET735">
        <v>0.9799985000000001</v>
      </c>
      <c r="EU735">
        <v>0.02000153571428572</v>
      </c>
      <c r="EV735">
        <v>0</v>
      </c>
      <c r="EW735">
        <v>744.7228214285714</v>
      </c>
      <c r="EX735">
        <v>5.000560000000001</v>
      </c>
      <c r="EY735">
        <v>15289.00357142857</v>
      </c>
      <c r="EZ735">
        <v>17294.81785714285</v>
      </c>
      <c r="FA735">
        <v>42.06199999999999</v>
      </c>
      <c r="FB735">
        <v>42.19599999999998</v>
      </c>
      <c r="FC735">
        <v>41.81199999999999</v>
      </c>
      <c r="FD735">
        <v>41.31424999999998</v>
      </c>
      <c r="FE735">
        <v>42.80757142857141</v>
      </c>
      <c r="FF735">
        <v>1955.093928571428</v>
      </c>
      <c r="FG735">
        <v>39.9</v>
      </c>
      <c r="FH735">
        <v>0</v>
      </c>
      <c r="FI735">
        <v>1759007271.6</v>
      </c>
      <c r="FJ735">
        <v>0</v>
      </c>
      <c r="FK735">
        <v>744.8885769230769</v>
      </c>
      <c r="FL735">
        <v>17.38916238774735</v>
      </c>
      <c r="FM735">
        <v>340.3350428353704</v>
      </c>
      <c r="FN735">
        <v>15291.38461538462</v>
      </c>
      <c r="FO735">
        <v>15</v>
      </c>
      <c r="FP735">
        <v>0</v>
      </c>
      <c r="FQ735" t="s">
        <v>439</v>
      </c>
      <c r="FR735">
        <v>1747148579.5</v>
      </c>
      <c r="FS735">
        <v>1747148584.5</v>
      </c>
      <c r="FT735">
        <v>0</v>
      </c>
      <c r="FU735">
        <v>0.162</v>
      </c>
      <c r="FV735">
        <v>-0.001</v>
      </c>
      <c r="FW735">
        <v>0.139</v>
      </c>
      <c r="FX735">
        <v>0.058</v>
      </c>
      <c r="FY735">
        <v>420</v>
      </c>
      <c r="FZ735">
        <v>16</v>
      </c>
      <c r="GA735">
        <v>0.19</v>
      </c>
      <c r="GB735">
        <v>0.02</v>
      </c>
      <c r="GC735">
        <v>-43.67165853658537</v>
      </c>
      <c r="GD735">
        <v>-4.592140766550608</v>
      </c>
      <c r="GE735">
        <v>0.458529558041636</v>
      </c>
      <c r="GF735">
        <v>0</v>
      </c>
      <c r="GG735">
        <v>743.9454705882354</v>
      </c>
      <c r="GH735">
        <v>18.2510924327825</v>
      </c>
      <c r="GI735">
        <v>1.800931331533685</v>
      </c>
      <c r="GJ735">
        <v>0</v>
      </c>
      <c r="GK735">
        <v>5.871488048780487</v>
      </c>
      <c r="GL735">
        <v>-0.06470069686409687</v>
      </c>
      <c r="GM735">
        <v>0.008586196585362967</v>
      </c>
      <c r="GN735">
        <v>1</v>
      </c>
      <c r="GO735">
        <v>1</v>
      </c>
      <c r="GP735">
        <v>3</v>
      </c>
      <c r="GQ735" t="s">
        <v>451</v>
      </c>
      <c r="GR735">
        <v>3.12811</v>
      </c>
      <c r="GS735">
        <v>2.7322</v>
      </c>
      <c r="GT735">
        <v>0.126193</v>
      </c>
      <c r="GU735">
        <v>0.132146</v>
      </c>
      <c r="GV735">
        <v>0.106569</v>
      </c>
      <c r="GW735">
        <v>0.08808009999999999</v>
      </c>
      <c r="GX735">
        <v>26171.3</v>
      </c>
      <c r="GY735">
        <v>25218.1</v>
      </c>
      <c r="GZ735">
        <v>30493.9</v>
      </c>
      <c r="HA735">
        <v>29314.5</v>
      </c>
      <c r="HB735">
        <v>37605.4</v>
      </c>
      <c r="HC735">
        <v>35179.9</v>
      </c>
      <c r="HD735">
        <v>46654.1</v>
      </c>
      <c r="HE735">
        <v>43560.4</v>
      </c>
      <c r="HF735">
        <v>1.82395</v>
      </c>
      <c r="HG735">
        <v>1.84557</v>
      </c>
      <c r="HH735">
        <v>0.102244</v>
      </c>
      <c r="HI735">
        <v>0</v>
      </c>
      <c r="HJ735">
        <v>28.3283</v>
      </c>
      <c r="HK735">
        <v>999.9</v>
      </c>
      <c r="HL735">
        <v>47.4</v>
      </c>
      <c r="HM735">
        <v>30.7</v>
      </c>
      <c r="HN735">
        <v>23.2667</v>
      </c>
      <c r="HO735">
        <v>62.8635</v>
      </c>
      <c r="HP735">
        <v>16.9551</v>
      </c>
      <c r="HQ735">
        <v>1</v>
      </c>
      <c r="HR735">
        <v>0.17685</v>
      </c>
      <c r="HS735">
        <v>-0.731147</v>
      </c>
      <c r="HT735">
        <v>20.1995</v>
      </c>
      <c r="HU735">
        <v>5.22777</v>
      </c>
      <c r="HV735">
        <v>11.974</v>
      </c>
      <c r="HW735">
        <v>4.96975</v>
      </c>
      <c r="HX735">
        <v>3.28958</v>
      </c>
      <c r="HY735">
        <v>9999</v>
      </c>
      <c r="HZ735">
        <v>9999</v>
      </c>
      <c r="IA735">
        <v>9999</v>
      </c>
      <c r="IB735">
        <v>27.7</v>
      </c>
      <c r="IC735">
        <v>4.97292</v>
      </c>
      <c r="ID735">
        <v>1.87729</v>
      </c>
      <c r="IE735">
        <v>1.87534</v>
      </c>
      <c r="IF735">
        <v>1.8782</v>
      </c>
      <c r="IG735">
        <v>1.87492</v>
      </c>
      <c r="IH735">
        <v>1.8785</v>
      </c>
      <c r="II735">
        <v>1.87561</v>
      </c>
      <c r="IJ735">
        <v>1.87678</v>
      </c>
      <c r="IK735">
        <v>0</v>
      </c>
      <c r="IL735">
        <v>0</v>
      </c>
      <c r="IM735">
        <v>0</v>
      </c>
      <c r="IN735">
        <v>0</v>
      </c>
      <c r="IO735" t="s">
        <v>441</v>
      </c>
      <c r="IP735" t="s">
        <v>442</v>
      </c>
      <c r="IQ735" t="s">
        <v>443</v>
      </c>
      <c r="IR735" t="s">
        <v>443</v>
      </c>
      <c r="IS735" t="s">
        <v>443</v>
      </c>
      <c r="IT735" t="s">
        <v>443</v>
      </c>
      <c r="IU735">
        <v>0</v>
      </c>
      <c r="IV735">
        <v>100</v>
      </c>
      <c r="IW735">
        <v>100</v>
      </c>
      <c r="IX735">
        <v>0.945</v>
      </c>
      <c r="IY735">
        <v>0.2414</v>
      </c>
      <c r="IZ735">
        <v>0.000996156149449386</v>
      </c>
      <c r="JA735">
        <v>0.001508328056841608</v>
      </c>
      <c r="JB735">
        <v>-4.279944224615399E-07</v>
      </c>
      <c r="JC735">
        <v>2.026670128534865E-10</v>
      </c>
      <c r="JD735">
        <v>-0.04486732872085866</v>
      </c>
      <c r="JE735">
        <v>-0.001179386599836408</v>
      </c>
      <c r="JF735">
        <v>0.0006983580007418804</v>
      </c>
      <c r="JG735">
        <v>-5.900263066608664E-06</v>
      </c>
      <c r="JH735">
        <v>1</v>
      </c>
      <c r="JI735">
        <v>2117</v>
      </c>
      <c r="JJ735">
        <v>1</v>
      </c>
      <c r="JK735">
        <v>26</v>
      </c>
      <c r="JL735">
        <v>197644.7</v>
      </c>
      <c r="JM735">
        <v>197644.6</v>
      </c>
      <c r="JN735">
        <v>1.81763</v>
      </c>
      <c r="JO735">
        <v>2.55005</v>
      </c>
      <c r="JP735">
        <v>1.39893</v>
      </c>
      <c r="JQ735">
        <v>2.33887</v>
      </c>
      <c r="JR735">
        <v>1.44897</v>
      </c>
      <c r="JS735">
        <v>2.59155</v>
      </c>
      <c r="JT735">
        <v>37.4338</v>
      </c>
      <c r="JU735">
        <v>23.9649</v>
      </c>
      <c r="JV735">
        <v>18</v>
      </c>
      <c r="JW735">
        <v>481.059</v>
      </c>
      <c r="JX735">
        <v>465.007</v>
      </c>
      <c r="JY735">
        <v>29.2594</v>
      </c>
      <c r="JZ735">
        <v>29.4864</v>
      </c>
      <c r="KA735">
        <v>29.9999</v>
      </c>
      <c r="KB735">
        <v>29.1939</v>
      </c>
      <c r="KC735">
        <v>29.2614</v>
      </c>
      <c r="KD735">
        <v>36.4291</v>
      </c>
      <c r="KE735">
        <v>27.235</v>
      </c>
      <c r="KF735">
        <v>85.3449</v>
      </c>
      <c r="KG735">
        <v>29.2658</v>
      </c>
      <c r="KH735">
        <v>788.073</v>
      </c>
      <c r="KI735">
        <v>18.1613</v>
      </c>
      <c r="KJ735">
        <v>100.818</v>
      </c>
      <c r="KK735">
        <v>100.196</v>
      </c>
    </row>
    <row r="736" spans="1:297">
      <c r="A736">
        <v>720</v>
      </c>
      <c r="B736">
        <v>1759007267</v>
      </c>
      <c r="C736">
        <v>19883.40000009537</v>
      </c>
      <c r="D736" t="s">
        <v>1889</v>
      </c>
      <c r="E736" t="s">
        <v>1890</v>
      </c>
      <c r="F736">
        <v>5</v>
      </c>
      <c r="G736" t="s">
        <v>1796</v>
      </c>
      <c r="H736" t="s">
        <v>436</v>
      </c>
      <c r="I736">
        <v>1759007259.5</v>
      </c>
      <c r="J736">
        <f>(K736)/1000</f>
        <v>0</v>
      </c>
      <c r="K736">
        <f>IF(DP736, AN736, AH736)</f>
        <v>0</v>
      </c>
      <c r="L736">
        <f>IF(DP736, AI736, AG736)</f>
        <v>0</v>
      </c>
      <c r="M736">
        <f>DR736 - IF(AU736&gt;1, L736*DL736*100.0/(AW736), 0)</f>
        <v>0</v>
      </c>
      <c r="N736">
        <f>((T736-J736/2)*M736-L736)/(T736+J736/2)</f>
        <v>0</v>
      </c>
      <c r="O736">
        <f>N736*(DY736+DZ736)/1000.0</f>
        <v>0</v>
      </c>
      <c r="P736">
        <f>(DR736 - IF(AU736&gt;1, L736*DL736*100.0/(AW736), 0))*(DY736+DZ736)/1000.0</f>
        <v>0</v>
      </c>
      <c r="Q736">
        <f>2.0/((1/S736-1/R736)+SIGN(S736)*SQRT((1/S736-1/R736)*(1/S736-1/R736) + 4*DM736/((DM736+1)*(DM736+1))*(2*1/S736*1/R736-1/R736*1/R736)))</f>
        <v>0</v>
      </c>
      <c r="R736">
        <f>IF(LEFT(DN736,1)&lt;&gt;"0",IF(LEFT(DN736,1)="1",3.0,DO736),$D$5+$E$5*(EF736*DY736/($K$5*1000))+$F$5*(EF736*DY736/($K$5*1000))*MAX(MIN(DL736,$J$5),$I$5)*MAX(MIN(DL736,$J$5),$I$5)+$G$5*MAX(MIN(DL736,$J$5),$I$5)*(EF736*DY736/($K$5*1000))+$H$5*(EF736*DY736/($K$5*1000))*(EF736*DY736/($K$5*1000)))</f>
        <v>0</v>
      </c>
      <c r="S736">
        <f>J736*(1000-(1000*0.61365*exp(17.502*W736/(240.97+W736))/(DY736+DZ736)+DT736)/2)/(1000*0.61365*exp(17.502*W736/(240.97+W736))/(DY736+DZ736)-DT736)</f>
        <v>0</v>
      </c>
      <c r="T736">
        <f>1/((DM736+1)/(Q736/1.6)+1/(R736/1.37)) + DM736/((DM736+1)/(Q736/1.6) + DM736/(R736/1.37))</f>
        <v>0</v>
      </c>
      <c r="U736">
        <f>(DH736*DK736)</f>
        <v>0</v>
      </c>
      <c r="V736">
        <f>(EA736+(U736+2*0.95*5.67E-8*(((EA736+$B$7)+273)^4-(EA736+273)^4)-44100*J736)/(1.84*29.3*R736+8*0.95*5.67E-8*(EA736+273)^3))</f>
        <v>0</v>
      </c>
      <c r="W736">
        <f>($C$7*EB736+$D$7*EC736+$E$7*V736)</f>
        <v>0</v>
      </c>
      <c r="X736">
        <f>0.61365*exp(17.502*W736/(240.97+W736))</f>
        <v>0</v>
      </c>
      <c r="Y736">
        <f>(Z736/AA736*100)</f>
        <v>0</v>
      </c>
      <c r="Z736">
        <f>DT736*(DY736+DZ736)/1000</f>
        <v>0</v>
      </c>
      <c r="AA736">
        <f>0.61365*exp(17.502*EA736/(240.97+EA736))</f>
        <v>0</v>
      </c>
      <c r="AB736">
        <f>(X736-DT736*(DY736+DZ736)/1000)</f>
        <v>0</v>
      </c>
      <c r="AC736">
        <f>(-J736*44100)</f>
        <v>0</v>
      </c>
      <c r="AD736">
        <f>2*29.3*R736*0.92*(EA736-W736)</f>
        <v>0</v>
      </c>
      <c r="AE736">
        <f>2*0.95*5.67E-8*(((EA736+$B$7)+273)^4-(W736+273)^4)</f>
        <v>0</v>
      </c>
      <c r="AF736">
        <f>U736+AE736+AC736+AD736</f>
        <v>0</v>
      </c>
      <c r="AG736">
        <f>DX736*AU736*(DS736-DR736*(1000-AU736*DU736)/(1000-AU736*DT736))/(100*DL736)</f>
        <v>0</v>
      </c>
      <c r="AH736">
        <f>1000*DX736*AU736*(DT736-DU736)/(100*DL736*(1000-AU736*DT736))</f>
        <v>0</v>
      </c>
      <c r="AI736">
        <f>(AJ736 - AK736 - DY736*1E3/(8.314*(EA736+273.15)) * AM736/DX736 * AL736) * DX736/(100*DL736) * (1000 - DU736)/1000</f>
        <v>0</v>
      </c>
      <c r="AJ736">
        <v>789.5312158262398</v>
      </c>
      <c r="AK736">
        <v>757.5677333333336</v>
      </c>
      <c r="AL736">
        <v>3.400981388407828</v>
      </c>
      <c r="AM736">
        <v>65.2418205601486</v>
      </c>
      <c r="AN736">
        <f>(AP736 - AO736 + DY736*1E3/(8.314*(EA736+273.15)) * AR736/DX736 * AQ736) * DX736/(100*DL736) * 1000/(1000 - AP736)</f>
        <v>0</v>
      </c>
      <c r="AO736">
        <v>18.15543846472801</v>
      </c>
      <c r="AP736">
        <v>23.96743454545454</v>
      </c>
      <c r="AQ736">
        <v>5.405269943013465E-05</v>
      </c>
      <c r="AR736">
        <v>120.1474523876431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MAX(0,($B$13+$C$13*EF736)/(1+$D$13*EF736)*DY736/(EA736+273)*$E$13)</f>
        <v>0</v>
      </c>
      <c r="AX736" t="s">
        <v>437</v>
      </c>
      <c r="AY736" t="s">
        <v>437</v>
      </c>
      <c r="AZ736">
        <v>0</v>
      </c>
      <c r="BA736">
        <v>0</v>
      </c>
      <c r="BB736">
        <f>1-AZ736/BA736</f>
        <v>0</v>
      </c>
      <c r="BC736">
        <v>0</v>
      </c>
      <c r="BD736" t="s">
        <v>437</v>
      </c>
      <c r="BE736" t="s">
        <v>437</v>
      </c>
      <c r="BF736">
        <v>0</v>
      </c>
      <c r="BG736">
        <v>0</v>
      </c>
      <c r="BH736">
        <f>1-BF736/BG736</f>
        <v>0</v>
      </c>
      <c r="BI736">
        <v>0.5</v>
      </c>
      <c r="BJ736">
        <f>DI736</f>
        <v>0</v>
      </c>
      <c r="BK736">
        <f>L736</f>
        <v>0</v>
      </c>
      <c r="BL736">
        <f>BH736*BI736*BJ736</f>
        <v>0</v>
      </c>
      <c r="BM736">
        <f>(BK736-BC736)/BJ736</f>
        <v>0</v>
      </c>
      <c r="BN736">
        <f>(BA736-BG736)/BG736</f>
        <v>0</v>
      </c>
      <c r="BO736">
        <f>AZ736/(BB736+AZ736/BG736)</f>
        <v>0</v>
      </c>
      <c r="BP736" t="s">
        <v>437</v>
      </c>
      <c r="BQ736">
        <v>0</v>
      </c>
      <c r="BR736">
        <f>IF(BQ736&lt;&gt;0, BQ736, BO736)</f>
        <v>0</v>
      </c>
      <c r="BS736">
        <f>1-BR736/BG736</f>
        <v>0</v>
      </c>
      <c r="BT736">
        <f>(BG736-BF736)/(BG736-BR736)</f>
        <v>0</v>
      </c>
      <c r="BU736">
        <f>(BA736-BG736)/(BA736-BR736)</f>
        <v>0</v>
      </c>
      <c r="BV736">
        <f>(BG736-BF736)/(BG736-AZ736)</f>
        <v>0</v>
      </c>
      <c r="BW736">
        <f>(BA736-BG736)/(BA736-AZ736)</f>
        <v>0</v>
      </c>
      <c r="BX736">
        <f>(BT736*BR736/BF736)</f>
        <v>0</v>
      </c>
      <c r="BY736">
        <f>(1-BX736)</f>
        <v>0</v>
      </c>
      <c r="DH736">
        <f>$B$11*EG736+$C$11*EH736+$F$11*ES736*(1-EV736)</f>
        <v>0</v>
      </c>
      <c r="DI736">
        <f>DH736*DJ736</f>
        <v>0</v>
      </c>
      <c r="DJ736">
        <f>($B$11*$D$9+$C$11*$D$9+$F$11*((FF736+EX736)/MAX(FF736+EX736+FG736, 0.1)*$I$9+FG736/MAX(FF736+EX736+FG736, 0.1)*$J$9))/($B$11+$C$11+$F$11)</f>
        <v>0</v>
      </c>
      <c r="DK736">
        <f>($B$11*$K$9+$C$11*$K$9+$F$11*((FF736+EX736)/MAX(FF736+EX736+FG736, 0.1)*$P$9+FG736/MAX(FF736+EX736+FG736, 0.1)*$Q$9))/($B$11+$C$11+$F$11)</f>
        <v>0</v>
      </c>
      <c r="DL736">
        <v>2.96</v>
      </c>
      <c r="DM736">
        <v>0.5</v>
      </c>
      <c r="DN736" t="s">
        <v>438</v>
      </c>
      <c r="DO736">
        <v>2</v>
      </c>
      <c r="DP736" t="b">
        <v>1</v>
      </c>
      <c r="DQ736">
        <v>1759007259.5</v>
      </c>
      <c r="DR736">
        <v>716.1669999999999</v>
      </c>
      <c r="DS736">
        <v>760.3786296296297</v>
      </c>
      <c r="DT736">
        <v>23.96034074074074</v>
      </c>
      <c r="DU736">
        <v>18.10812222222222</v>
      </c>
      <c r="DV736">
        <v>715.2320000000002</v>
      </c>
      <c r="DW736">
        <v>23.71902222222223</v>
      </c>
      <c r="DX736">
        <v>499.9922962962963</v>
      </c>
      <c r="DY736">
        <v>90.34914814814816</v>
      </c>
      <c r="DZ736">
        <v>0.05401332222222222</v>
      </c>
      <c r="EA736">
        <v>30.31697037037037</v>
      </c>
      <c r="EB736">
        <v>29.98937777777778</v>
      </c>
      <c r="EC736">
        <v>999.9000000000001</v>
      </c>
      <c r="ED736">
        <v>0</v>
      </c>
      <c r="EE736">
        <v>0</v>
      </c>
      <c r="EF736">
        <v>9997.542592592594</v>
      </c>
      <c r="EG736">
        <v>0</v>
      </c>
      <c r="EH736">
        <v>11.4741</v>
      </c>
      <c r="EI736">
        <v>-44.21159259259258</v>
      </c>
      <c r="EJ736">
        <v>733.7478888888888</v>
      </c>
      <c r="EK736">
        <v>774.4018888888891</v>
      </c>
      <c r="EL736">
        <v>5.852207037037036</v>
      </c>
      <c r="EM736">
        <v>760.3786296296297</v>
      </c>
      <c r="EN736">
        <v>18.10812222222222</v>
      </c>
      <c r="EO736">
        <v>2.164795925925926</v>
      </c>
      <c r="EP736">
        <v>1.636054074074074</v>
      </c>
      <c r="EQ736">
        <v>18.70414074074074</v>
      </c>
      <c r="ER736">
        <v>14.30262962962963</v>
      </c>
      <c r="ES736">
        <v>2000.014444444445</v>
      </c>
      <c r="ET736">
        <v>0.9799986666666668</v>
      </c>
      <c r="EU736">
        <v>0.02000137407407408</v>
      </c>
      <c r="EV736">
        <v>0</v>
      </c>
      <c r="EW736">
        <v>746.1536666666668</v>
      </c>
      <c r="EX736">
        <v>5.000560000000001</v>
      </c>
      <c r="EY736">
        <v>15318.41111111111</v>
      </c>
      <c r="EZ736">
        <v>17295.0037037037</v>
      </c>
      <c r="FA736">
        <v>42.06199999999999</v>
      </c>
      <c r="FB736">
        <v>42.19166666666666</v>
      </c>
      <c r="FC736">
        <v>41.81199999999999</v>
      </c>
      <c r="FD736">
        <v>41.31199999999999</v>
      </c>
      <c r="FE736">
        <v>42.80740740740739</v>
      </c>
      <c r="FF736">
        <v>1955.114444444444</v>
      </c>
      <c r="FG736">
        <v>39.9</v>
      </c>
      <c r="FH736">
        <v>0</v>
      </c>
      <c r="FI736">
        <v>1759007276.4</v>
      </c>
      <c r="FJ736">
        <v>0</v>
      </c>
      <c r="FK736">
        <v>746.1436538461538</v>
      </c>
      <c r="FL736">
        <v>15.38875213480472</v>
      </c>
      <c r="FM736">
        <v>319.641025677204</v>
      </c>
      <c r="FN736">
        <v>15317.87307692308</v>
      </c>
      <c r="FO736">
        <v>15</v>
      </c>
      <c r="FP736">
        <v>0</v>
      </c>
      <c r="FQ736" t="s">
        <v>439</v>
      </c>
      <c r="FR736">
        <v>1747148579.5</v>
      </c>
      <c r="FS736">
        <v>1747148584.5</v>
      </c>
      <c r="FT736">
        <v>0</v>
      </c>
      <c r="FU736">
        <v>0.162</v>
      </c>
      <c r="FV736">
        <v>-0.001</v>
      </c>
      <c r="FW736">
        <v>0.139</v>
      </c>
      <c r="FX736">
        <v>0.058</v>
      </c>
      <c r="FY736">
        <v>420</v>
      </c>
      <c r="FZ736">
        <v>16</v>
      </c>
      <c r="GA736">
        <v>0.19</v>
      </c>
      <c r="GB736">
        <v>0.02</v>
      </c>
      <c r="GC736">
        <v>-43.94332682926829</v>
      </c>
      <c r="GD736">
        <v>-4.108381881533161</v>
      </c>
      <c r="GE736">
        <v>0.4145918486747024</v>
      </c>
      <c r="GF736">
        <v>0</v>
      </c>
      <c r="GG736">
        <v>745.1712647058823</v>
      </c>
      <c r="GH736">
        <v>16.85792208253616</v>
      </c>
      <c r="GI736">
        <v>1.666335258774988</v>
      </c>
      <c r="GJ736">
        <v>0</v>
      </c>
      <c r="GK736">
        <v>5.860574634146341</v>
      </c>
      <c r="GL736">
        <v>-0.111408292682926</v>
      </c>
      <c r="GM736">
        <v>0.01631222586500775</v>
      </c>
      <c r="GN736">
        <v>0</v>
      </c>
      <c r="GO736">
        <v>0</v>
      </c>
      <c r="GP736">
        <v>3</v>
      </c>
      <c r="GQ736" t="s">
        <v>472</v>
      </c>
      <c r="GR736">
        <v>3.12824</v>
      </c>
      <c r="GS736">
        <v>2.73191</v>
      </c>
      <c r="GT736">
        <v>0.12814</v>
      </c>
      <c r="GU736">
        <v>0.13408</v>
      </c>
      <c r="GV736">
        <v>0.106598</v>
      </c>
      <c r="GW736">
        <v>0.088293</v>
      </c>
      <c r="GX736">
        <v>26112.7</v>
      </c>
      <c r="GY736">
        <v>25162.3</v>
      </c>
      <c r="GZ736">
        <v>30493.7</v>
      </c>
      <c r="HA736">
        <v>29315</v>
      </c>
      <c r="HB736">
        <v>37604</v>
      </c>
      <c r="HC736">
        <v>35172.2</v>
      </c>
      <c r="HD736">
        <v>46653.7</v>
      </c>
      <c r="HE736">
        <v>43561</v>
      </c>
      <c r="HF736">
        <v>1.82418</v>
      </c>
      <c r="HG736">
        <v>1.84515</v>
      </c>
      <c r="HH736">
        <v>0.102811</v>
      </c>
      <c r="HI736">
        <v>0</v>
      </c>
      <c r="HJ736">
        <v>28.3293</v>
      </c>
      <c r="HK736">
        <v>999.9</v>
      </c>
      <c r="HL736">
        <v>47.4</v>
      </c>
      <c r="HM736">
        <v>30.7</v>
      </c>
      <c r="HN736">
        <v>23.2662</v>
      </c>
      <c r="HO736">
        <v>62.9335</v>
      </c>
      <c r="HP736">
        <v>16.863</v>
      </c>
      <c r="HQ736">
        <v>1</v>
      </c>
      <c r="HR736">
        <v>0.176723</v>
      </c>
      <c r="HS736">
        <v>-0.711855</v>
      </c>
      <c r="HT736">
        <v>20.1995</v>
      </c>
      <c r="HU736">
        <v>5.22762</v>
      </c>
      <c r="HV736">
        <v>11.974</v>
      </c>
      <c r="HW736">
        <v>4.96965</v>
      </c>
      <c r="HX736">
        <v>3.2895</v>
      </c>
      <c r="HY736">
        <v>9999</v>
      </c>
      <c r="HZ736">
        <v>9999</v>
      </c>
      <c r="IA736">
        <v>9999</v>
      </c>
      <c r="IB736">
        <v>27.7</v>
      </c>
      <c r="IC736">
        <v>4.97293</v>
      </c>
      <c r="ID736">
        <v>1.87729</v>
      </c>
      <c r="IE736">
        <v>1.87534</v>
      </c>
      <c r="IF736">
        <v>1.87819</v>
      </c>
      <c r="IG736">
        <v>1.8749</v>
      </c>
      <c r="IH736">
        <v>1.8785</v>
      </c>
      <c r="II736">
        <v>1.87561</v>
      </c>
      <c r="IJ736">
        <v>1.87679</v>
      </c>
      <c r="IK736">
        <v>0</v>
      </c>
      <c r="IL736">
        <v>0</v>
      </c>
      <c r="IM736">
        <v>0</v>
      </c>
      <c r="IN736">
        <v>0</v>
      </c>
      <c r="IO736" t="s">
        <v>441</v>
      </c>
      <c r="IP736" t="s">
        <v>442</v>
      </c>
      <c r="IQ736" t="s">
        <v>443</v>
      </c>
      <c r="IR736" t="s">
        <v>443</v>
      </c>
      <c r="IS736" t="s">
        <v>443</v>
      </c>
      <c r="IT736" t="s">
        <v>443</v>
      </c>
      <c r="IU736">
        <v>0</v>
      </c>
      <c r="IV736">
        <v>100</v>
      </c>
      <c r="IW736">
        <v>100</v>
      </c>
      <c r="IX736">
        <v>0.965</v>
      </c>
      <c r="IY736">
        <v>0.2415</v>
      </c>
      <c r="IZ736">
        <v>0.000996156149449386</v>
      </c>
      <c r="JA736">
        <v>0.001508328056841608</v>
      </c>
      <c r="JB736">
        <v>-4.279944224615399E-07</v>
      </c>
      <c r="JC736">
        <v>2.026670128534865E-10</v>
      </c>
      <c r="JD736">
        <v>-0.04486732872085866</v>
      </c>
      <c r="JE736">
        <v>-0.001179386599836408</v>
      </c>
      <c r="JF736">
        <v>0.0006983580007418804</v>
      </c>
      <c r="JG736">
        <v>-5.900263066608664E-06</v>
      </c>
      <c r="JH736">
        <v>1</v>
      </c>
      <c r="JI736">
        <v>2117</v>
      </c>
      <c r="JJ736">
        <v>1</v>
      </c>
      <c r="JK736">
        <v>26</v>
      </c>
      <c r="JL736">
        <v>197644.8</v>
      </c>
      <c r="JM736">
        <v>197644.7</v>
      </c>
      <c r="JN736">
        <v>1.85059</v>
      </c>
      <c r="JO736">
        <v>2.55005</v>
      </c>
      <c r="JP736">
        <v>1.39893</v>
      </c>
      <c r="JQ736">
        <v>2.33887</v>
      </c>
      <c r="JR736">
        <v>1.44897</v>
      </c>
      <c r="JS736">
        <v>2.45728</v>
      </c>
      <c r="JT736">
        <v>37.4338</v>
      </c>
      <c r="JU736">
        <v>23.9649</v>
      </c>
      <c r="JV736">
        <v>18</v>
      </c>
      <c r="JW736">
        <v>481.168</v>
      </c>
      <c r="JX736">
        <v>464.712</v>
      </c>
      <c r="JY736">
        <v>29.2701</v>
      </c>
      <c r="JZ736">
        <v>29.4858</v>
      </c>
      <c r="KA736">
        <v>29.9999</v>
      </c>
      <c r="KB736">
        <v>29.1916</v>
      </c>
      <c r="KC736">
        <v>29.2589</v>
      </c>
      <c r="KD736">
        <v>37.0975</v>
      </c>
      <c r="KE736">
        <v>27.235</v>
      </c>
      <c r="KF736">
        <v>84.97320000000001</v>
      </c>
      <c r="KG736">
        <v>29.2682</v>
      </c>
      <c r="KH736">
        <v>808.1559999999999</v>
      </c>
      <c r="KI736">
        <v>18.157</v>
      </c>
      <c r="KJ736">
        <v>100.817</v>
      </c>
      <c r="KK736">
        <v>100.197</v>
      </c>
    </row>
    <row r="737" spans="1:297">
      <c r="A737">
        <v>721</v>
      </c>
      <c r="B737">
        <v>1759007272</v>
      </c>
      <c r="C737">
        <v>19888.40000009537</v>
      </c>
      <c r="D737" t="s">
        <v>1891</v>
      </c>
      <c r="E737" t="s">
        <v>1892</v>
      </c>
      <c r="F737">
        <v>5</v>
      </c>
      <c r="G737" t="s">
        <v>1796</v>
      </c>
      <c r="H737" t="s">
        <v>436</v>
      </c>
      <c r="I737">
        <v>1759007264.214286</v>
      </c>
      <c r="J737">
        <f>(K737)/1000</f>
        <v>0</v>
      </c>
      <c r="K737">
        <f>IF(DP737, AN737, AH737)</f>
        <v>0</v>
      </c>
      <c r="L737">
        <f>IF(DP737, AI737, AG737)</f>
        <v>0</v>
      </c>
      <c r="M737">
        <f>DR737 - IF(AU737&gt;1, L737*DL737*100.0/(AW737), 0)</f>
        <v>0</v>
      </c>
      <c r="N737">
        <f>((T737-J737/2)*M737-L737)/(T737+J737/2)</f>
        <v>0</v>
      </c>
      <c r="O737">
        <f>N737*(DY737+DZ737)/1000.0</f>
        <v>0</v>
      </c>
      <c r="P737">
        <f>(DR737 - IF(AU737&gt;1, L737*DL737*100.0/(AW737), 0))*(DY737+DZ737)/1000.0</f>
        <v>0</v>
      </c>
      <c r="Q737">
        <f>2.0/((1/S737-1/R737)+SIGN(S737)*SQRT((1/S737-1/R737)*(1/S737-1/R737) + 4*DM737/((DM737+1)*(DM737+1))*(2*1/S737*1/R737-1/R737*1/R737)))</f>
        <v>0</v>
      </c>
      <c r="R737">
        <f>IF(LEFT(DN737,1)&lt;&gt;"0",IF(LEFT(DN737,1)="1",3.0,DO737),$D$5+$E$5*(EF737*DY737/($K$5*1000))+$F$5*(EF737*DY737/($K$5*1000))*MAX(MIN(DL737,$J$5),$I$5)*MAX(MIN(DL737,$J$5),$I$5)+$G$5*MAX(MIN(DL737,$J$5),$I$5)*(EF737*DY737/($K$5*1000))+$H$5*(EF737*DY737/($K$5*1000))*(EF737*DY737/($K$5*1000)))</f>
        <v>0</v>
      </c>
      <c r="S737">
        <f>J737*(1000-(1000*0.61365*exp(17.502*W737/(240.97+W737))/(DY737+DZ737)+DT737)/2)/(1000*0.61365*exp(17.502*W737/(240.97+W737))/(DY737+DZ737)-DT737)</f>
        <v>0</v>
      </c>
      <c r="T737">
        <f>1/((DM737+1)/(Q737/1.6)+1/(R737/1.37)) + DM737/((DM737+1)/(Q737/1.6) + DM737/(R737/1.37))</f>
        <v>0</v>
      </c>
      <c r="U737">
        <f>(DH737*DK737)</f>
        <v>0</v>
      </c>
      <c r="V737">
        <f>(EA737+(U737+2*0.95*5.67E-8*(((EA737+$B$7)+273)^4-(EA737+273)^4)-44100*J737)/(1.84*29.3*R737+8*0.95*5.67E-8*(EA737+273)^3))</f>
        <v>0</v>
      </c>
      <c r="W737">
        <f>($C$7*EB737+$D$7*EC737+$E$7*V737)</f>
        <v>0</v>
      </c>
      <c r="X737">
        <f>0.61365*exp(17.502*W737/(240.97+W737))</f>
        <v>0</v>
      </c>
      <c r="Y737">
        <f>(Z737/AA737*100)</f>
        <v>0</v>
      </c>
      <c r="Z737">
        <f>DT737*(DY737+DZ737)/1000</f>
        <v>0</v>
      </c>
      <c r="AA737">
        <f>0.61365*exp(17.502*EA737/(240.97+EA737))</f>
        <v>0</v>
      </c>
      <c r="AB737">
        <f>(X737-DT737*(DY737+DZ737)/1000)</f>
        <v>0</v>
      </c>
      <c r="AC737">
        <f>(-J737*44100)</f>
        <v>0</v>
      </c>
      <c r="AD737">
        <f>2*29.3*R737*0.92*(EA737-W737)</f>
        <v>0</v>
      </c>
      <c r="AE737">
        <f>2*0.95*5.67E-8*(((EA737+$B$7)+273)^4-(W737+273)^4)</f>
        <v>0</v>
      </c>
      <c r="AF737">
        <f>U737+AE737+AC737+AD737</f>
        <v>0</v>
      </c>
      <c r="AG737">
        <f>DX737*AU737*(DS737-DR737*(1000-AU737*DU737)/(1000-AU737*DT737))/(100*DL737)</f>
        <v>0</v>
      </c>
      <c r="AH737">
        <f>1000*DX737*AU737*(DT737-DU737)/(100*DL737*(1000-AU737*DT737))</f>
        <v>0</v>
      </c>
      <c r="AI737">
        <f>(AJ737 - AK737 - DY737*1E3/(8.314*(EA737+273.15)) * AM737/DX737 * AL737) * DX737/(100*DL737) * (1000 - DU737)/1000</f>
        <v>0</v>
      </c>
      <c r="AJ737">
        <v>806.7838564216328</v>
      </c>
      <c r="AK737">
        <v>774.6503515151517</v>
      </c>
      <c r="AL737">
        <v>3.408103075260178</v>
      </c>
      <c r="AM737">
        <v>65.2418205601486</v>
      </c>
      <c r="AN737">
        <f>(AP737 - AO737 + DY737*1E3/(8.314*(EA737+273.15)) * AR737/DX737 * AQ737) * DX737/(100*DL737) * 1000/(1000 - AP737)</f>
        <v>0</v>
      </c>
      <c r="AO737">
        <v>18.13581172700813</v>
      </c>
      <c r="AP737">
        <v>23.97424545454544</v>
      </c>
      <c r="AQ737">
        <v>-1.600975698930277E-05</v>
      </c>
      <c r="AR737">
        <v>120.1474523876431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MAX(0,($B$13+$C$13*EF737)/(1+$D$13*EF737)*DY737/(EA737+273)*$E$13)</f>
        <v>0</v>
      </c>
      <c r="AX737" t="s">
        <v>437</v>
      </c>
      <c r="AY737" t="s">
        <v>437</v>
      </c>
      <c r="AZ737">
        <v>0</v>
      </c>
      <c r="BA737">
        <v>0</v>
      </c>
      <c r="BB737">
        <f>1-AZ737/BA737</f>
        <v>0</v>
      </c>
      <c r="BC737">
        <v>0</v>
      </c>
      <c r="BD737" t="s">
        <v>437</v>
      </c>
      <c r="BE737" t="s">
        <v>437</v>
      </c>
      <c r="BF737">
        <v>0</v>
      </c>
      <c r="BG737">
        <v>0</v>
      </c>
      <c r="BH737">
        <f>1-BF737/BG737</f>
        <v>0</v>
      </c>
      <c r="BI737">
        <v>0.5</v>
      </c>
      <c r="BJ737">
        <f>DI737</f>
        <v>0</v>
      </c>
      <c r="BK737">
        <f>L737</f>
        <v>0</v>
      </c>
      <c r="BL737">
        <f>BH737*BI737*BJ737</f>
        <v>0</v>
      </c>
      <c r="BM737">
        <f>(BK737-BC737)/BJ737</f>
        <v>0</v>
      </c>
      <c r="BN737">
        <f>(BA737-BG737)/BG737</f>
        <v>0</v>
      </c>
      <c r="BO737">
        <f>AZ737/(BB737+AZ737/BG737)</f>
        <v>0</v>
      </c>
      <c r="BP737" t="s">
        <v>437</v>
      </c>
      <c r="BQ737">
        <v>0</v>
      </c>
      <c r="BR737">
        <f>IF(BQ737&lt;&gt;0, BQ737, BO737)</f>
        <v>0</v>
      </c>
      <c r="BS737">
        <f>1-BR737/BG737</f>
        <v>0</v>
      </c>
      <c r="BT737">
        <f>(BG737-BF737)/(BG737-BR737)</f>
        <v>0</v>
      </c>
      <c r="BU737">
        <f>(BA737-BG737)/(BA737-BR737)</f>
        <v>0</v>
      </c>
      <c r="BV737">
        <f>(BG737-BF737)/(BG737-AZ737)</f>
        <v>0</v>
      </c>
      <c r="BW737">
        <f>(BA737-BG737)/(BA737-AZ737)</f>
        <v>0</v>
      </c>
      <c r="BX737">
        <f>(BT737*BR737/BF737)</f>
        <v>0</v>
      </c>
      <c r="BY737">
        <f>(1-BX737)</f>
        <v>0</v>
      </c>
      <c r="DH737">
        <f>$B$11*EG737+$C$11*EH737+$F$11*ES737*(1-EV737)</f>
        <v>0</v>
      </c>
      <c r="DI737">
        <f>DH737*DJ737</f>
        <v>0</v>
      </c>
      <c r="DJ737">
        <f>($B$11*$D$9+$C$11*$D$9+$F$11*((FF737+EX737)/MAX(FF737+EX737+FG737, 0.1)*$I$9+FG737/MAX(FF737+EX737+FG737, 0.1)*$J$9))/($B$11+$C$11+$F$11)</f>
        <v>0</v>
      </c>
      <c r="DK737">
        <f>($B$11*$K$9+$C$11*$K$9+$F$11*((FF737+EX737)/MAX(FF737+EX737+FG737, 0.1)*$P$9+FG737/MAX(FF737+EX737+FG737, 0.1)*$Q$9))/($B$11+$C$11+$F$11)</f>
        <v>0</v>
      </c>
      <c r="DL737">
        <v>2.96</v>
      </c>
      <c r="DM737">
        <v>0.5</v>
      </c>
      <c r="DN737" t="s">
        <v>438</v>
      </c>
      <c r="DO737">
        <v>2</v>
      </c>
      <c r="DP737" t="b">
        <v>1</v>
      </c>
      <c r="DQ737">
        <v>1759007264.214286</v>
      </c>
      <c r="DR737">
        <v>731.8303928571428</v>
      </c>
      <c r="DS737">
        <v>776.3180357142857</v>
      </c>
      <c r="DT737">
        <v>23.96568214285714</v>
      </c>
      <c r="DU737">
        <v>18.12437857142857</v>
      </c>
      <c r="DV737">
        <v>730.8765357142856</v>
      </c>
      <c r="DW737">
        <v>23.72424642857143</v>
      </c>
      <c r="DX737">
        <v>499.9963571428572</v>
      </c>
      <c r="DY737">
        <v>90.34945357142858</v>
      </c>
      <c r="DZ737">
        <v>0.05408441785714286</v>
      </c>
      <c r="EA737">
        <v>30.320525</v>
      </c>
      <c r="EB737">
        <v>29.99867857142857</v>
      </c>
      <c r="EC737">
        <v>999.9000000000002</v>
      </c>
      <c r="ED737">
        <v>0</v>
      </c>
      <c r="EE737">
        <v>0</v>
      </c>
      <c r="EF737">
        <v>9998.48</v>
      </c>
      <c r="EG737">
        <v>0</v>
      </c>
      <c r="EH737">
        <v>11.4741</v>
      </c>
      <c r="EI737">
        <v>-44.48762857142857</v>
      </c>
      <c r="EJ737">
        <v>749.8000000000001</v>
      </c>
      <c r="EK737">
        <v>790.6483928571425</v>
      </c>
      <c r="EL737">
        <v>5.841287857142857</v>
      </c>
      <c r="EM737">
        <v>776.3180357142857</v>
      </c>
      <c r="EN737">
        <v>18.12437857142857</v>
      </c>
      <c r="EO737">
        <v>2.165286071428572</v>
      </c>
      <c r="EP737">
        <v>1.637528214285714</v>
      </c>
      <c r="EQ737">
        <v>18.70775714285714</v>
      </c>
      <c r="ER737">
        <v>14.31655357142857</v>
      </c>
      <c r="ES737">
        <v>2000.013928571429</v>
      </c>
      <c r="ET737">
        <v>0.9799986071428572</v>
      </c>
      <c r="EU737">
        <v>0.02000143571428572</v>
      </c>
      <c r="EV737">
        <v>0</v>
      </c>
      <c r="EW737">
        <v>747.3357857142857</v>
      </c>
      <c r="EX737">
        <v>5.000560000000001</v>
      </c>
      <c r="EY737">
        <v>15342.725</v>
      </c>
      <c r="EZ737">
        <v>17295</v>
      </c>
      <c r="FA737">
        <v>42.06199999999999</v>
      </c>
      <c r="FB737">
        <v>42.18699999999999</v>
      </c>
      <c r="FC737">
        <v>41.81199999999999</v>
      </c>
      <c r="FD737">
        <v>41.31199999999999</v>
      </c>
      <c r="FE737">
        <v>42.80757142857141</v>
      </c>
      <c r="FF737">
        <v>1955.113928571428</v>
      </c>
      <c r="FG737">
        <v>39.9</v>
      </c>
      <c r="FH737">
        <v>0</v>
      </c>
      <c r="FI737">
        <v>1759007281.2</v>
      </c>
      <c r="FJ737">
        <v>0</v>
      </c>
      <c r="FK737">
        <v>747.3349999999999</v>
      </c>
      <c r="FL737">
        <v>13.82721367317916</v>
      </c>
      <c r="FM737">
        <v>298.3008548468957</v>
      </c>
      <c r="FN737">
        <v>15342.80384615385</v>
      </c>
      <c r="FO737">
        <v>15</v>
      </c>
      <c r="FP737">
        <v>0</v>
      </c>
      <c r="FQ737" t="s">
        <v>439</v>
      </c>
      <c r="FR737">
        <v>1747148579.5</v>
      </c>
      <c r="FS737">
        <v>1747148584.5</v>
      </c>
      <c r="FT737">
        <v>0</v>
      </c>
      <c r="FU737">
        <v>0.162</v>
      </c>
      <c r="FV737">
        <v>-0.001</v>
      </c>
      <c r="FW737">
        <v>0.139</v>
      </c>
      <c r="FX737">
        <v>0.058</v>
      </c>
      <c r="FY737">
        <v>420</v>
      </c>
      <c r="FZ737">
        <v>16</v>
      </c>
      <c r="GA737">
        <v>0.19</v>
      </c>
      <c r="GB737">
        <v>0.02</v>
      </c>
      <c r="GC737">
        <v>-44.31421951219512</v>
      </c>
      <c r="GD737">
        <v>-3.335675958188212</v>
      </c>
      <c r="GE737">
        <v>0.3400223631235929</v>
      </c>
      <c r="GF737">
        <v>0</v>
      </c>
      <c r="GG737">
        <v>746.7141470588236</v>
      </c>
      <c r="GH737">
        <v>14.77006875817095</v>
      </c>
      <c r="GI737">
        <v>1.466169481663682</v>
      </c>
      <c r="GJ737">
        <v>0</v>
      </c>
      <c r="GK737">
        <v>5.847875121951219</v>
      </c>
      <c r="GL737">
        <v>-0.1751517073170757</v>
      </c>
      <c r="GM737">
        <v>0.02276680983061034</v>
      </c>
      <c r="GN737">
        <v>0</v>
      </c>
      <c r="GO737">
        <v>0</v>
      </c>
      <c r="GP737">
        <v>3</v>
      </c>
      <c r="GQ737" t="s">
        <v>472</v>
      </c>
      <c r="GR737">
        <v>3.12816</v>
      </c>
      <c r="GS737">
        <v>2.73182</v>
      </c>
      <c r="GT737">
        <v>0.13007</v>
      </c>
      <c r="GU737">
        <v>0.136004</v>
      </c>
      <c r="GV737">
        <v>0.106608</v>
      </c>
      <c r="GW737">
        <v>0.0881893</v>
      </c>
      <c r="GX737">
        <v>26055.4</v>
      </c>
      <c r="GY737">
        <v>25106.5</v>
      </c>
      <c r="GZ737">
        <v>30494.2</v>
      </c>
      <c r="HA737">
        <v>29315.1</v>
      </c>
      <c r="HB737">
        <v>37604.5</v>
      </c>
      <c r="HC737">
        <v>35176.4</v>
      </c>
      <c r="HD737">
        <v>46654.6</v>
      </c>
      <c r="HE737">
        <v>43561.1</v>
      </c>
      <c r="HF737">
        <v>1.82425</v>
      </c>
      <c r="HG737">
        <v>1.8453</v>
      </c>
      <c r="HH737">
        <v>0.102505</v>
      </c>
      <c r="HI737">
        <v>0</v>
      </c>
      <c r="HJ737">
        <v>28.3313</v>
      </c>
      <c r="HK737">
        <v>999.9</v>
      </c>
      <c r="HL737">
        <v>47.4</v>
      </c>
      <c r="HM737">
        <v>30.7</v>
      </c>
      <c r="HN737">
        <v>23.2633</v>
      </c>
      <c r="HO737">
        <v>63.0335</v>
      </c>
      <c r="HP737">
        <v>16.875</v>
      </c>
      <c r="HQ737">
        <v>1</v>
      </c>
      <c r="HR737">
        <v>0.176303</v>
      </c>
      <c r="HS737">
        <v>-0.563039</v>
      </c>
      <c r="HT737">
        <v>20.2</v>
      </c>
      <c r="HU737">
        <v>5.22717</v>
      </c>
      <c r="HV737">
        <v>11.974</v>
      </c>
      <c r="HW737">
        <v>4.9696</v>
      </c>
      <c r="HX737">
        <v>3.28955</v>
      </c>
      <c r="HY737">
        <v>9999</v>
      </c>
      <c r="HZ737">
        <v>9999</v>
      </c>
      <c r="IA737">
        <v>9999</v>
      </c>
      <c r="IB737">
        <v>27.7</v>
      </c>
      <c r="IC737">
        <v>4.97292</v>
      </c>
      <c r="ID737">
        <v>1.87731</v>
      </c>
      <c r="IE737">
        <v>1.87542</v>
      </c>
      <c r="IF737">
        <v>1.8782</v>
      </c>
      <c r="IG737">
        <v>1.87494</v>
      </c>
      <c r="IH737">
        <v>1.87851</v>
      </c>
      <c r="II737">
        <v>1.87561</v>
      </c>
      <c r="IJ737">
        <v>1.87682</v>
      </c>
      <c r="IK737">
        <v>0</v>
      </c>
      <c r="IL737">
        <v>0</v>
      </c>
      <c r="IM737">
        <v>0</v>
      </c>
      <c r="IN737">
        <v>0</v>
      </c>
      <c r="IO737" t="s">
        <v>441</v>
      </c>
      <c r="IP737" t="s">
        <v>442</v>
      </c>
      <c r="IQ737" t="s">
        <v>443</v>
      </c>
      <c r="IR737" t="s">
        <v>443</v>
      </c>
      <c r="IS737" t="s">
        <v>443</v>
      </c>
      <c r="IT737" t="s">
        <v>443</v>
      </c>
      <c r="IU737">
        <v>0</v>
      </c>
      <c r="IV737">
        <v>100</v>
      </c>
      <c r="IW737">
        <v>100</v>
      </c>
      <c r="IX737">
        <v>0.985</v>
      </c>
      <c r="IY737">
        <v>0.2416</v>
      </c>
      <c r="IZ737">
        <v>0.000996156149449386</v>
      </c>
      <c r="JA737">
        <v>0.001508328056841608</v>
      </c>
      <c r="JB737">
        <v>-4.279944224615399E-07</v>
      </c>
      <c r="JC737">
        <v>2.026670128534865E-10</v>
      </c>
      <c r="JD737">
        <v>-0.04486732872085866</v>
      </c>
      <c r="JE737">
        <v>-0.001179386599836408</v>
      </c>
      <c r="JF737">
        <v>0.0006983580007418804</v>
      </c>
      <c r="JG737">
        <v>-5.900263066608664E-06</v>
      </c>
      <c r="JH737">
        <v>1</v>
      </c>
      <c r="JI737">
        <v>2117</v>
      </c>
      <c r="JJ737">
        <v>1</v>
      </c>
      <c r="JK737">
        <v>26</v>
      </c>
      <c r="JL737">
        <v>197644.9</v>
      </c>
      <c r="JM737">
        <v>197644.8</v>
      </c>
      <c r="JN737">
        <v>1.87988</v>
      </c>
      <c r="JO737">
        <v>2.54517</v>
      </c>
      <c r="JP737">
        <v>1.39893</v>
      </c>
      <c r="JQ737">
        <v>2.33887</v>
      </c>
      <c r="JR737">
        <v>1.44897</v>
      </c>
      <c r="JS737">
        <v>2.60742</v>
      </c>
      <c r="JT737">
        <v>37.4338</v>
      </c>
      <c r="JU737">
        <v>23.9824</v>
      </c>
      <c r="JV737">
        <v>18</v>
      </c>
      <c r="JW737">
        <v>481.2</v>
      </c>
      <c r="JX737">
        <v>464.799</v>
      </c>
      <c r="JY737">
        <v>29.2682</v>
      </c>
      <c r="JZ737">
        <v>29.4835</v>
      </c>
      <c r="KA737">
        <v>30</v>
      </c>
      <c r="KB737">
        <v>29.1901</v>
      </c>
      <c r="KC737">
        <v>29.2575</v>
      </c>
      <c r="KD737">
        <v>37.6816</v>
      </c>
      <c r="KE737">
        <v>27.235</v>
      </c>
      <c r="KF737">
        <v>84.97320000000001</v>
      </c>
      <c r="KG737">
        <v>29.2131</v>
      </c>
      <c r="KH737">
        <v>821.521</v>
      </c>
      <c r="KI737">
        <v>18.1578</v>
      </c>
      <c r="KJ737">
        <v>100.819</v>
      </c>
      <c r="KK737">
        <v>100.197</v>
      </c>
    </row>
    <row r="738" spans="1:297">
      <c r="A738">
        <v>722</v>
      </c>
      <c r="B738">
        <v>1759007277</v>
      </c>
      <c r="C738">
        <v>19893.40000009537</v>
      </c>
      <c r="D738" t="s">
        <v>1893</v>
      </c>
      <c r="E738" t="s">
        <v>1894</v>
      </c>
      <c r="F738">
        <v>5</v>
      </c>
      <c r="G738" t="s">
        <v>1796</v>
      </c>
      <c r="H738" t="s">
        <v>436</v>
      </c>
      <c r="I738">
        <v>1759007269.5</v>
      </c>
      <c r="J738">
        <f>(K738)/1000</f>
        <v>0</v>
      </c>
      <c r="K738">
        <f>IF(DP738, AN738, AH738)</f>
        <v>0</v>
      </c>
      <c r="L738">
        <f>IF(DP738, AI738, AG738)</f>
        <v>0</v>
      </c>
      <c r="M738">
        <f>DR738 - IF(AU738&gt;1, L738*DL738*100.0/(AW738), 0)</f>
        <v>0</v>
      </c>
      <c r="N738">
        <f>((T738-J738/2)*M738-L738)/(T738+J738/2)</f>
        <v>0</v>
      </c>
      <c r="O738">
        <f>N738*(DY738+DZ738)/1000.0</f>
        <v>0</v>
      </c>
      <c r="P738">
        <f>(DR738 - IF(AU738&gt;1, L738*DL738*100.0/(AW738), 0))*(DY738+DZ738)/1000.0</f>
        <v>0</v>
      </c>
      <c r="Q738">
        <f>2.0/((1/S738-1/R738)+SIGN(S738)*SQRT((1/S738-1/R738)*(1/S738-1/R738) + 4*DM738/((DM738+1)*(DM738+1))*(2*1/S738*1/R738-1/R738*1/R738)))</f>
        <v>0</v>
      </c>
      <c r="R738">
        <f>IF(LEFT(DN738,1)&lt;&gt;"0",IF(LEFT(DN738,1)="1",3.0,DO738),$D$5+$E$5*(EF738*DY738/($K$5*1000))+$F$5*(EF738*DY738/($K$5*1000))*MAX(MIN(DL738,$J$5),$I$5)*MAX(MIN(DL738,$J$5),$I$5)+$G$5*MAX(MIN(DL738,$J$5),$I$5)*(EF738*DY738/($K$5*1000))+$H$5*(EF738*DY738/($K$5*1000))*(EF738*DY738/($K$5*1000)))</f>
        <v>0</v>
      </c>
      <c r="S738">
        <f>J738*(1000-(1000*0.61365*exp(17.502*W738/(240.97+W738))/(DY738+DZ738)+DT738)/2)/(1000*0.61365*exp(17.502*W738/(240.97+W738))/(DY738+DZ738)-DT738)</f>
        <v>0</v>
      </c>
      <c r="T738">
        <f>1/((DM738+1)/(Q738/1.6)+1/(R738/1.37)) + DM738/((DM738+1)/(Q738/1.6) + DM738/(R738/1.37))</f>
        <v>0</v>
      </c>
      <c r="U738">
        <f>(DH738*DK738)</f>
        <v>0</v>
      </c>
      <c r="V738">
        <f>(EA738+(U738+2*0.95*5.67E-8*(((EA738+$B$7)+273)^4-(EA738+273)^4)-44100*J738)/(1.84*29.3*R738+8*0.95*5.67E-8*(EA738+273)^3))</f>
        <v>0</v>
      </c>
      <c r="W738">
        <f>($C$7*EB738+$D$7*EC738+$E$7*V738)</f>
        <v>0</v>
      </c>
      <c r="X738">
        <f>0.61365*exp(17.502*W738/(240.97+W738))</f>
        <v>0</v>
      </c>
      <c r="Y738">
        <f>(Z738/AA738*100)</f>
        <v>0</v>
      </c>
      <c r="Z738">
        <f>DT738*(DY738+DZ738)/1000</f>
        <v>0</v>
      </c>
      <c r="AA738">
        <f>0.61365*exp(17.502*EA738/(240.97+EA738))</f>
        <v>0</v>
      </c>
      <c r="AB738">
        <f>(X738-DT738*(DY738+DZ738)/1000)</f>
        <v>0</v>
      </c>
      <c r="AC738">
        <f>(-J738*44100)</f>
        <v>0</v>
      </c>
      <c r="AD738">
        <f>2*29.3*R738*0.92*(EA738-W738)</f>
        <v>0</v>
      </c>
      <c r="AE738">
        <f>2*0.95*5.67E-8*(((EA738+$B$7)+273)^4-(W738+273)^4)</f>
        <v>0</v>
      </c>
      <c r="AF738">
        <f>U738+AE738+AC738+AD738</f>
        <v>0</v>
      </c>
      <c r="AG738">
        <f>DX738*AU738*(DS738-DR738*(1000-AU738*DU738)/(1000-AU738*DT738))/(100*DL738)</f>
        <v>0</v>
      </c>
      <c r="AH738">
        <f>1000*DX738*AU738*(DT738-DU738)/(100*DL738*(1000-AU738*DT738))</f>
        <v>0</v>
      </c>
      <c r="AI738">
        <f>(AJ738 - AK738 - DY738*1E3/(8.314*(EA738+273.15)) * AM738/DX738 * AL738) * DX738/(100*DL738) * (1000 - DU738)/1000</f>
        <v>0</v>
      </c>
      <c r="AJ738">
        <v>823.8826017008892</v>
      </c>
      <c r="AK738">
        <v>791.7921757575755</v>
      </c>
      <c r="AL738">
        <v>3.429920155945624</v>
      </c>
      <c r="AM738">
        <v>65.2418205601486</v>
      </c>
      <c r="AN738">
        <f>(AP738 - AO738 + DY738*1E3/(8.314*(EA738+273.15)) * AR738/DX738 * AQ738) * DX738/(100*DL738) * 1000/(1000 - AP738)</f>
        <v>0</v>
      </c>
      <c r="AO738">
        <v>18.13299699455898</v>
      </c>
      <c r="AP738">
        <v>23.95889393939393</v>
      </c>
      <c r="AQ738">
        <v>-5.051619773164551E-05</v>
      </c>
      <c r="AR738">
        <v>120.1474523876431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MAX(0,($B$13+$C$13*EF738)/(1+$D$13*EF738)*DY738/(EA738+273)*$E$13)</f>
        <v>0</v>
      </c>
      <c r="AX738" t="s">
        <v>437</v>
      </c>
      <c r="AY738" t="s">
        <v>437</v>
      </c>
      <c r="AZ738">
        <v>0</v>
      </c>
      <c r="BA738">
        <v>0</v>
      </c>
      <c r="BB738">
        <f>1-AZ738/BA738</f>
        <v>0</v>
      </c>
      <c r="BC738">
        <v>0</v>
      </c>
      <c r="BD738" t="s">
        <v>437</v>
      </c>
      <c r="BE738" t="s">
        <v>437</v>
      </c>
      <c r="BF738">
        <v>0</v>
      </c>
      <c r="BG738">
        <v>0</v>
      </c>
      <c r="BH738">
        <f>1-BF738/BG738</f>
        <v>0</v>
      </c>
      <c r="BI738">
        <v>0.5</v>
      </c>
      <c r="BJ738">
        <f>DI738</f>
        <v>0</v>
      </c>
      <c r="BK738">
        <f>L738</f>
        <v>0</v>
      </c>
      <c r="BL738">
        <f>BH738*BI738*BJ738</f>
        <v>0</v>
      </c>
      <c r="BM738">
        <f>(BK738-BC738)/BJ738</f>
        <v>0</v>
      </c>
      <c r="BN738">
        <f>(BA738-BG738)/BG738</f>
        <v>0</v>
      </c>
      <c r="BO738">
        <f>AZ738/(BB738+AZ738/BG738)</f>
        <v>0</v>
      </c>
      <c r="BP738" t="s">
        <v>437</v>
      </c>
      <c r="BQ738">
        <v>0</v>
      </c>
      <c r="BR738">
        <f>IF(BQ738&lt;&gt;0, BQ738, BO738)</f>
        <v>0</v>
      </c>
      <c r="BS738">
        <f>1-BR738/BG738</f>
        <v>0</v>
      </c>
      <c r="BT738">
        <f>(BG738-BF738)/(BG738-BR738)</f>
        <v>0</v>
      </c>
      <c r="BU738">
        <f>(BA738-BG738)/(BA738-BR738)</f>
        <v>0</v>
      </c>
      <c r="BV738">
        <f>(BG738-BF738)/(BG738-AZ738)</f>
        <v>0</v>
      </c>
      <c r="BW738">
        <f>(BA738-BG738)/(BA738-AZ738)</f>
        <v>0</v>
      </c>
      <c r="BX738">
        <f>(BT738*BR738/BF738)</f>
        <v>0</v>
      </c>
      <c r="BY738">
        <f>(1-BX738)</f>
        <v>0</v>
      </c>
      <c r="DH738">
        <f>$B$11*EG738+$C$11*EH738+$F$11*ES738*(1-EV738)</f>
        <v>0</v>
      </c>
      <c r="DI738">
        <f>DH738*DJ738</f>
        <v>0</v>
      </c>
      <c r="DJ738">
        <f>($B$11*$D$9+$C$11*$D$9+$F$11*((FF738+EX738)/MAX(FF738+EX738+FG738, 0.1)*$I$9+FG738/MAX(FF738+EX738+FG738, 0.1)*$J$9))/($B$11+$C$11+$F$11)</f>
        <v>0</v>
      </c>
      <c r="DK738">
        <f>($B$11*$K$9+$C$11*$K$9+$F$11*((FF738+EX738)/MAX(FF738+EX738+FG738, 0.1)*$P$9+FG738/MAX(FF738+EX738+FG738, 0.1)*$Q$9))/($B$11+$C$11+$F$11)</f>
        <v>0</v>
      </c>
      <c r="DL738">
        <v>2.96</v>
      </c>
      <c r="DM738">
        <v>0.5</v>
      </c>
      <c r="DN738" t="s">
        <v>438</v>
      </c>
      <c r="DO738">
        <v>2</v>
      </c>
      <c r="DP738" t="b">
        <v>1</v>
      </c>
      <c r="DQ738">
        <v>1759007269.5</v>
      </c>
      <c r="DR738">
        <v>749.4400370370371</v>
      </c>
      <c r="DS738">
        <v>794.114962962963</v>
      </c>
      <c r="DT738">
        <v>23.96756666666667</v>
      </c>
      <c r="DU738">
        <v>18.13837407407408</v>
      </c>
      <c r="DV738">
        <v>748.464962962963</v>
      </c>
      <c r="DW738">
        <v>23.72609259259259</v>
      </c>
      <c r="DX738">
        <v>500.0213333333334</v>
      </c>
      <c r="DY738">
        <v>90.35090370370371</v>
      </c>
      <c r="DZ738">
        <v>0.05409693703703704</v>
      </c>
      <c r="EA738">
        <v>30.32477777777778</v>
      </c>
      <c r="EB738">
        <v>30.00295555555556</v>
      </c>
      <c r="EC738">
        <v>999.9000000000001</v>
      </c>
      <c r="ED738">
        <v>0</v>
      </c>
      <c r="EE738">
        <v>0</v>
      </c>
      <c r="EF738">
        <v>10003.99666666667</v>
      </c>
      <c r="EG738">
        <v>0</v>
      </c>
      <c r="EH738">
        <v>11.4741</v>
      </c>
      <c r="EI738">
        <v>-44.67485925925926</v>
      </c>
      <c r="EJ738">
        <v>767.8434444444443</v>
      </c>
      <c r="EK738">
        <v>808.7849629629628</v>
      </c>
      <c r="EL738">
        <v>5.829177407407407</v>
      </c>
      <c r="EM738">
        <v>794.114962962963</v>
      </c>
      <c r="EN738">
        <v>18.13837407407408</v>
      </c>
      <c r="EO738">
        <v>2.165491111111111</v>
      </c>
      <c r="EP738">
        <v>1.638818148148148</v>
      </c>
      <c r="EQ738">
        <v>18.70927037037037</v>
      </c>
      <c r="ER738">
        <v>14.32874074074074</v>
      </c>
      <c r="ES738">
        <v>2000.000740740741</v>
      </c>
      <c r="ET738">
        <v>0.9799984444444446</v>
      </c>
      <c r="EU738">
        <v>0.0200016</v>
      </c>
      <c r="EV738">
        <v>0</v>
      </c>
      <c r="EW738">
        <v>748.596925925926</v>
      </c>
      <c r="EX738">
        <v>5.000560000000001</v>
      </c>
      <c r="EY738">
        <v>15367.92222222222</v>
      </c>
      <c r="EZ738">
        <v>17294.88888888889</v>
      </c>
      <c r="FA738">
        <v>42.06199999999999</v>
      </c>
      <c r="FB738">
        <v>42.18699999999999</v>
      </c>
      <c r="FC738">
        <v>41.81199999999999</v>
      </c>
      <c r="FD738">
        <v>41.31199999999999</v>
      </c>
      <c r="FE738">
        <v>42.81199999999998</v>
      </c>
      <c r="FF738">
        <v>1955.100740740741</v>
      </c>
      <c r="FG738">
        <v>39.9</v>
      </c>
      <c r="FH738">
        <v>0</v>
      </c>
      <c r="FI738">
        <v>1759007286.6</v>
      </c>
      <c r="FJ738">
        <v>0</v>
      </c>
      <c r="FK738">
        <v>748.6490800000001</v>
      </c>
      <c r="FL738">
        <v>14.04838463990039</v>
      </c>
      <c r="FM738">
        <v>273.0307695188031</v>
      </c>
      <c r="FN738">
        <v>15370.148</v>
      </c>
      <c r="FO738">
        <v>15</v>
      </c>
      <c r="FP738">
        <v>0</v>
      </c>
      <c r="FQ738" t="s">
        <v>439</v>
      </c>
      <c r="FR738">
        <v>1747148579.5</v>
      </c>
      <c r="FS738">
        <v>1747148584.5</v>
      </c>
      <c r="FT738">
        <v>0</v>
      </c>
      <c r="FU738">
        <v>0.162</v>
      </c>
      <c r="FV738">
        <v>-0.001</v>
      </c>
      <c r="FW738">
        <v>0.139</v>
      </c>
      <c r="FX738">
        <v>0.058</v>
      </c>
      <c r="FY738">
        <v>420</v>
      </c>
      <c r="FZ738">
        <v>16</v>
      </c>
      <c r="GA738">
        <v>0.19</v>
      </c>
      <c r="GB738">
        <v>0.02</v>
      </c>
      <c r="GC738">
        <v>-44.5556975609756</v>
      </c>
      <c r="GD738">
        <v>-2.333901742160181</v>
      </c>
      <c r="GE738">
        <v>0.2522992904176915</v>
      </c>
      <c r="GF738">
        <v>0</v>
      </c>
      <c r="GG738">
        <v>747.9073823529411</v>
      </c>
      <c r="GH738">
        <v>14.08551565596773</v>
      </c>
      <c r="GI738">
        <v>1.39705810681096</v>
      </c>
      <c r="GJ738">
        <v>0</v>
      </c>
      <c r="GK738">
        <v>5.839773170731707</v>
      </c>
      <c r="GL738">
        <v>-0.1192225087108012</v>
      </c>
      <c r="GM738">
        <v>0.02033904660439438</v>
      </c>
      <c r="GN738">
        <v>0</v>
      </c>
      <c r="GO738">
        <v>0</v>
      </c>
      <c r="GP738">
        <v>3</v>
      </c>
      <c r="GQ738" t="s">
        <v>472</v>
      </c>
      <c r="GR738">
        <v>3.12812</v>
      </c>
      <c r="GS738">
        <v>2.73207</v>
      </c>
      <c r="GT738">
        <v>0.131982</v>
      </c>
      <c r="GU738">
        <v>0.137859</v>
      </c>
      <c r="GV738">
        <v>0.10656</v>
      </c>
      <c r="GW738">
        <v>0.0881943</v>
      </c>
      <c r="GX738">
        <v>25998</v>
      </c>
      <c r="GY738">
        <v>25052.5</v>
      </c>
      <c r="GZ738">
        <v>30494.2</v>
      </c>
      <c r="HA738">
        <v>29315</v>
      </c>
      <c r="HB738">
        <v>37606.7</v>
      </c>
      <c r="HC738">
        <v>35176.4</v>
      </c>
      <c r="HD738">
        <v>46654.6</v>
      </c>
      <c r="HE738">
        <v>43561.1</v>
      </c>
      <c r="HF738">
        <v>1.82418</v>
      </c>
      <c r="HG738">
        <v>1.84553</v>
      </c>
      <c r="HH738">
        <v>0.102267</v>
      </c>
      <c r="HI738">
        <v>0</v>
      </c>
      <c r="HJ738">
        <v>28.3319</v>
      </c>
      <c r="HK738">
        <v>999.9</v>
      </c>
      <c r="HL738">
        <v>47.4</v>
      </c>
      <c r="HM738">
        <v>30.7</v>
      </c>
      <c r="HN738">
        <v>23.2651</v>
      </c>
      <c r="HO738">
        <v>62.6835</v>
      </c>
      <c r="HP738">
        <v>16.9231</v>
      </c>
      <c r="HQ738">
        <v>1</v>
      </c>
      <c r="HR738">
        <v>0.176273</v>
      </c>
      <c r="HS738">
        <v>-0.544886</v>
      </c>
      <c r="HT738">
        <v>20.2002</v>
      </c>
      <c r="HU738">
        <v>5.22717</v>
      </c>
      <c r="HV738">
        <v>11.974</v>
      </c>
      <c r="HW738">
        <v>4.96955</v>
      </c>
      <c r="HX738">
        <v>3.28948</v>
      </c>
      <c r="HY738">
        <v>9999</v>
      </c>
      <c r="HZ738">
        <v>9999</v>
      </c>
      <c r="IA738">
        <v>9999</v>
      </c>
      <c r="IB738">
        <v>27.7</v>
      </c>
      <c r="IC738">
        <v>4.97293</v>
      </c>
      <c r="ID738">
        <v>1.87733</v>
      </c>
      <c r="IE738">
        <v>1.87544</v>
      </c>
      <c r="IF738">
        <v>1.8782</v>
      </c>
      <c r="IG738">
        <v>1.87497</v>
      </c>
      <c r="IH738">
        <v>1.87851</v>
      </c>
      <c r="II738">
        <v>1.87562</v>
      </c>
      <c r="IJ738">
        <v>1.87683</v>
      </c>
      <c r="IK738">
        <v>0</v>
      </c>
      <c r="IL738">
        <v>0</v>
      </c>
      <c r="IM738">
        <v>0</v>
      </c>
      <c r="IN738">
        <v>0</v>
      </c>
      <c r="IO738" t="s">
        <v>441</v>
      </c>
      <c r="IP738" t="s">
        <v>442</v>
      </c>
      <c r="IQ738" t="s">
        <v>443</v>
      </c>
      <c r="IR738" t="s">
        <v>443</v>
      </c>
      <c r="IS738" t="s">
        <v>443</v>
      </c>
      <c r="IT738" t="s">
        <v>443</v>
      </c>
      <c r="IU738">
        <v>0</v>
      </c>
      <c r="IV738">
        <v>100</v>
      </c>
      <c r="IW738">
        <v>100</v>
      </c>
      <c r="IX738">
        <v>1.006</v>
      </c>
      <c r="IY738">
        <v>0.2412</v>
      </c>
      <c r="IZ738">
        <v>0.000996156149449386</v>
      </c>
      <c r="JA738">
        <v>0.001508328056841608</v>
      </c>
      <c r="JB738">
        <v>-4.279944224615399E-07</v>
      </c>
      <c r="JC738">
        <v>2.026670128534865E-10</v>
      </c>
      <c r="JD738">
        <v>-0.04486732872085866</v>
      </c>
      <c r="JE738">
        <v>-0.001179386599836408</v>
      </c>
      <c r="JF738">
        <v>0.0006983580007418804</v>
      </c>
      <c r="JG738">
        <v>-5.900263066608664E-06</v>
      </c>
      <c r="JH738">
        <v>1</v>
      </c>
      <c r="JI738">
        <v>2117</v>
      </c>
      <c r="JJ738">
        <v>1</v>
      </c>
      <c r="JK738">
        <v>26</v>
      </c>
      <c r="JL738">
        <v>197645</v>
      </c>
      <c r="JM738">
        <v>197644.9</v>
      </c>
      <c r="JN738">
        <v>1.91162</v>
      </c>
      <c r="JO738">
        <v>2.55249</v>
      </c>
      <c r="JP738">
        <v>1.39893</v>
      </c>
      <c r="JQ738">
        <v>2.33887</v>
      </c>
      <c r="JR738">
        <v>1.44897</v>
      </c>
      <c r="JS738">
        <v>2.46582</v>
      </c>
      <c r="JT738">
        <v>37.4338</v>
      </c>
      <c r="JU738">
        <v>23.9562</v>
      </c>
      <c r="JV738">
        <v>18</v>
      </c>
      <c r="JW738">
        <v>481.151</v>
      </c>
      <c r="JX738">
        <v>464.935</v>
      </c>
      <c r="JY738">
        <v>29.219</v>
      </c>
      <c r="JZ738">
        <v>29.482</v>
      </c>
      <c r="KA738">
        <v>30</v>
      </c>
      <c r="KB738">
        <v>29.1889</v>
      </c>
      <c r="KC738">
        <v>29.2562</v>
      </c>
      <c r="KD738">
        <v>38.3439</v>
      </c>
      <c r="KE738">
        <v>27.235</v>
      </c>
      <c r="KF738">
        <v>84.97320000000001</v>
      </c>
      <c r="KG738">
        <v>29.2113</v>
      </c>
      <c r="KH738">
        <v>841.582</v>
      </c>
      <c r="KI738">
        <v>18.1759</v>
      </c>
      <c r="KJ738">
        <v>100.819</v>
      </c>
      <c r="KK738">
        <v>100.197</v>
      </c>
    </row>
    <row r="739" spans="1:297">
      <c r="A739">
        <v>723</v>
      </c>
      <c r="B739">
        <v>1759007282</v>
      </c>
      <c r="C739">
        <v>19898.40000009537</v>
      </c>
      <c r="D739" t="s">
        <v>1895</v>
      </c>
      <c r="E739" t="s">
        <v>1896</v>
      </c>
      <c r="F739">
        <v>5</v>
      </c>
      <c r="G739" t="s">
        <v>1796</v>
      </c>
      <c r="H739" t="s">
        <v>436</v>
      </c>
      <c r="I739">
        <v>1759007274.214286</v>
      </c>
      <c r="J739">
        <f>(K739)/1000</f>
        <v>0</v>
      </c>
      <c r="K739">
        <f>IF(DP739, AN739, AH739)</f>
        <v>0</v>
      </c>
      <c r="L739">
        <f>IF(DP739, AI739, AG739)</f>
        <v>0</v>
      </c>
      <c r="M739">
        <f>DR739 - IF(AU739&gt;1, L739*DL739*100.0/(AW739), 0)</f>
        <v>0</v>
      </c>
      <c r="N739">
        <f>((T739-J739/2)*M739-L739)/(T739+J739/2)</f>
        <v>0</v>
      </c>
      <c r="O739">
        <f>N739*(DY739+DZ739)/1000.0</f>
        <v>0</v>
      </c>
      <c r="P739">
        <f>(DR739 - IF(AU739&gt;1, L739*DL739*100.0/(AW739), 0))*(DY739+DZ739)/1000.0</f>
        <v>0</v>
      </c>
      <c r="Q739">
        <f>2.0/((1/S739-1/R739)+SIGN(S739)*SQRT((1/S739-1/R739)*(1/S739-1/R739) + 4*DM739/((DM739+1)*(DM739+1))*(2*1/S739*1/R739-1/R739*1/R739)))</f>
        <v>0</v>
      </c>
      <c r="R739">
        <f>IF(LEFT(DN739,1)&lt;&gt;"0",IF(LEFT(DN739,1)="1",3.0,DO739),$D$5+$E$5*(EF739*DY739/($K$5*1000))+$F$5*(EF739*DY739/($K$5*1000))*MAX(MIN(DL739,$J$5),$I$5)*MAX(MIN(DL739,$J$5),$I$5)+$G$5*MAX(MIN(DL739,$J$5),$I$5)*(EF739*DY739/($K$5*1000))+$H$5*(EF739*DY739/($K$5*1000))*(EF739*DY739/($K$5*1000)))</f>
        <v>0</v>
      </c>
      <c r="S739">
        <f>J739*(1000-(1000*0.61365*exp(17.502*W739/(240.97+W739))/(DY739+DZ739)+DT739)/2)/(1000*0.61365*exp(17.502*W739/(240.97+W739))/(DY739+DZ739)-DT739)</f>
        <v>0</v>
      </c>
      <c r="T739">
        <f>1/((DM739+1)/(Q739/1.6)+1/(R739/1.37)) + DM739/((DM739+1)/(Q739/1.6) + DM739/(R739/1.37))</f>
        <v>0</v>
      </c>
      <c r="U739">
        <f>(DH739*DK739)</f>
        <v>0</v>
      </c>
      <c r="V739">
        <f>(EA739+(U739+2*0.95*5.67E-8*(((EA739+$B$7)+273)^4-(EA739+273)^4)-44100*J739)/(1.84*29.3*R739+8*0.95*5.67E-8*(EA739+273)^3))</f>
        <v>0</v>
      </c>
      <c r="W739">
        <f>($C$7*EB739+$D$7*EC739+$E$7*V739)</f>
        <v>0</v>
      </c>
      <c r="X739">
        <f>0.61365*exp(17.502*W739/(240.97+W739))</f>
        <v>0</v>
      </c>
      <c r="Y739">
        <f>(Z739/AA739*100)</f>
        <v>0</v>
      </c>
      <c r="Z739">
        <f>DT739*(DY739+DZ739)/1000</f>
        <v>0</v>
      </c>
      <c r="AA739">
        <f>0.61365*exp(17.502*EA739/(240.97+EA739))</f>
        <v>0</v>
      </c>
      <c r="AB739">
        <f>(X739-DT739*(DY739+DZ739)/1000)</f>
        <v>0</v>
      </c>
      <c r="AC739">
        <f>(-J739*44100)</f>
        <v>0</v>
      </c>
      <c r="AD739">
        <f>2*29.3*R739*0.92*(EA739-W739)</f>
        <v>0</v>
      </c>
      <c r="AE739">
        <f>2*0.95*5.67E-8*(((EA739+$B$7)+273)^4-(W739+273)^4)</f>
        <v>0</v>
      </c>
      <c r="AF739">
        <f>U739+AE739+AC739+AD739</f>
        <v>0</v>
      </c>
      <c r="AG739">
        <f>DX739*AU739*(DS739-DR739*(1000-AU739*DU739)/(1000-AU739*DT739))/(100*DL739)</f>
        <v>0</v>
      </c>
      <c r="AH739">
        <f>1000*DX739*AU739*(DT739-DU739)/(100*DL739*(1000-AU739*DT739))</f>
        <v>0</v>
      </c>
      <c r="AI739">
        <f>(AJ739 - AK739 - DY739*1E3/(8.314*(EA739+273.15)) * AM739/DX739 * AL739) * DX739/(100*DL739) * (1000 - DU739)/1000</f>
        <v>0</v>
      </c>
      <c r="AJ739">
        <v>840.9113519303781</v>
      </c>
      <c r="AK739">
        <v>808.6692484848485</v>
      </c>
      <c r="AL739">
        <v>3.36981007440384</v>
      </c>
      <c r="AM739">
        <v>65.2418205601486</v>
      </c>
      <c r="AN739">
        <f>(AP739 - AO739 + DY739*1E3/(8.314*(EA739+273.15)) * AR739/DX739 * AQ739) * DX739/(100*DL739) * 1000/(1000 - AP739)</f>
        <v>0</v>
      </c>
      <c r="AO739">
        <v>18.13333349684824</v>
      </c>
      <c r="AP739">
        <v>23.94228666666667</v>
      </c>
      <c r="AQ739">
        <v>-4.182731135688737E-05</v>
      </c>
      <c r="AR739">
        <v>120.1474523876431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MAX(0,($B$13+$C$13*EF739)/(1+$D$13*EF739)*DY739/(EA739+273)*$E$13)</f>
        <v>0</v>
      </c>
      <c r="AX739" t="s">
        <v>437</v>
      </c>
      <c r="AY739" t="s">
        <v>437</v>
      </c>
      <c r="AZ739">
        <v>0</v>
      </c>
      <c r="BA739">
        <v>0</v>
      </c>
      <c r="BB739">
        <f>1-AZ739/BA739</f>
        <v>0</v>
      </c>
      <c r="BC739">
        <v>0</v>
      </c>
      <c r="BD739" t="s">
        <v>437</v>
      </c>
      <c r="BE739" t="s">
        <v>437</v>
      </c>
      <c r="BF739">
        <v>0</v>
      </c>
      <c r="BG739">
        <v>0</v>
      </c>
      <c r="BH739">
        <f>1-BF739/BG739</f>
        <v>0</v>
      </c>
      <c r="BI739">
        <v>0.5</v>
      </c>
      <c r="BJ739">
        <f>DI739</f>
        <v>0</v>
      </c>
      <c r="BK739">
        <f>L739</f>
        <v>0</v>
      </c>
      <c r="BL739">
        <f>BH739*BI739*BJ739</f>
        <v>0</v>
      </c>
      <c r="BM739">
        <f>(BK739-BC739)/BJ739</f>
        <v>0</v>
      </c>
      <c r="BN739">
        <f>(BA739-BG739)/BG739</f>
        <v>0</v>
      </c>
      <c r="BO739">
        <f>AZ739/(BB739+AZ739/BG739)</f>
        <v>0</v>
      </c>
      <c r="BP739" t="s">
        <v>437</v>
      </c>
      <c r="BQ739">
        <v>0</v>
      </c>
      <c r="BR739">
        <f>IF(BQ739&lt;&gt;0, BQ739, BO739)</f>
        <v>0</v>
      </c>
      <c r="BS739">
        <f>1-BR739/BG739</f>
        <v>0</v>
      </c>
      <c r="BT739">
        <f>(BG739-BF739)/(BG739-BR739)</f>
        <v>0</v>
      </c>
      <c r="BU739">
        <f>(BA739-BG739)/(BA739-BR739)</f>
        <v>0</v>
      </c>
      <c r="BV739">
        <f>(BG739-BF739)/(BG739-AZ739)</f>
        <v>0</v>
      </c>
      <c r="BW739">
        <f>(BA739-BG739)/(BA739-AZ739)</f>
        <v>0</v>
      </c>
      <c r="BX739">
        <f>(BT739*BR739/BF739)</f>
        <v>0</v>
      </c>
      <c r="BY739">
        <f>(1-BX739)</f>
        <v>0</v>
      </c>
      <c r="DH739">
        <f>$B$11*EG739+$C$11*EH739+$F$11*ES739*(1-EV739)</f>
        <v>0</v>
      </c>
      <c r="DI739">
        <f>DH739*DJ739</f>
        <v>0</v>
      </c>
      <c r="DJ739">
        <f>($B$11*$D$9+$C$11*$D$9+$F$11*((FF739+EX739)/MAX(FF739+EX739+FG739, 0.1)*$I$9+FG739/MAX(FF739+EX739+FG739, 0.1)*$J$9))/($B$11+$C$11+$F$11)</f>
        <v>0</v>
      </c>
      <c r="DK739">
        <f>($B$11*$K$9+$C$11*$K$9+$F$11*((FF739+EX739)/MAX(FF739+EX739+FG739, 0.1)*$P$9+FG739/MAX(FF739+EX739+FG739, 0.1)*$Q$9))/($B$11+$C$11+$F$11)</f>
        <v>0</v>
      </c>
      <c r="DL739">
        <v>2.96</v>
      </c>
      <c r="DM739">
        <v>0.5</v>
      </c>
      <c r="DN739" t="s">
        <v>438</v>
      </c>
      <c r="DO739">
        <v>2</v>
      </c>
      <c r="DP739" t="b">
        <v>1</v>
      </c>
      <c r="DQ739">
        <v>1759007274.214286</v>
      </c>
      <c r="DR739">
        <v>765.1451785714287</v>
      </c>
      <c r="DS739">
        <v>809.9681428571429</v>
      </c>
      <c r="DT739">
        <v>23.96345</v>
      </c>
      <c r="DU739">
        <v>18.13757857142857</v>
      </c>
      <c r="DV739">
        <v>764.1511071428571</v>
      </c>
      <c r="DW739">
        <v>23.72206785714286</v>
      </c>
      <c r="DX739">
        <v>500.0373214285714</v>
      </c>
      <c r="DY739">
        <v>90.35081071428571</v>
      </c>
      <c r="DZ739">
        <v>0.05412506071428571</v>
      </c>
      <c r="EA739">
        <v>30.32652142857143</v>
      </c>
      <c r="EB739">
        <v>30.00400714285714</v>
      </c>
      <c r="EC739">
        <v>999.9000000000002</v>
      </c>
      <c r="ED739">
        <v>0</v>
      </c>
      <c r="EE739">
        <v>0</v>
      </c>
      <c r="EF739">
        <v>9996.493214285714</v>
      </c>
      <c r="EG739">
        <v>0</v>
      </c>
      <c r="EH739">
        <v>11.4741</v>
      </c>
      <c r="EI739">
        <v>-44.82288214285715</v>
      </c>
      <c r="EJ739">
        <v>783.9307142857143</v>
      </c>
      <c r="EK739">
        <v>824.9302142857142</v>
      </c>
      <c r="EL739">
        <v>5.825860714285715</v>
      </c>
      <c r="EM739">
        <v>809.9681428571429</v>
      </c>
      <c r="EN739">
        <v>18.13757857142857</v>
      </c>
      <c r="EO739">
        <v>2.165117142857143</v>
      </c>
      <c r="EP739">
        <v>1.638744285714286</v>
      </c>
      <c r="EQ739">
        <v>18.70651071428571</v>
      </c>
      <c r="ER739">
        <v>14.32804642857143</v>
      </c>
      <c r="ES739">
        <v>2000.014642857143</v>
      </c>
      <c r="ET739">
        <v>0.9799985000000001</v>
      </c>
      <c r="EU739">
        <v>0.02000153928571429</v>
      </c>
      <c r="EV739">
        <v>0</v>
      </c>
      <c r="EW739">
        <v>749.6451071428571</v>
      </c>
      <c r="EX739">
        <v>5.000560000000001</v>
      </c>
      <c r="EY739">
        <v>15388.7</v>
      </c>
      <c r="EZ739">
        <v>17295.00714285714</v>
      </c>
      <c r="FA739">
        <v>42.06199999999999</v>
      </c>
      <c r="FB739">
        <v>42.18699999999999</v>
      </c>
      <c r="FC739">
        <v>41.81199999999999</v>
      </c>
      <c r="FD739">
        <v>41.31199999999999</v>
      </c>
      <c r="FE739">
        <v>42.81199999999998</v>
      </c>
      <c r="FF739">
        <v>1955.114642857143</v>
      </c>
      <c r="FG739">
        <v>39.9</v>
      </c>
      <c r="FH739">
        <v>0</v>
      </c>
      <c r="FI739">
        <v>1759007291.4</v>
      </c>
      <c r="FJ739">
        <v>0</v>
      </c>
      <c r="FK739">
        <v>749.74428</v>
      </c>
      <c r="FL739">
        <v>13.42399996785348</v>
      </c>
      <c r="FM739">
        <v>247.4461533502497</v>
      </c>
      <c r="FN739">
        <v>15391.088</v>
      </c>
      <c r="FO739">
        <v>15</v>
      </c>
      <c r="FP739">
        <v>0</v>
      </c>
      <c r="FQ739" t="s">
        <v>439</v>
      </c>
      <c r="FR739">
        <v>1747148579.5</v>
      </c>
      <c r="FS739">
        <v>1747148584.5</v>
      </c>
      <c r="FT739">
        <v>0</v>
      </c>
      <c r="FU739">
        <v>0.162</v>
      </c>
      <c r="FV739">
        <v>-0.001</v>
      </c>
      <c r="FW739">
        <v>0.139</v>
      </c>
      <c r="FX739">
        <v>0.058</v>
      </c>
      <c r="FY739">
        <v>420</v>
      </c>
      <c r="FZ739">
        <v>16</v>
      </c>
      <c r="GA739">
        <v>0.19</v>
      </c>
      <c r="GB739">
        <v>0.02</v>
      </c>
      <c r="GC739">
        <v>-44.68273414634147</v>
      </c>
      <c r="GD739">
        <v>-1.988103135888456</v>
      </c>
      <c r="GE739">
        <v>0.2222416171535</v>
      </c>
      <c r="GF739">
        <v>0</v>
      </c>
      <c r="GG739">
        <v>748.8618235294117</v>
      </c>
      <c r="GH739">
        <v>13.26163483855524</v>
      </c>
      <c r="GI739">
        <v>1.315924154585985</v>
      </c>
      <c r="GJ739">
        <v>0</v>
      </c>
      <c r="GK739">
        <v>5.830107073170733</v>
      </c>
      <c r="GL739">
        <v>-0.06975763066202384</v>
      </c>
      <c r="GM739">
        <v>0.01650570873067747</v>
      </c>
      <c r="GN739">
        <v>1</v>
      </c>
      <c r="GO739">
        <v>1</v>
      </c>
      <c r="GP739">
        <v>3</v>
      </c>
      <c r="GQ739" t="s">
        <v>451</v>
      </c>
      <c r="GR739">
        <v>3.12831</v>
      </c>
      <c r="GS739">
        <v>2.73159</v>
      </c>
      <c r="GT739">
        <v>0.133849</v>
      </c>
      <c r="GU739">
        <v>0.139721</v>
      </c>
      <c r="GV739">
        <v>0.106514</v>
      </c>
      <c r="GW739">
        <v>0.0881974</v>
      </c>
      <c r="GX739">
        <v>25942.5</v>
      </c>
      <c r="GY739">
        <v>24998.6</v>
      </c>
      <c r="GZ739">
        <v>30494.7</v>
      </c>
      <c r="HA739">
        <v>29315.3</v>
      </c>
      <c r="HB739">
        <v>37609.4</v>
      </c>
      <c r="HC739">
        <v>35176.5</v>
      </c>
      <c r="HD739">
        <v>46655.4</v>
      </c>
      <c r="HE739">
        <v>43561.3</v>
      </c>
      <c r="HF739">
        <v>1.82435</v>
      </c>
      <c r="HG739">
        <v>1.84553</v>
      </c>
      <c r="HH739">
        <v>0.102855</v>
      </c>
      <c r="HI739">
        <v>0</v>
      </c>
      <c r="HJ739">
        <v>28.3342</v>
      </c>
      <c r="HK739">
        <v>999.9</v>
      </c>
      <c r="HL739">
        <v>47.4</v>
      </c>
      <c r="HM739">
        <v>30.7</v>
      </c>
      <c r="HN739">
        <v>23.2658</v>
      </c>
      <c r="HO739">
        <v>62.9635</v>
      </c>
      <c r="HP739">
        <v>16.8029</v>
      </c>
      <c r="HQ739">
        <v>1</v>
      </c>
      <c r="HR739">
        <v>0.176242</v>
      </c>
      <c r="HS739">
        <v>-0.602146</v>
      </c>
      <c r="HT739">
        <v>20.2001</v>
      </c>
      <c r="HU739">
        <v>5.22732</v>
      </c>
      <c r="HV739">
        <v>11.974</v>
      </c>
      <c r="HW739">
        <v>4.96965</v>
      </c>
      <c r="HX739">
        <v>3.28955</v>
      </c>
      <c r="HY739">
        <v>9999</v>
      </c>
      <c r="HZ739">
        <v>9999</v>
      </c>
      <c r="IA739">
        <v>9999</v>
      </c>
      <c r="IB739">
        <v>27.7</v>
      </c>
      <c r="IC739">
        <v>4.97294</v>
      </c>
      <c r="ID739">
        <v>1.87729</v>
      </c>
      <c r="IE739">
        <v>1.87532</v>
      </c>
      <c r="IF739">
        <v>1.87819</v>
      </c>
      <c r="IG739">
        <v>1.87487</v>
      </c>
      <c r="IH739">
        <v>1.87848</v>
      </c>
      <c r="II739">
        <v>1.8756</v>
      </c>
      <c r="IJ739">
        <v>1.87675</v>
      </c>
      <c r="IK739">
        <v>0</v>
      </c>
      <c r="IL739">
        <v>0</v>
      </c>
      <c r="IM739">
        <v>0</v>
      </c>
      <c r="IN739">
        <v>0</v>
      </c>
      <c r="IO739" t="s">
        <v>441</v>
      </c>
      <c r="IP739" t="s">
        <v>442</v>
      </c>
      <c r="IQ739" t="s">
        <v>443</v>
      </c>
      <c r="IR739" t="s">
        <v>443</v>
      </c>
      <c r="IS739" t="s">
        <v>443</v>
      </c>
      <c r="IT739" t="s">
        <v>443</v>
      </c>
      <c r="IU739">
        <v>0</v>
      </c>
      <c r="IV739">
        <v>100</v>
      </c>
      <c r="IW739">
        <v>100</v>
      </c>
      <c r="IX739">
        <v>1.025</v>
      </c>
      <c r="IY739">
        <v>0.2409</v>
      </c>
      <c r="IZ739">
        <v>0.000996156149449386</v>
      </c>
      <c r="JA739">
        <v>0.001508328056841608</v>
      </c>
      <c r="JB739">
        <v>-4.279944224615399E-07</v>
      </c>
      <c r="JC739">
        <v>2.026670128534865E-10</v>
      </c>
      <c r="JD739">
        <v>-0.04486732872085866</v>
      </c>
      <c r="JE739">
        <v>-0.001179386599836408</v>
      </c>
      <c r="JF739">
        <v>0.0006983580007418804</v>
      </c>
      <c r="JG739">
        <v>-5.900263066608664E-06</v>
      </c>
      <c r="JH739">
        <v>1</v>
      </c>
      <c r="JI739">
        <v>2117</v>
      </c>
      <c r="JJ739">
        <v>1</v>
      </c>
      <c r="JK739">
        <v>26</v>
      </c>
      <c r="JL739">
        <v>197645</v>
      </c>
      <c r="JM739">
        <v>197645</v>
      </c>
      <c r="JN739">
        <v>1.94214</v>
      </c>
      <c r="JO739">
        <v>2.54395</v>
      </c>
      <c r="JP739">
        <v>1.39893</v>
      </c>
      <c r="JQ739">
        <v>2.33887</v>
      </c>
      <c r="JR739">
        <v>1.44897</v>
      </c>
      <c r="JS739">
        <v>2.60986</v>
      </c>
      <c r="JT739">
        <v>37.4338</v>
      </c>
      <c r="JU739">
        <v>23.9824</v>
      </c>
      <c r="JV739">
        <v>18</v>
      </c>
      <c r="JW739">
        <v>481.232</v>
      </c>
      <c r="JX739">
        <v>464.916</v>
      </c>
      <c r="JY739">
        <v>29.2061</v>
      </c>
      <c r="JZ739">
        <v>29.481</v>
      </c>
      <c r="KA739">
        <v>29.9999</v>
      </c>
      <c r="KB739">
        <v>29.1866</v>
      </c>
      <c r="KC739">
        <v>29.2538</v>
      </c>
      <c r="KD739">
        <v>38.9258</v>
      </c>
      <c r="KE739">
        <v>27.235</v>
      </c>
      <c r="KF739">
        <v>84.97320000000001</v>
      </c>
      <c r="KG739">
        <v>29.2111</v>
      </c>
      <c r="KH739">
        <v>854.941</v>
      </c>
      <c r="KI739">
        <v>18.1942</v>
      </c>
      <c r="KJ739">
        <v>100.821</v>
      </c>
      <c r="KK739">
        <v>100.198</v>
      </c>
    </row>
    <row r="740" spans="1:297">
      <c r="A740">
        <v>724</v>
      </c>
      <c r="B740">
        <v>1759007286.5</v>
      </c>
      <c r="C740">
        <v>19902.90000009537</v>
      </c>
      <c r="D740" t="s">
        <v>1897</v>
      </c>
      <c r="E740" t="s">
        <v>1898</v>
      </c>
      <c r="F740">
        <v>5</v>
      </c>
      <c r="G740" t="s">
        <v>1796</v>
      </c>
      <c r="H740" t="s">
        <v>436</v>
      </c>
      <c r="I740">
        <v>1759007278.660714</v>
      </c>
      <c r="J740">
        <f>(K740)/1000</f>
        <v>0</v>
      </c>
      <c r="K740">
        <f>IF(DP740, AN740, AH740)</f>
        <v>0</v>
      </c>
      <c r="L740">
        <f>IF(DP740, AI740, AG740)</f>
        <v>0</v>
      </c>
      <c r="M740">
        <f>DR740 - IF(AU740&gt;1, L740*DL740*100.0/(AW740), 0)</f>
        <v>0</v>
      </c>
      <c r="N740">
        <f>((T740-J740/2)*M740-L740)/(T740+J740/2)</f>
        <v>0</v>
      </c>
      <c r="O740">
        <f>N740*(DY740+DZ740)/1000.0</f>
        <v>0</v>
      </c>
      <c r="P740">
        <f>(DR740 - IF(AU740&gt;1, L740*DL740*100.0/(AW740), 0))*(DY740+DZ740)/1000.0</f>
        <v>0</v>
      </c>
      <c r="Q740">
        <f>2.0/((1/S740-1/R740)+SIGN(S740)*SQRT((1/S740-1/R740)*(1/S740-1/R740) + 4*DM740/((DM740+1)*(DM740+1))*(2*1/S740*1/R740-1/R740*1/R740)))</f>
        <v>0</v>
      </c>
      <c r="R740">
        <f>IF(LEFT(DN740,1)&lt;&gt;"0",IF(LEFT(DN740,1)="1",3.0,DO740),$D$5+$E$5*(EF740*DY740/($K$5*1000))+$F$5*(EF740*DY740/($K$5*1000))*MAX(MIN(DL740,$J$5),$I$5)*MAX(MIN(DL740,$J$5),$I$5)+$G$5*MAX(MIN(DL740,$J$5),$I$5)*(EF740*DY740/($K$5*1000))+$H$5*(EF740*DY740/($K$5*1000))*(EF740*DY740/($K$5*1000)))</f>
        <v>0</v>
      </c>
      <c r="S740">
        <f>J740*(1000-(1000*0.61365*exp(17.502*W740/(240.97+W740))/(DY740+DZ740)+DT740)/2)/(1000*0.61365*exp(17.502*W740/(240.97+W740))/(DY740+DZ740)-DT740)</f>
        <v>0</v>
      </c>
      <c r="T740">
        <f>1/((DM740+1)/(Q740/1.6)+1/(R740/1.37)) + DM740/((DM740+1)/(Q740/1.6) + DM740/(R740/1.37))</f>
        <v>0</v>
      </c>
      <c r="U740">
        <f>(DH740*DK740)</f>
        <v>0</v>
      </c>
      <c r="V740">
        <f>(EA740+(U740+2*0.95*5.67E-8*(((EA740+$B$7)+273)^4-(EA740+273)^4)-44100*J740)/(1.84*29.3*R740+8*0.95*5.67E-8*(EA740+273)^3))</f>
        <v>0</v>
      </c>
      <c r="W740">
        <f>($C$7*EB740+$D$7*EC740+$E$7*V740)</f>
        <v>0</v>
      </c>
      <c r="X740">
        <f>0.61365*exp(17.502*W740/(240.97+W740))</f>
        <v>0</v>
      </c>
      <c r="Y740">
        <f>(Z740/AA740*100)</f>
        <v>0</v>
      </c>
      <c r="Z740">
        <f>DT740*(DY740+DZ740)/1000</f>
        <v>0</v>
      </c>
      <c r="AA740">
        <f>0.61365*exp(17.502*EA740/(240.97+EA740))</f>
        <v>0</v>
      </c>
      <c r="AB740">
        <f>(X740-DT740*(DY740+DZ740)/1000)</f>
        <v>0</v>
      </c>
      <c r="AC740">
        <f>(-J740*44100)</f>
        <v>0</v>
      </c>
      <c r="AD740">
        <f>2*29.3*R740*0.92*(EA740-W740)</f>
        <v>0</v>
      </c>
      <c r="AE740">
        <f>2*0.95*5.67E-8*(((EA740+$B$7)+273)^4-(W740+273)^4)</f>
        <v>0</v>
      </c>
      <c r="AF740">
        <f>U740+AE740+AC740+AD740</f>
        <v>0</v>
      </c>
      <c r="AG740">
        <f>DX740*AU740*(DS740-DR740*(1000-AU740*DU740)/(1000-AU740*DT740))/(100*DL740)</f>
        <v>0</v>
      </c>
      <c r="AH740">
        <f>1000*DX740*AU740*(DT740-DU740)/(100*DL740*(1000-AU740*DT740))</f>
        <v>0</v>
      </c>
      <c r="AI740">
        <f>(AJ740 - AK740 - DY740*1E3/(8.314*(EA740+273.15)) * AM740/DX740 * AL740) * DX740/(100*DL740) * (1000 - DU740)/1000</f>
        <v>0</v>
      </c>
      <c r="AJ740">
        <v>856.3426319345302</v>
      </c>
      <c r="AK740">
        <v>824.0184424242424</v>
      </c>
      <c r="AL740">
        <v>3.414109469810332</v>
      </c>
      <c r="AM740">
        <v>65.2418205601486</v>
      </c>
      <c r="AN740">
        <f>(AP740 - AO740 + DY740*1E3/(8.314*(EA740+273.15)) * AR740/DX740 * AQ740) * DX740/(100*DL740) * 1000/(1000 - AP740)</f>
        <v>0</v>
      </c>
      <c r="AO740">
        <v>18.13705655948504</v>
      </c>
      <c r="AP740">
        <v>23.93021757575757</v>
      </c>
      <c r="AQ740">
        <v>-4.207333021761125E-05</v>
      </c>
      <c r="AR740">
        <v>120.1474523876431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MAX(0,($B$13+$C$13*EF740)/(1+$D$13*EF740)*DY740/(EA740+273)*$E$13)</f>
        <v>0</v>
      </c>
      <c r="AX740" t="s">
        <v>437</v>
      </c>
      <c r="AY740" t="s">
        <v>437</v>
      </c>
      <c r="AZ740">
        <v>0</v>
      </c>
      <c r="BA740">
        <v>0</v>
      </c>
      <c r="BB740">
        <f>1-AZ740/BA740</f>
        <v>0</v>
      </c>
      <c r="BC740">
        <v>0</v>
      </c>
      <c r="BD740" t="s">
        <v>437</v>
      </c>
      <c r="BE740" t="s">
        <v>437</v>
      </c>
      <c r="BF740">
        <v>0</v>
      </c>
      <c r="BG740">
        <v>0</v>
      </c>
      <c r="BH740">
        <f>1-BF740/BG740</f>
        <v>0</v>
      </c>
      <c r="BI740">
        <v>0.5</v>
      </c>
      <c r="BJ740">
        <f>DI740</f>
        <v>0</v>
      </c>
      <c r="BK740">
        <f>L740</f>
        <v>0</v>
      </c>
      <c r="BL740">
        <f>BH740*BI740*BJ740</f>
        <v>0</v>
      </c>
      <c r="BM740">
        <f>(BK740-BC740)/BJ740</f>
        <v>0</v>
      </c>
      <c r="BN740">
        <f>(BA740-BG740)/BG740</f>
        <v>0</v>
      </c>
      <c r="BO740">
        <f>AZ740/(BB740+AZ740/BG740)</f>
        <v>0</v>
      </c>
      <c r="BP740" t="s">
        <v>437</v>
      </c>
      <c r="BQ740">
        <v>0</v>
      </c>
      <c r="BR740">
        <f>IF(BQ740&lt;&gt;0, BQ740, BO740)</f>
        <v>0</v>
      </c>
      <c r="BS740">
        <f>1-BR740/BG740</f>
        <v>0</v>
      </c>
      <c r="BT740">
        <f>(BG740-BF740)/(BG740-BR740)</f>
        <v>0</v>
      </c>
      <c r="BU740">
        <f>(BA740-BG740)/(BA740-BR740)</f>
        <v>0</v>
      </c>
      <c r="BV740">
        <f>(BG740-BF740)/(BG740-AZ740)</f>
        <v>0</v>
      </c>
      <c r="BW740">
        <f>(BA740-BG740)/(BA740-AZ740)</f>
        <v>0</v>
      </c>
      <c r="BX740">
        <f>(BT740*BR740/BF740)</f>
        <v>0</v>
      </c>
      <c r="BY740">
        <f>(1-BX740)</f>
        <v>0</v>
      </c>
      <c r="DH740">
        <f>$B$11*EG740+$C$11*EH740+$F$11*ES740*(1-EV740)</f>
        <v>0</v>
      </c>
      <c r="DI740">
        <f>DH740*DJ740</f>
        <v>0</v>
      </c>
      <c r="DJ740">
        <f>($B$11*$D$9+$C$11*$D$9+$F$11*((FF740+EX740)/MAX(FF740+EX740+FG740, 0.1)*$I$9+FG740/MAX(FF740+EX740+FG740, 0.1)*$J$9))/($B$11+$C$11+$F$11)</f>
        <v>0</v>
      </c>
      <c r="DK740">
        <f>($B$11*$K$9+$C$11*$K$9+$F$11*((FF740+EX740)/MAX(FF740+EX740+FG740, 0.1)*$P$9+FG740/MAX(FF740+EX740+FG740, 0.1)*$Q$9))/($B$11+$C$11+$F$11)</f>
        <v>0</v>
      </c>
      <c r="DL740">
        <v>2.96</v>
      </c>
      <c r="DM740">
        <v>0.5</v>
      </c>
      <c r="DN740" t="s">
        <v>438</v>
      </c>
      <c r="DO740">
        <v>2</v>
      </c>
      <c r="DP740" t="b">
        <v>1</v>
      </c>
      <c r="DQ740">
        <v>1759007278.660714</v>
      </c>
      <c r="DR740">
        <v>779.9212500000001</v>
      </c>
      <c r="DS740">
        <v>824.8914642857142</v>
      </c>
      <c r="DT740">
        <v>23.95228928571428</v>
      </c>
      <c r="DU740">
        <v>18.13390714285714</v>
      </c>
      <c r="DV740">
        <v>778.9093214285715</v>
      </c>
      <c r="DW740">
        <v>23.71115</v>
      </c>
      <c r="DX740">
        <v>500.0403571428572</v>
      </c>
      <c r="DY740">
        <v>90.35105714285714</v>
      </c>
      <c r="DZ740">
        <v>0.05405356785714286</v>
      </c>
      <c r="EA740">
        <v>30.32731428571429</v>
      </c>
      <c r="EB740">
        <v>30.00631071428571</v>
      </c>
      <c r="EC740">
        <v>999.9000000000002</v>
      </c>
      <c r="ED740">
        <v>0</v>
      </c>
      <c r="EE740">
        <v>0</v>
      </c>
      <c r="EF740">
        <v>9996.092857142856</v>
      </c>
      <c r="EG740">
        <v>0</v>
      </c>
      <c r="EH740">
        <v>11.47795</v>
      </c>
      <c r="EI740">
        <v>-44.97011785714285</v>
      </c>
      <c r="EJ740">
        <v>799.0603928571429</v>
      </c>
      <c r="EK740">
        <v>840.1262142857142</v>
      </c>
      <c r="EL740">
        <v>5.818377142857143</v>
      </c>
      <c r="EM740">
        <v>824.8914642857142</v>
      </c>
      <c r="EN740">
        <v>18.13390714285714</v>
      </c>
      <c r="EO740">
        <v>2.164114642857143</v>
      </c>
      <c r="EP740">
        <v>1.638417142857143</v>
      </c>
      <c r="EQ740">
        <v>18.6991</v>
      </c>
      <c r="ER740">
        <v>14.32495714285714</v>
      </c>
      <c r="ES740">
        <v>1999.996071428572</v>
      </c>
      <c r="ET740">
        <v>0.9799982857142859</v>
      </c>
      <c r="EU740">
        <v>0.02000176428571429</v>
      </c>
      <c r="EV740">
        <v>0</v>
      </c>
      <c r="EW740">
        <v>750.5916428571429</v>
      </c>
      <c r="EX740">
        <v>5.000560000000001</v>
      </c>
      <c r="EY740">
        <v>15406.45</v>
      </c>
      <c r="EZ740">
        <v>17294.84285714286</v>
      </c>
      <c r="FA740">
        <v>42.00399999999998</v>
      </c>
      <c r="FB740">
        <v>42.18699999999999</v>
      </c>
      <c r="FC740">
        <v>41.80307142857141</v>
      </c>
      <c r="FD740">
        <v>41.32549999999999</v>
      </c>
      <c r="FE740">
        <v>42.82542857142855</v>
      </c>
      <c r="FF740">
        <v>1955.096071428572</v>
      </c>
      <c r="FG740">
        <v>39.9</v>
      </c>
      <c r="FH740">
        <v>0</v>
      </c>
      <c r="FI740">
        <v>1759007296.2</v>
      </c>
      <c r="FJ740">
        <v>0</v>
      </c>
      <c r="FK740">
        <v>750.73572</v>
      </c>
      <c r="FL740">
        <v>11.47769229647374</v>
      </c>
      <c r="FM740">
        <v>223.1076922447195</v>
      </c>
      <c r="FN740">
        <v>15409.972</v>
      </c>
      <c r="FO740">
        <v>15</v>
      </c>
      <c r="FP740">
        <v>0</v>
      </c>
      <c r="FQ740" t="s">
        <v>439</v>
      </c>
      <c r="FR740">
        <v>1747148579.5</v>
      </c>
      <c r="FS740">
        <v>1747148584.5</v>
      </c>
      <c r="FT740">
        <v>0</v>
      </c>
      <c r="FU740">
        <v>0.162</v>
      </c>
      <c r="FV740">
        <v>-0.001</v>
      </c>
      <c r="FW740">
        <v>0.139</v>
      </c>
      <c r="FX740">
        <v>0.058</v>
      </c>
      <c r="FY740">
        <v>420</v>
      </c>
      <c r="FZ740">
        <v>16</v>
      </c>
      <c r="GA740">
        <v>0.19</v>
      </c>
      <c r="GB740">
        <v>0.02</v>
      </c>
      <c r="GC740">
        <v>-44.8957375</v>
      </c>
      <c r="GD740">
        <v>-1.815443527204461</v>
      </c>
      <c r="GE740">
        <v>0.2007402745931913</v>
      </c>
      <c r="GF740">
        <v>0</v>
      </c>
      <c r="GG740">
        <v>750.0049705882354</v>
      </c>
      <c r="GH740">
        <v>12.99662337574551</v>
      </c>
      <c r="GI740">
        <v>1.294071288273937</v>
      </c>
      <c r="GJ740">
        <v>0</v>
      </c>
      <c r="GK740">
        <v>5.819955</v>
      </c>
      <c r="GL740">
        <v>-0.1035262288930722</v>
      </c>
      <c r="GM740">
        <v>0.01491197320947169</v>
      </c>
      <c r="GN740">
        <v>0</v>
      </c>
      <c r="GO740">
        <v>0</v>
      </c>
      <c r="GP740">
        <v>3</v>
      </c>
      <c r="GQ740" t="s">
        <v>472</v>
      </c>
      <c r="GR740">
        <v>3.1283</v>
      </c>
      <c r="GS740">
        <v>2.73146</v>
      </c>
      <c r="GT740">
        <v>0.135524</v>
      </c>
      <c r="GU740">
        <v>0.141376</v>
      </c>
      <c r="GV740">
        <v>0.106473</v>
      </c>
      <c r="GW740">
        <v>0.08821130000000001</v>
      </c>
      <c r="GX740">
        <v>25892.2</v>
      </c>
      <c r="GY740">
        <v>24950.8</v>
      </c>
      <c r="GZ740">
        <v>30494.6</v>
      </c>
      <c r="HA740">
        <v>29315.6</v>
      </c>
      <c r="HB740">
        <v>37611.2</v>
      </c>
      <c r="HC740">
        <v>35176.5</v>
      </c>
      <c r="HD740">
        <v>46655.4</v>
      </c>
      <c r="HE740">
        <v>43561.7</v>
      </c>
      <c r="HF740">
        <v>1.82435</v>
      </c>
      <c r="HG740">
        <v>1.8454</v>
      </c>
      <c r="HH740">
        <v>0.10379</v>
      </c>
      <c r="HI740">
        <v>0</v>
      </c>
      <c r="HJ740">
        <v>28.3363</v>
      </c>
      <c r="HK740">
        <v>999.9</v>
      </c>
      <c r="HL740">
        <v>47.4</v>
      </c>
      <c r="HM740">
        <v>30.7</v>
      </c>
      <c r="HN740">
        <v>23.2681</v>
      </c>
      <c r="HO740">
        <v>63.1035</v>
      </c>
      <c r="HP740">
        <v>16.9071</v>
      </c>
      <c r="HQ740">
        <v>1</v>
      </c>
      <c r="HR740">
        <v>0.175973</v>
      </c>
      <c r="HS740">
        <v>-0.61241</v>
      </c>
      <c r="HT740">
        <v>20.2</v>
      </c>
      <c r="HU740">
        <v>5.22717</v>
      </c>
      <c r="HV740">
        <v>11.974</v>
      </c>
      <c r="HW740">
        <v>4.9693</v>
      </c>
      <c r="HX740">
        <v>3.28953</v>
      </c>
      <c r="HY740">
        <v>9999</v>
      </c>
      <c r="HZ740">
        <v>9999</v>
      </c>
      <c r="IA740">
        <v>9999</v>
      </c>
      <c r="IB740">
        <v>27.7</v>
      </c>
      <c r="IC740">
        <v>4.97294</v>
      </c>
      <c r="ID740">
        <v>1.87729</v>
      </c>
      <c r="IE740">
        <v>1.87534</v>
      </c>
      <c r="IF740">
        <v>1.8782</v>
      </c>
      <c r="IG740">
        <v>1.87487</v>
      </c>
      <c r="IH740">
        <v>1.8785</v>
      </c>
      <c r="II740">
        <v>1.87561</v>
      </c>
      <c r="IJ740">
        <v>1.87678</v>
      </c>
      <c r="IK740">
        <v>0</v>
      </c>
      <c r="IL740">
        <v>0</v>
      </c>
      <c r="IM740">
        <v>0</v>
      </c>
      <c r="IN740">
        <v>0</v>
      </c>
      <c r="IO740" t="s">
        <v>441</v>
      </c>
      <c r="IP740" t="s">
        <v>442</v>
      </c>
      <c r="IQ740" t="s">
        <v>443</v>
      </c>
      <c r="IR740" t="s">
        <v>443</v>
      </c>
      <c r="IS740" t="s">
        <v>443</v>
      </c>
      <c r="IT740" t="s">
        <v>443</v>
      </c>
      <c r="IU740">
        <v>0</v>
      </c>
      <c r="IV740">
        <v>100</v>
      </c>
      <c r="IW740">
        <v>100</v>
      </c>
      <c r="IX740">
        <v>1.043</v>
      </c>
      <c r="IY740">
        <v>0.2406</v>
      </c>
      <c r="IZ740">
        <v>0.000996156149449386</v>
      </c>
      <c r="JA740">
        <v>0.001508328056841608</v>
      </c>
      <c r="JB740">
        <v>-4.279944224615399E-07</v>
      </c>
      <c r="JC740">
        <v>2.026670128534865E-10</v>
      </c>
      <c r="JD740">
        <v>-0.04486732872085866</v>
      </c>
      <c r="JE740">
        <v>-0.001179386599836408</v>
      </c>
      <c r="JF740">
        <v>0.0006983580007418804</v>
      </c>
      <c r="JG740">
        <v>-5.900263066608664E-06</v>
      </c>
      <c r="JH740">
        <v>1</v>
      </c>
      <c r="JI740">
        <v>2117</v>
      </c>
      <c r="JJ740">
        <v>1</v>
      </c>
      <c r="JK740">
        <v>26</v>
      </c>
      <c r="JL740">
        <v>197645.1</v>
      </c>
      <c r="JM740">
        <v>197645</v>
      </c>
      <c r="JN740">
        <v>1.96899</v>
      </c>
      <c r="JO740">
        <v>2.55005</v>
      </c>
      <c r="JP740">
        <v>1.39893</v>
      </c>
      <c r="JQ740">
        <v>2.33887</v>
      </c>
      <c r="JR740">
        <v>1.44897</v>
      </c>
      <c r="JS740">
        <v>2.49268</v>
      </c>
      <c r="JT740">
        <v>37.4338</v>
      </c>
      <c r="JU740">
        <v>23.9737</v>
      </c>
      <c r="JV740">
        <v>18</v>
      </c>
      <c r="JW740">
        <v>481.226</v>
      </c>
      <c r="JX740">
        <v>464.833</v>
      </c>
      <c r="JY740">
        <v>29.2046</v>
      </c>
      <c r="JZ740">
        <v>29.4786</v>
      </c>
      <c r="KA740">
        <v>29.9999</v>
      </c>
      <c r="KB740">
        <v>29.1856</v>
      </c>
      <c r="KC740">
        <v>29.2535</v>
      </c>
      <c r="KD740">
        <v>39.5327</v>
      </c>
      <c r="KE740">
        <v>27.235</v>
      </c>
      <c r="KF740">
        <v>84.97320000000001</v>
      </c>
      <c r="KG740">
        <v>29.1985</v>
      </c>
      <c r="KH740">
        <v>875.043</v>
      </c>
      <c r="KI740">
        <v>18.2151</v>
      </c>
      <c r="KJ740">
        <v>100.821</v>
      </c>
      <c r="KK740">
        <v>100.199</v>
      </c>
    </row>
    <row r="741" spans="1:297">
      <c r="A741">
        <v>725</v>
      </c>
      <c r="B741">
        <v>1759007292</v>
      </c>
      <c r="C741">
        <v>19908.40000009537</v>
      </c>
      <c r="D741" t="s">
        <v>1899</v>
      </c>
      <c r="E741" t="s">
        <v>1900</v>
      </c>
      <c r="F741">
        <v>5</v>
      </c>
      <c r="G741" t="s">
        <v>1796</v>
      </c>
      <c r="H741" t="s">
        <v>436</v>
      </c>
      <c r="I741">
        <v>1759007284.232143</v>
      </c>
      <c r="J741">
        <f>(K741)/1000</f>
        <v>0</v>
      </c>
      <c r="K741">
        <f>IF(DP741, AN741, AH741)</f>
        <v>0</v>
      </c>
      <c r="L741">
        <f>IF(DP741, AI741, AG741)</f>
        <v>0</v>
      </c>
      <c r="M741">
        <f>DR741 - IF(AU741&gt;1, L741*DL741*100.0/(AW741), 0)</f>
        <v>0</v>
      </c>
      <c r="N741">
        <f>((T741-J741/2)*M741-L741)/(T741+J741/2)</f>
        <v>0</v>
      </c>
      <c r="O741">
        <f>N741*(DY741+DZ741)/1000.0</f>
        <v>0</v>
      </c>
      <c r="P741">
        <f>(DR741 - IF(AU741&gt;1, L741*DL741*100.0/(AW741), 0))*(DY741+DZ741)/1000.0</f>
        <v>0</v>
      </c>
      <c r="Q741">
        <f>2.0/((1/S741-1/R741)+SIGN(S741)*SQRT((1/S741-1/R741)*(1/S741-1/R741) + 4*DM741/((DM741+1)*(DM741+1))*(2*1/S741*1/R741-1/R741*1/R741)))</f>
        <v>0</v>
      </c>
      <c r="R741">
        <f>IF(LEFT(DN741,1)&lt;&gt;"0",IF(LEFT(DN741,1)="1",3.0,DO741),$D$5+$E$5*(EF741*DY741/($K$5*1000))+$F$5*(EF741*DY741/($K$5*1000))*MAX(MIN(DL741,$J$5),$I$5)*MAX(MIN(DL741,$J$5),$I$5)+$G$5*MAX(MIN(DL741,$J$5),$I$5)*(EF741*DY741/($K$5*1000))+$H$5*(EF741*DY741/($K$5*1000))*(EF741*DY741/($K$5*1000)))</f>
        <v>0</v>
      </c>
      <c r="S741">
        <f>J741*(1000-(1000*0.61365*exp(17.502*W741/(240.97+W741))/(DY741+DZ741)+DT741)/2)/(1000*0.61365*exp(17.502*W741/(240.97+W741))/(DY741+DZ741)-DT741)</f>
        <v>0</v>
      </c>
      <c r="T741">
        <f>1/((DM741+1)/(Q741/1.6)+1/(R741/1.37)) + DM741/((DM741+1)/(Q741/1.6) + DM741/(R741/1.37))</f>
        <v>0</v>
      </c>
      <c r="U741">
        <f>(DH741*DK741)</f>
        <v>0</v>
      </c>
      <c r="V741">
        <f>(EA741+(U741+2*0.95*5.67E-8*(((EA741+$B$7)+273)^4-(EA741+273)^4)-44100*J741)/(1.84*29.3*R741+8*0.95*5.67E-8*(EA741+273)^3))</f>
        <v>0</v>
      </c>
      <c r="W741">
        <f>($C$7*EB741+$D$7*EC741+$E$7*V741)</f>
        <v>0</v>
      </c>
      <c r="X741">
        <f>0.61365*exp(17.502*W741/(240.97+W741))</f>
        <v>0</v>
      </c>
      <c r="Y741">
        <f>(Z741/AA741*100)</f>
        <v>0</v>
      </c>
      <c r="Z741">
        <f>DT741*(DY741+DZ741)/1000</f>
        <v>0</v>
      </c>
      <c r="AA741">
        <f>0.61365*exp(17.502*EA741/(240.97+EA741))</f>
        <v>0</v>
      </c>
      <c r="AB741">
        <f>(X741-DT741*(DY741+DZ741)/1000)</f>
        <v>0</v>
      </c>
      <c r="AC741">
        <f>(-J741*44100)</f>
        <v>0</v>
      </c>
      <c r="AD741">
        <f>2*29.3*R741*0.92*(EA741-W741)</f>
        <v>0</v>
      </c>
      <c r="AE741">
        <f>2*0.95*5.67E-8*(((EA741+$B$7)+273)^4-(W741+273)^4)</f>
        <v>0</v>
      </c>
      <c r="AF741">
        <f>U741+AE741+AC741+AD741</f>
        <v>0</v>
      </c>
      <c r="AG741">
        <f>DX741*AU741*(DS741-DR741*(1000-AU741*DU741)/(1000-AU741*DT741))/(100*DL741)</f>
        <v>0</v>
      </c>
      <c r="AH741">
        <f>1000*DX741*AU741*(DT741-DU741)/(100*DL741*(1000-AU741*DT741))</f>
        <v>0</v>
      </c>
      <c r="AI741">
        <f>(AJ741 - AK741 - DY741*1E3/(8.314*(EA741+273.15)) * AM741/DX741 * AL741) * DX741/(100*DL741) * (1000 - DU741)/1000</f>
        <v>0</v>
      </c>
      <c r="AJ741">
        <v>875.266490736137</v>
      </c>
      <c r="AK741">
        <v>842.8033393939389</v>
      </c>
      <c r="AL741">
        <v>3.421689918457995</v>
      </c>
      <c r="AM741">
        <v>65.2418205601486</v>
      </c>
      <c r="AN741">
        <f>(AP741 - AO741 + DY741*1E3/(8.314*(EA741+273.15)) * AR741/DX741 * AQ741) * DX741/(100*DL741) * 1000/(1000 - AP741)</f>
        <v>0</v>
      </c>
      <c r="AO741">
        <v>18.13949015832923</v>
      </c>
      <c r="AP741">
        <v>23.90850909090908</v>
      </c>
      <c r="AQ741">
        <v>-5.443315694996378E-05</v>
      </c>
      <c r="AR741">
        <v>120.1474523876431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MAX(0,($B$13+$C$13*EF741)/(1+$D$13*EF741)*DY741/(EA741+273)*$E$13)</f>
        <v>0</v>
      </c>
      <c r="AX741" t="s">
        <v>437</v>
      </c>
      <c r="AY741" t="s">
        <v>437</v>
      </c>
      <c r="AZ741">
        <v>0</v>
      </c>
      <c r="BA741">
        <v>0</v>
      </c>
      <c r="BB741">
        <f>1-AZ741/BA741</f>
        <v>0</v>
      </c>
      <c r="BC741">
        <v>0</v>
      </c>
      <c r="BD741" t="s">
        <v>437</v>
      </c>
      <c r="BE741" t="s">
        <v>437</v>
      </c>
      <c r="BF741">
        <v>0</v>
      </c>
      <c r="BG741">
        <v>0</v>
      </c>
      <c r="BH741">
        <f>1-BF741/BG741</f>
        <v>0</v>
      </c>
      <c r="BI741">
        <v>0.5</v>
      </c>
      <c r="BJ741">
        <f>DI741</f>
        <v>0</v>
      </c>
      <c r="BK741">
        <f>L741</f>
        <v>0</v>
      </c>
      <c r="BL741">
        <f>BH741*BI741*BJ741</f>
        <v>0</v>
      </c>
      <c r="BM741">
        <f>(BK741-BC741)/BJ741</f>
        <v>0</v>
      </c>
      <c r="BN741">
        <f>(BA741-BG741)/BG741</f>
        <v>0</v>
      </c>
      <c r="BO741">
        <f>AZ741/(BB741+AZ741/BG741)</f>
        <v>0</v>
      </c>
      <c r="BP741" t="s">
        <v>437</v>
      </c>
      <c r="BQ741">
        <v>0</v>
      </c>
      <c r="BR741">
        <f>IF(BQ741&lt;&gt;0, BQ741, BO741)</f>
        <v>0</v>
      </c>
      <c r="BS741">
        <f>1-BR741/BG741</f>
        <v>0</v>
      </c>
      <c r="BT741">
        <f>(BG741-BF741)/(BG741-BR741)</f>
        <v>0</v>
      </c>
      <c r="BU741">
        <f>(BA741-BG741)/(BA741-BR741)</f>
        <v>0</v>
      </c>
      <c r="BV741">
        <f>(BG741-BF741)/(BG741-AZ741)</f>
        <v>0</v>
      </c>
      <c r="BW741">
        <f>(BA741-BG741)/(BA741-AZ741)</f>
        <v>0</v>
      </c>
      <c r="BX741">
        <f>(BT741*BR741/BF741)</f>
        <v>0</v>
      </c>
      <c r="BY741">
        <f>(1-BX741)</f>
        <v>0</v>
      </c>
      <c r="DH741">
        <f>$B$11*EG741+$C$11*EH741+$F$11*ES741*(1-EV741)</f>
        <v>0</v>
      </c>
      <c r="DI741">
        <f>DH741*DJ741</f>
        <v>0</v>
      </c>
      <c r="DJ741">
        <f>($B$11*$D$9+$C$11*$D$9+$F$11*((FF741+EX741)/MAX(FF741+EX741+FG741, 0.1)*$I$9+FG741/MAX(FF741+EX741+FG741, 0.1)*$J$9))/($B$11+$C$11+$F$11)</f>
        <v>0</v>
      </c>
      <c r="DK741">
        <f>($B$11*$K$9+$C$11*$K$9+$F$11*((FF741+EX741)/MAX(FF741+EX741+FG741, 0.1)*$P$9+FG741/MAX(FF741+EX741+FG741, 0.1)*$Q$9))/($B$11+$C$11+$F$11)</f>
        <v>0</v>
      </c>
      <c r="DL741">
        <v>2.96</v>
      </c>
      <c r="DM741">
        <v>0.5</v>
      </c>
      <c r="DN741" t="s">
        <v>438</v>
      </c>
      <c r="DO741">
        <v>2</v>
      </c>
      <c r="DP741" t="b">
        <v>1</v>
      </c>
      <c r="DQ741">
        <v>1759007284.232143</v>
      </c>
      <c r="DR741">
        <v>798.4333928571426</v>
      </c>
      <c r="DS741">
        <v>843.6148928571426</v>
      </c>
      <c r="DT741">
        <v>23.93423214285715</v>
      </c>
      <c r="DU741">
        <v>18.13629285714286</v>
      </c>
      <c r="DV741">
        <v>797.3990714285713</v>
      </c>
      <c r="DW741">
        <v>23.69348571428571</v>
      </c>
      <c r="DX741">
        <v>500.0116428571429</v>
      </c>
      <c r="DY741">
        <v>90.35097857142857</v>
      </c>
      <c r="DZ741">
        <v>0.05401257857142856</v>
      </c>
      <c r="EA741">
        <v>30.32999285714286</v>
      </c>
      <c r="EB741">
        <v>30.01847857142857</v>
      </c>
      <c r="EC741">
        <v>999.9000000000002</v>
      </c>
      <c r="ED741">
        <v>0</v>
      </c>
      <c r="EE741">
        <v>0</v>
      </c>
      <c r="EF741">
        <v>9985.920357142857</v>
      </c>
      <c r="EG741">
        <v>0</v>
      </c>
      <c r="EH741">
        <v>11.48145357142857</v>
      </c>
      <c r="EI741">
        <v>-45.18143928571429</v>
      </c>
      <c r="EJ741">
        <v>818.0117142857144</v>
      </c>
      <c r="EK741">
        <v>859.1976071428572</v>
      </c>
      <c r="EL741">
        <v>5.797935000000002</v>
      </c>
      <c r="EM741">
        <v>843.6148928571426</v>
      </c>
      <c r="EN741">
        <v>18.13629285714286</v>
      </c>
      <c r="EO741">
        <v>2.162480714285714</v>
      </c>
      <c r="EP741">
        <v>1.638632142857143</v>
      </c>
      <c r="EQ741">
        <v>18.68703214285715</v>
      </c>
      <c r="ER741">
        <v>14.32697142857143</v>
      </c>
      <c r="ES741">
        <v>1999.9875</v>
      </c>
      <c r="ET741">
        <v>0.9799981785714287</v>
      </c>
      <c r="EU741">
        <v>0.02000187857142858</v>
      </c>
      <c r="EV741">
        <v>0</v>
      </c>
      <c r="EW741">
        <v>751.5831428571429</v>
      </c>
      <c r="EX741">
        <v>5.000560000000001</v>
      </c>
      <c r="EY741">
        <v>15426.43214285714</v>
      </c>
      <c r="EZ741">
        <v>17294.75714285714</v>
      </c>
      <c r="FA741">
        <v>41.93710714285713</v>
      </c>
      <c r="FB741">
        <v>42.19149999999998</v>
      </c>
      <c r="FC741">
        <v>41.81435714285714</v>
      </c>
      <c r="FD741">
        <v>41.33457142857143</v>
      </c>
      <c r="FE741">
        <v>42.84110714285713</v>
      </c>
      <c r="FF741">
        <v>1955.0875</v>
      </c>
      <c r="FG741">
        <v>39.9</v>
      </c>
      <c r="FH741">
        <v>0</v>
      </c>
      <c r="FI741">
        <v>1759007301.6</v>
      </c>
      <c r="FJ741">
        <v>0</v>
      </c>
      <c r="FK741">
        <v>751.6361923076923</v>
      </c>
      <c r="FL741">
        <v>10.24523075139085</v>
      </c>
      <c r="FM741">
        <v>197.3572649331504</v>
      </c>
      <c r="FN741">
        <v>15427.93461538461</v>
      </c>
      <c r="FO741">
        <v>15</v>
      </c>
      <c r="FP741">
        <v>0</v>
      </c>
      <c r="FQ741" t="s">
        <v>439</v>
      </c>
      <c r="FR741">
        <v>1747148579.5</v>
      </c>
      <c r="FS741">
        <v>1747148584.5</v>
      </c>
      <c r="FT741">
        <v>0</v>
      </c>
      <c r="FU741">
        <v>0.162</v>
      </c>
      <c r="FV741">
        <v>-0.001</v>
      </c>
      <c r="FW741">
        <v>0.139</v>
      </c>
      <c r="FX741">
        <v>0.058</v>
      </c>
      <c r="FY741">
        <v>420</v>
      </c>
      <c r="FZ741">
        <v>16</v>
      </c>
      <c r="GA741">
        <v>0.19</v>
      </c>
      <c r="GB741">
        <v>0.02</v>
      </c>
      <c r="GC741">
        <v>-45.08468536585366</v>
      </c>
      <c r="GD741">
        <v>-2.315843205574998</v>
      </c>
      <c r="GE741">
        <v>0.2469589721637649</v>
      </c>
      <c r="GF741">
        <v>0</v>
      </c>
      <c r="GG741">
        <v>751.0821470588236</v>
      </c>
      <c r="GH741">
        <v>10.82391137443022</v>
      </c>
      <c r="GI741">
        <v>1.088708331609015</v>
      </c>
      <c r="GJ741">
        <v>0</v>
      </c>
      <c r="GK741">
        <v>5.807818536585367</v>
      </c>
      <c r="GL741">
        <v>-0.2187347038327338</v>
      </c>
      <c r="GM741">
        <v>0.02159993547426856</v>
      </c>
      <c r="GN741">
        <v>0</v>
      </c>
      <c r="GO741">
        <v>0</v>
      </c>
      <c r="GP741">
        <v>3</v>
      </c>
      <c r="GQ741" t="s">
        <v>472</v>
      </c>
      <c r="GR741">
        <v>3.12817</v>
      </c>
      <c r="GS741">
        <v>2.73212</v>
      </c>
      <c r="GT741">
        <v>0.137563</v>
      </c>
      <c r="GU741">
        <v>0.143407</v>
      </c>
      <c r="GV741">
        <v>0.106407</v>
      </c>
      <c r="GW741">
        <v>0.0882232</v>
      </c>
      <c r="GX741">
        <v>25831.3</v>
      </c>
      <c r="GY741">
        <v>24892</v>
      </c>
      <c r="GZ741">
        <v>30494.8</v>
      </c>
      <c r="HA741">
        <v>29316</v>
      </c>
      <c r="HB741">
        <v>37614.1</v>
      </c>
      <c r="HC741">
        <v>35176.7</v>
      </c>
      <c r="HD741">
        <v>46655.3</v>
      </c>
      <c r="HE741">
        <v>43562.4</v>
      </c>
      <c r="HF741">
        <v>1.824</v>
      </c>
      <c r="HG741">
        <v>1.84588</v>
      </c>
      <c r="HH741">
        <v>0.103951</v>
      </c>
      <c r="HI741">
        <v>0</v>
      </c>
      <c r="HJ741">
        <v>28.3398</v>
      </c>
      <c r="HK741">
        <v>999.9</v>
      </c>
      <c r="HL741">
        <v>47.4</v>
      </c>
      <c r="HM741">
        <v>30.7</v>
      </c>
      <c r="HN741">
        <v>23.2679</v>
      </c>
      <c r="HO741">
        <v>63.2235</v>
      </c>
      <c r="HP741">
        <v>16.847</v>
      </c>
      <c r="HQ741">
        <v>1</v>
      </c>
      <c r="HR741">
        <v>0.175831</v>
      </c>
      <c r="HS741">
        <v>-0.537707</v>
      </c>
      <c r="HT741">
        <v>20.2001</v>
      </c>
      <c r="HU741">
        <v>5.22867</v>
      </c>
      <c r="HV741">
        <v>11.974</v>
      </c>
      <c r="HW741">
        <v>4.96975</v>
      </c>
      <c r="HX741">
        <v>3.28968</v>
      </c>
      <c r="HY741">
        <v>9999</v>
      </c>
      <c r="HZ741">
        <v>9999</v>
      </c>
      <c r="IA741">
        <v>9999</v>
      </c>
      <c r="IB741">
        <v>27.7</v>
      </c>
      <c r="IC741">
        <v>4.97291</v>
      </c>
      <c r="ID741">
        <v>1.87729</v>
      </c>
      <c r="IE741">
        <v>1.87536</v>
      </c>
      <c r="IF741">
        <v>1.8782</v>
      </c>
      <c r="IG741">
        <v>1.8749</v>
      </c>
      <c r="IH741">
        <v>1.87851</v>
      </c>
      <c r="II741">
        <v>1.87561</v>
      </c>
      <c r="IJ741">
        <v>1.87678</v>
      </c>
      <c r="IK741">
        <v>0</v>
      </c>
      <c r="IL741">
        <v>0</v>
      </c>
      <c r="IM741">
        <v>0</v>
      </c>
      <c r="IN741">
        <v>0</v>
      </c>
      <c r="IO741" t="s">
        <v>441</v>
      </c>
      <c r="IP741" t="s">
        <v>442</v>
      </c>
      <c r="IQ741" t="s">
        <v>443</v>
      </c>
      <c r="IR741" t="s">
        <v>443</v>
      </c>
      <c r="IS741" t="s">
        <v>443</v>
      </c>
      <c r="IT741" t="s">
        <v>443</v>
      </c>
      <c r="IU741">
        <v>0</v>
      </c>
      <c r="IV741">
        <v>100</v>
      </c>
      <c r="IW741">
        <v>100</v>
      </c>
      <c r="IX741">
        <v>1.065</v>
      </c>
      <c r="IY741">
        <v>0.2402</v>
      </c>
      <c r="IZ741">
        <v>0.000996156149449386</v>
      </c>
      <c r="JA741">
        <v>0.001508328056841608</v>
      </c>
      <c r="JB741">
        <v>-4.279944224615399E-07</v>
      </c>
      <c r="JC741">
        <v>2.026670128534865E-10</v>
      </c>
      <c r="JD741">
        <v>-0.04486732872085866</v>
      </c>
      <c r="JE741">
        <v>-0.001179386599836408</v>
      </c>
      <c r="JF741">
        <v>0.0006983580007418804</v>
      </c>
      <c r="JG741">
        <v>-5.900263066608664E-06</v>
      </c>
      <c r="JH741">
        <v>1</v>
      </c>
      <c r="JI741">
        <v>2117</v>
      </c>
      <c r="JJ741">
        <v>1</v>
      </c>
      <c r="JK741">
        <v>26</v>
      </c>
      <c r="JL741">
        <v>197645.2</v>
      </c>
      <c r="JM741">
        <v>197645.1</v>
      </c>
      <c r="JN741">
        <v>2.00317</v>
      </c>
      <c r="JO741">
        <v>2.53662</v>
      </c>
      <c r="JP741">
        <v>1.39893</v>
      </c>
      <c r="JQ741">
        <v>2.33887</v>
      </c>
      <c r="JR741">
        <v>1.44897</v>
      </c>
      <c r="JS741">
        <v>2.60742</v>
      </c>
      <c r="JT741">
        <v>37.4338</v>
      </c>
      <c r="JU741">
        <v>23.9649</v>
      </c>
      <c r="JV741">
        <v>18</v>
      </c>
      <c r="JW741">
        <v>481.022</v>
      </c>
      <c r="JX741">
        <v>465.124</v>
      </c>
      <c r="JY741">
        <v>29.1937</v>
      </c>
      <c r="JZ741">
        <v>29.4775</v>
      </c>
      <c r="KA741">
        <v>30.0001</v>
      </c>
      <c r="KB741">
        <v>29.1839</v>
      </c>
      <c r="KC741">
        <v>29.2513</v>
      </c>
      <c r="KD741">
        <v>40.1527</v>
      </c>
      <c r="KE741">
        <v>26.9278</v>
      </c>
      <c r="KF741">
        <v>84.97320000000001</v>
      </c>
      <c r="KG741">
        <v>29.1668</v>
      </c>
      <c r="KH741">
        <v>888.417</v>
      </c>
      <c r="KI741">
        <v>18.255</v>
      </c>
      <c r="KJ741">
        <v>100.821</v>
      </c>
      <c r="KK741">
        <v>100.2</v>
      </c>
    </row>
    <row r="742" spans="1:297">
      <c r="A742">
        <v>726</v>
      </c>
      <c r="B742">
        <v>1759007296.5</v>
      </c>
      <c r="C742">
        <v>19912.90000009537</v>
      </c>
      <c r="D742" t="s">
        <v>1901</v>
      </c>
      <c r="E742" t="s">
        <v>1902</v>
      </c>
      <c r="F742">
        <v>5</v>
      </c>
      <c r="G742" t="s">
        <v>1796</v>
      </c>
      <c r="H742" t="s">
        <v>436</v>
      </c>
      <c r="I742">
        <v>1759007288.678571</v>
      </c>
      <c r="J742">
        <f>(K742)/1000</f>
        <v>0</v>
      </c>
      <c r="K742">
        <f>IF(DP742, AN742, AH742)</f>
        <v>0</v>
      </c>
      <c r="L742">
        <f>IF(DP742, AI742, AG742)</f>
        <v>0</v>
      </c>
      <c r="M742">
        <f>DR742 - IF(AU742&gt;1, L742*DL742*100.0/(AW742), 0)</f>
        <v>0</v>
      </c>
      <c r="N742">
        <f>((T742-J742/2)*M742-L742)/(T742+J742/2)</f>
        <v>0</v>
      </c>
      <c r="O742">
        <f>N742*(DY742+DZ742)/1000.0</f>
        <v>0</v>
      </c>
      <c r="P742">
        <f>(DR742 - IF(AU742&gt;1, L742*DL742*100.0/(AW742), 0))*(DY742+DZ742)/1000.0</f>
        <v>0</v>
      </c>
      <c r="Q742">
        <f>2.0/((1/S742-1/R742)+SIGN(S742)*SQRT((1/S742-1/R742)*(1/S742-1/R742) + 4*DM742/((DM742+1)*(DM742+1))*(2*1/S742*1/R742-1/R742*1/R742)))</f>
        <v>0</v>
      </c>
      <c r="R742">
        <f>IF(LEFT(DN742,1)&lt;&gt;"0",IF(LEFT(DN742,1)="1",3.0,DO742),$D$5+$E$5*(EF742*DY742/($K$5*1000))+$F$5*(EF742*DY742/($K$5*1000))*MAX(MIN(DL742,$J$5),$I$5)*MAX(MIN(DL742,$J$5),$I$5)+$G$5*MAX(MIN(DL742,$J$5),$I$5)*(EF742*DY742/($K$5*1000))+$H$5*(EF742*DY742/($K$5*1000))*(EF742*DY742/($K$5*1000)))</f>
        <v>0</v>
      </c>
      <c r="S742">
        <f>J742*(1000-(1000*0.61365*exp(17.502*W742/(240.97+W742))/(DY742+DZ742)+DT742)/2)/(1000*0.61365*exp(17.502*W742/(240.97+W742))/(DY742+DZ742)-DT742)</f>
        <v>0</v>
      </c>
      <c r="T742">
        <f>1/((DM742+1)/(Q742/1.6)+1/(R742/1.37)) + DM742/((DM742+1)/(Q742/1.6) + DM742/(R742/1.37))</f>
        <v>0</v>
      </c>
      <c r="U742">
        <f>(DH742*DK742)</f>
        <v>0</v>
      </c>
      <c r="V742">
        <f>(EA742+(U742+2*0.95*5.67E-8*(((EA742+$B$7)+273)^4-(EA742+273)^4)-44100*J742)/(1.84*29.3*R742+8*0.95*5.67E-8*(EA742+273)^3))</f>
        <v>0</v>
      </c>
      <c r="W742">
        <f>($C$7*EB742+$D$7*EC742+$E$7*V742)</f>
        <v>0</v>
      </c>
      <c r="X742">
        <f>0.61365*exp(17.502*W742/(240.97+W742))</f>
        <v>0</v>
      </c>
      <c r="Y742">
        <f>(Z742/AA742*100)</f>
        <v>0</v>
      </c>
      <c r="Z742">
        <f>DT742*(DY742+DZ742)/1000</f>
        <v>0</v>
      </c>
      <c r="AA742">
        <f>0.61365*exp(17.502*EA742/(240.97+EA742))</f>
        <v>0</v>
      </c>
      <c r="AB742">
        <f>(X742-DT742*(DY742+DZ742)/1000)</f>
        <v>0</v>
      </c>
      <c r="AC742">
        <f>(-J742*44100)</f>
        <v>0</v>
      </c>
      <c r="AD742">
        <f>2*29.3*R742*0.92*(EA742-W742)</f>
        <v>0</v>
      </c>
      <c r="AE742">
        <f>2*0.95*5.67E-8*(((EA742+$B$7)+273)^4-(W742+273)^4)</f>
        <v>0</v>
      </c>
      <c r="AF742">
        <f>U742+AE742+AC742+AD742</f>
        <v>0</v>
      </c>
      <c r="AG742">
        <f>DX742*AU742*(DS742-DR742*(1000-AU742*DU742)/(1000-AU742*DT742))/(100*DL742)</f>
        <v>0</v>
      </c>
      <c r="AH742">
        <f>1000*DX742*AU742*(DT742-DU742)/(100*DL742*(1000-AU742*DT742))</f>
        <v>0</v>
      </c>
      <c r="AI742">
        <f>(AJ742 - AK742 - DY742*1E3/(8.314*(EA742+273.15)) * AM742/DX742 * AL742) * DX742/(100*DL742) * (1000 - DU742)/1000</f>
        <v>0</v>
      </c>
      <c r="AJ742">
        <v>890.6393054554984</v>
      </c>
      <c r="AK742">
        <v>858.1055090909085</v>
      </c>
      <c r="AL742">
        <v>3.396150788030153</v>
      </c>
      <c r="AM742">
        <v>65.2418205601486</v>
      </c>
      <c r="AN742">
        <f>(AP742 - AO742 + DY742*1E3/(8.314*(EA742+273.15)) * AR742/DX742 * AQ742) * DX742/(100*DL742) * 1000/(1000 - AP742)</f>
        <v>0</v>
      </c>
      <c r="AO742">
        <v>18.18576958548161</v>
      </c>
      <c r="AP742">
        <v>23.89152303030302</v>
      </c>
      <c r="AQ742">
        <v>-3.705831863361214E-05</v>
      </c>
      <c r="AR742">
        <v>120.1474523876431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MAX(0,($B$13+$C$13*EF742)/(1+$D$13*EF742)*DY742/(EA742+273)*$E$13)</f>
        <v>0</v>
      </c>
      <c r="AX742" t="s">
        <v>437</v>
      </c>
      <c r="AY742" t="s">
        <v>437</v>
      </c>
      <c r="AZ742">
        <v>0</v>
      </c>
      <c r="BA742">
        <v>0</v>
      </c>
      <c r="BB742">
        <f>1-AZ742/BA742</f>
        <v>0</v>
      </c>
      <c r="BC742">
        <v>0</v>
      </c>
      <c r="BD742" t="s">
        <v>437</v>
      </c>
      <c r="BE742" t="s">
        <v>437</v>
      </c>
      <c r="BF742">
        <v>0</v>
      </c>
      <c r="BG742">
        <v>0</v>
      </c>
      <c r="BH742">
        <f>1-BF742/BG742</f>
        <v>0</v>
      </c>
      <c r="BI742">
        <v>0.5</v>
      </c>
      <c r="BJ742">
        <f>DI742</f>
        <v>0</v>
      </c>
      <c r="BK742">
        <f>L742</f>
        <v>0</v>
      </c>
      <c r="BL742">
        <f>BH742*BI742*BJ742</f>
        <v>0</v>
      </c>
      <c r="BM742">
        <f>(BK742-BC742)/BJ742</f>
        <v>0</v>
      </c>
      <c r="BN742">
        <f>(BA742-BG742)/BG742</f>
        <v>0</v>
      </c>
      <c r="BO742">
        <f>AZ742/(BB742+AZ742/BG742)</f>
        <v>0</v>
      </c>
      <c r="BP742" t="s">
        <v>437</v>
      </c>
      <c r="BQ742">
        <v>0</v>
      </c>
      <c r="BR742">
        <f>IF(BQ742&lt;&gt;0, BQ742, BO742)</f>
        <v>0</v>
      </c>
      <c r="BS742">
        <f>1-BR742/BG742</f>
        <v>0</v>
      </c>
      <c r="BT742">
        <f>(BG742-BF742)/(BG742-BR742)</f>
        <v>0</v>
      </c>
      <c r="BU742">
        <f>(BA742-BG742)/(BA742-BR742)</f>
        <v>0</v>
      </c>
      <c r="BV742">
        <f>(BG742-BF742)/(BG742-AZ742)</f>
        <v>0</v>
      </c>
      <c r="BW742">
        <f>(BA742-BG742)/(BA742-AZ742)</f>
        <v>0</v>
      </c>
      <c r="BX742">
        <f>(BT742*BR742/BF742)</f>
        <v>0</v>
      </c>
      <c r="BY742">
        <f>(1-BX742)</f>
        <v>0</v>
      </c>
      <c r="DH742">
        <f>$B$11*EG742+$C$11*EH742+$F$11*ES742*(1-EV742)</f>
        <v>0</v>
      </c>
      <c r="DI742">
        <f>DH742*DJ742</f>
        <v>0</v>
      </c>
      <c r="DJ742">
        <f>($B$11*$D$9+$C$11*$D$9+$F$11*((FF742+EX742)/MAX(FF742+EX742+FG742, 0.1)*$I$9+FG742/MAX(FF742+EX742+FG742, 0.1)*$J$9))/($B$11+$C$11+$F$11)</f>
        <v>0</v>
      </c>
      <c r="DK742">
        <f>($B$11*$K$9+$C$11*$K$9+$F$11*((FF742+EX742)/MAX(FF742+EX742+FG742, 0.1)*$P$9+FG742/MAX(FF742+EX742+FG742, 0.1)*$Q$9))/($B$11+$C$11+$F$11)</f>
        <v>0</v>
      </c>
      <c r="DL742">
        <v>2.96</v>
      </c>
      <c r="DM742">
        <v>0.5</v>
      </c>
      <c r="DN742" t="s">
        <v>438</v>
      </c>
      <c r="DO742">
        <v>2</v>
      </c>
      <c r="DP742" t="b">
        <v>1</v>
      </c>
      <c r="DQ742">
        <v>1759007288.678571</v>
      </c>
      <c r="DR742">
        <v>813.2219999999999</v>
      </c>
      <c r="DS742">
        <v>858.5650000000002</v>
      </c>
      <c r="DT742">
        <v>23.91873214285715</v>
      </c>
      <c r="DU742">
        <v>18.1474</v>
      </c>
      <c r="DV742">
        <v>812.1697142857143</v>
      </c>
      <c r="DW742">
        <v>23.67831428571429</v>
      </c>
      <c r="DX742">
        <v>499.9608571428572</v>
      </c>
      <c r="DY742">
        <v>90.35154642857141</v>
      </c>
      <c r="DZ742">
        <v>0.05417523214285714</v>
      </c>
      <c r="EA742">
        <v>30.3334</v>
      </c>
      <c r="EB742">
        <v>30.02708571428571</v>
      </c>
      <c r="EC742">
        <v>999.9000000000002</v>
      </c>
      <c r="ED742">
        <v>0</v>
      </c>
      <c r="EE742">
        <v>0</v>
      </c>
      <c r="EF742">
        <v>9984.602499999997</v>
      </c>
      <c r="EG742">
        <v>0</v>
      </c>
      <c r="EH742">
        <v>11.48446428571429</v>
      </c>
      <c r="EI742">
        <v>-45.34298214285714</v>
      </c>
      <c r="EJ742">
        <v>833.1496785714286</v>
      </c>
      <c r="EK742">
        <v>874.4339642857143</v>
      </c>
      <c r="EL742">
        <v>5.77132892857143</v>
      </c>
      <c r="EM742">
        <v>858.5650000000002</v>
      </c>
      <c r="EN742">
        <v>18.1474</v>
      </c>
      <c r="EO742">
        <v>2.161093928571428</v>
      </c>
      <c r="EP742">
        <v>1.639646071428571</v>
      </c>
      <c r="EQ742">
        <v>18.67677142857142</v>
      </c>
      <c r="ER742">
        <v>14.336525</v>
      </c>
      <c r="ES742">
        <v>2000.006428571429</v>
      </c>
      <c r="ET742">
        <v>0.9799983928571431</v>
      </c>
      <c r="EU742">
        <v>0.02000165714285715</v>
      </c>
      <c r="EV742">
        <v>0</v>
      </c>
      <c r="EW742">
        <v>752.3276785714286</v>
      </c>
      <c r="EX742">
        <v>5.000560000000001</v>
      </c>
      <c r="EY742">
        <v>15440.91785714286</v>
      </c>
      <c r="EZ742">
        <v>17294.91428571428</v>
      </c>
      <c r="FA742">
        <v>41.88360714285712</v>
      </c>
      <c r="FB742">
        <v>42.19149999999998</v>
      </c>
      <c r="FC742">
        <v>41.80107142857143</v>
      </c>
      <c r="FD742">
        <v>41.34807142857142</v>
      </c>
      <c r="FE742">
        <v>42.86353571428571</v>
      </c>
      <c r="FF742">
        <v>1955.106428571429</v>
      </c>
      <c r="FG742">
        <v>39.9</v>
      </c>
      <c r="FH742">
        <v>0</v>
      </c>
      <c r="FI742">
        <v>1759007305.8</v>
      </c>
      <c r="FJ742">
        <v>0</v>
      </c>
      <c r="FK742">
        <v>752.35988</v>
      </c>
      <c r="FL742">
        <v>9.332230771824698</v>
      </c>
      <c r="FM742">
        <v>185.0692311148779</v>
      </c>
      <c r="FN742">
        <v>15442.324</v>
      </c>
      <c r="FO742">
        <v>15</v>
      </c>
      <c r="FP742">
        <v>0</v>
      </c>
      <c r="FQ742" t="s">
        <v>439</v>
      </c>
      <c r="FR742">
        <v>1747148579.5</v>
      </c>
      <c r="FS742">
        <v>1747148584.5</v>
      </c>
      <c r="FT742">
        <v>0</v>
      </c>
      <c r="FU742">
        <v>0.162</v>
      </c>
      <c r="FV742">
        <v>-0.001</v>
      </c>
      <c r="FW742">
        <v>0.139</v>
      </c>
      <c r="FX742">
        <v>0.058</v>
      </c>
      <c r="FY742">
        <v>420</v>
      </c>
      <c r="FZ742">
        <v>16</v>
      </c>
      <c r="GA742">
        <v>0.19</v>
      </c>
      <c r="GB742">
        <v>0.02</v>
      </c>
      <c r="GC742">
        <v>-45.2335725</v>
      </c>
      <c r="GD742">
        <v>-2.338159474671512</v>
      </c>
      <c r="GE742">
        <v>0.2388193982777575</v>
      </c>
      <c r="GF742">
        <v>0</v>
      </c>
      <c r="GG742">
        <v>751.8206470588235</v>
      </c>
      <c r="GH742">
        <v>10.02924369417185</v>
      </c>
      <c r="GI742">
        <v>1.009274284481126</v>
      </c>
      <c r="GJ742">
        <v>0</v>
      </c>
      <c r="GK742">
        <v>5.78315325</v>
      </c>
      <c r="GL742">
        <v>-0.3366334333958957</v>
      </c>
      <c r="GM742">
        <v>0.03503036171576739</v>
      </c>
      <c r="GN742">
        <v>0</v>
      </c>
      <c r="GO742">
        <v>0</v>
      </c>
      <c r="GP742">
        <v>3</v>
      </c>
      <c r="GQ742" t="s">
        <v>472</v>
      </c>
      <c r="GR742">
        <v>3.12828</v>
      </c>
      <c r="GS742">
        <v>2.7324</v>
      </c>
      <c r="GT742">
        <v>0.139198</v>
      </c>
      <c r="GU742">
        <v>0.145003</v>
      </c>
      <c r="GV742">
        <v>0.106363</v>
      </c>
      <c r="GW742">
        <v>0.0884794</v>
      </c>
      <c r="GX742">
        <v>25782.2</v>
      </c>
      <c r="GY742">
        <v>24845.6</v>
      </c>
      <c r="GZ742">
        <v>30494.6</v>
      </c>
      <c r="HA742">
        <v>29316</v>
      </c>
      <c r="HB742">
        <v>37615.9</v>
      </c>
      <c r="HC742">
        <v>35167.1</v>
      </c>
      <c r="HD742">
        <v>46655</v>
      </c>
      <c r="HE742">
        <v>43562.8</v>
      </c>
      <c r="HF742">
        <v>1.82412</v>
      </c>
      <c r="HG742">
        <v>1.8457</v>
      </c>
      <c r="HH742">
        <v>0.103667</v>
      </c>
      <c r="HI742">
        <v>0</v>
      </c>
      <c r="HJ742">
        <v>28.343</v>
      </c>
      <c r="HK742">
        <v>999.9</v>
      </c>
      <c r="HL742">
        <v>47.4</v>
      </c>
      <c r="HM742">
        <v>30.7</v>
      </c>
      <c r="HN742">
        <v>23.2659</v>
      </c>
      <c r="HO742">
        <v>62.9435</v>
      </c>
      <c r="HP742">
        <v>16.863</v>
      </c>
      <c r="HQ742">
        <v>1</v>
      </c>
      <c r="HR742">
        <v>0.175816</v>
      </c>
      <c r="HS742">
        <v>-0.496089</v>
      </c>
      <c r="HT742">
        <v>20.2003</v>
      </c>
      <c r="HU742">
        <v>5.22762</v>
      </c>
      <c r="HV742">
        <v>11.974</v>
      </c>
      <c r="HW742">
        <v>4.9697</v>
      </c>
      <c r="HX742">
        <v>3.28965</v>
      </c>
      <c r="HY742">
        <v>9999</v>
      </c>
      <c r="HZ742">
        <v>9999</v>
      </c>
      <c r="IA742">
        <v>9999</v>
      </c>
      <c r="IB742">
        <v>27.7</v>
      </c>
      <c r="IC742">
        <v>4.97293</v>
      </c>
      <c r="ID742">
        <v>1.87729</v>
      </c>
      <c r="IE742">
        <v>1.87534</v>
      </c>
      <c r="IF742">
        <v>1.8782</v>
      </c>
      <c r="IG742">
        <v>1.87487</v>
      </c>
      <c r="IH742">
        <v>1.87851</v>
      </c>
      <c r="II742">
        <v>1.87561</v>
      </c>
      <c r="IJ742">
        <v>1.87677</v>
      </c>
      <c r="IK742">
        <v>0</v>
      </c>
      <c r="IL742">
        <v>0</v>
      </c>
      <c r="IM742">
        <v>0</v>
      </c>
      <c r="IN742">
        <v>0</v>
      </c>
      <c r="IO742" t="s">
        <v>441</v>
      </c>
      <c r="IP742" t="s">
        <v>442</v>
      </c>
      <c r="IQ742" t="s">
        <v>443</v>
      </c>
      <c r="IR742" t="s">
        <v>443</v>
      </c>
      <c r="IS742" t="s">
        <v>443</v>
      </c>
      <c r="IT742" t="s">
        <v>443</v>
      </c>
      <c r="IU742">
        <v>0</v>
      </c>
      <c r="IV742">
        <v>100</v>
      </c>
      <c r="IW742">
        <v>100</v>
      </c>
      <c r="IX742">
        <v>1.084</v>
      </c>
      <c r="IY742">
        <v>0.2398</v>
      </c>
      <c r="IZ742">
        <v>0.000996156149449386</v>
      </c>
      <c r="JA742">
        <v>0.001508328056841608</v>
      </c>
      <c r="JB742">
        <v>-4.279944224615399E-07</v>
      </c>
      <c r="JC742">
        <v>2.026670128534865E-10</v>
      </c>
      <c r="JD742">
        <v>-0.04486732872085866</v>
      </c>
      <c r="JE742">
        <v>-0.001179386599836408</v>
      </c>
      <c r="JF742">
        <v>0.0006983580007418804</v>
      </c>
      <c r="JG742">
        <v>-5.900263066608664E-06</v>
      </c>
      <c r="JH742">
        <v>1</v>
      </c>
      <c r="JI742">
        <v>2117</v>
      </c>
      <c r="JJ742">
        <v>1</v>
      </c>
      <c r="JK742">
        <v>26</v>
      </c>
      <c r="JL742">
        <v>197645.3</v>
      </c>
      <c r="JM742">
        <v>197645.2</v>
      </c>
      <c r="JN742">
        <v>2.03003</v>
      </c>
      <c r="JO742">
        <v>2.55249</v>
      </c>
      <c r="JP742">
        <v>1.39893</v>
      </c>
      <c r="JQ742">
        <v>2.33887</v>
      </c>
      <c r="JR742">
        <v>1.44897</v>
      </c>
      <c r="JS742">
        <v>2.4646</v>
      </c>
      <c r="JT742">
        <v>37.4578</v>
      </c>
      <c r="JU742">
        <v>23.9649</v>
      </c>
      <c r="JV742">
        <v>18</v>
      </c>
      <c r="JW742">
        <v>481.076</v>
      </c>
      <c r="JX742">
        <v>465.003</v>
      </c>
      <c r="JY742">
        <v>29.1666</v>
      </c>
      <c r="JZ742">
        <v>29.4759</v>
      </c>
      <c r="KA742">
        <v>30.0001</v>
      </c>
      <c r="KB742">
        <v>29.1816</v>
      </c>
      <c r="KC742">
        <v>29.2504</v>
      </c>
      <c r="KD742">
        <v>40.7591</v>
      </c>
      <c r="KE742">
        <v>26.9278</v>
      </c>
      <c r="KF742">
        <v>84.97320000000001</v>
      </c>
      <c r="KG742">
        <v>29.1337</v>
      </c>
      <c r="KH742">
        <v>908.473</v>
      </c>
      <c r="KI742">
        <v>18.2824</v>
      </c>
      <c r="KJ742">
        <v>100.821</v>
      </c>
      <c r="KK742">
        <v>100.201</v>
      </c>
    </row>
    <row r="743" spans="1:297">
      <c r="A743">
        <v>727</v>
      </c>
      <c r="B743">
        <v>1759007302</v>
      </c>
      <c r="C743">
        <v>19918.40000009537</v>
      </c>
      <c r="D743" t="s">
        <v>1903</v>
      </c>
      <c r="E743" t="s">
        <v>1904</v>
      </c>
      <c r="F743">
        <v>5</v>
      </c>
      <c r="G743" t="s">
        <v>1796</v>
      </c>
      <c r="H743" t="s">
        <v>436</v>
      </c>
      <c r="I743">
        <v>1759007294.25</v>
      </c>
      <c r="J743">
        <f>(K743)/1000</f>
        <v>0</v>
      </c>
      <c r="K743">
        <f>IF(DP743, AN743, AH743)</f>
        <v>0</v>
      </c>
      <c r="L743">
        <f>IF(DP743, AI743, AG743)</f>
        <v>0</v>
      </c>
      <c r="M743">
        <f>DR743 - IF(AU743&gt;1, L743*DL743*100.0/(AW743), 0)</f>
        <v>0</v>
      </c>
      <c r="N743">
        <f>((T743-J743/2)*M743-L743)/(T743+J743/2)</f>
        <v>0</v>
      </c>
      <c r="O743">
        <f>N743*(DY743+DZ743)/1000.0</f>
        <v>0</v>
      </c>
      <c r="P743">
        <f>(DR743 - IF(AU743&gt;1, L743*DL743*100.0/(AW743), 0))*(DY743+DZ743)/1000.0</f>
        <v>0</v>
      </c>
      <c r="Q743">
        <f>2.0/((1/S743-1/R743)+SIGN(S743)*SQRT((1/S743-1/R743)*(1/S743-1/R743) + 4*DM743/((DM743+1)*(DM743+1))*(2*1/S743*1/R743-1/R743*1/R743)))</f>
        <v>0</v>
      </c>
      <c r="R743">
        <f>IF(LEFT(DN743,1)&lt;&gt;"0",IF(LEFT(DN743,1)="1",3.0,DO743),$D$5+$E$5*(EF743*DY743/($K$5*1000))+$F$5*(EF743*DY743/($K$5*1000))*MAX(MIN(DL743,$J$5),$I$5)*MAX(MIN(DL743,$J$5),$I$5)+$G$5*MAX(MIN(DL743,$J$5),$I$5)*(EF743*DY743/($K$5*1000))+$H$5*(EF743*DY743/($K$5*1000))*(EF743*DY743/($K$5*1000)))</f>
        <v>0</v>
      </c>
      <c r="S743">
        <f>J743*(1000-(1000*0.61365*exp(17.502*W743/(240.97+W743))/(DY743+DZ743)+DT743)/2)/(1000*0.61365*exp(17.502*W743/(240.97+W743))/(DY743+DZ743)-DT743)</f>
        <v>0</v>
      </c>
      <c r="T743">
        <f>1/((DM743+1)/(Q743/1.6)+1/(R743/1.37)) + DM743/((DM743+1)/(Q743/1.6) + DM743/(R743/1.37))</f>
        <v>0</v>
      </c>
      <c r="U743">
        <f>(DH743*DK743)</f>
        <v>0</v>
      </c>
      <c r="V743">
        <f>(EA743+(U743+2*0.95*5.67E-8*(((EA743+$B$7)+273)^4-(EA743+273)^4)-44100*J743)/(1.84*29.3*R743+8*0.95*5.67E-8*(EA743+273)^3))</f>
        <v>0</v>
      </c>
      <c r="W743">
        <f>($C$7*EB743+$D$7*EC743+$E$7*V743)</f>
        <v>0</v>
      </c>
      <c r="X743">
        <f>0.61365*exp(17.502*W743/(240.97+W743))</f>
        <v>0</v>
      </c>
      <c r="Y743">
        <f>(Z743/AA743*100)</f>
        <v>0</v>
      </c>
      <c r="Z743">
        <f>DT743*(DY743+DZ743)/1000</f>
        <v>0</v>
      </c>
      <c r="AA743">
        <f>0.61365*exp(17.502*EA743/(240.97+EA743))</f>
        <v>0</v>
      </c>
      <c r="AB743">
        <f>(X743-DT743*(DY743+DZ743)/1000)</f>
        <v>0</v>
      </c>
      <c r="AC743">
        <f>(-J743*44100)</f>
        <v>0</v>
      </c>
      <c r="AD743">
        <f>2*29.3*R743*0.92*(EA743-W743)</f>
        <v>0</v>
      </c>
      <c r="AE743">
        <f>2*0.95*5.67E-8*(((EA743+$B$7)+273)^4-(W743+273)^4)</f>
        <v>0</v>
      </c>
      <c r="AF743">
        <f>U743+AE743+AC743+AD743</f>
        <v>0</v>
      </c>
      <c r="AG743">
        <f>DX743*AU743*(DS743-DR743*(1000-AU743*DU743)/(1000-AU743*DT743))/(100*DL743)</f>
        <v>0</v>
      </c>
      <c r="AH743">
        <f>1000*DX743*AU743*(DT743-DU743)/(100*DL743*(1000-AU743*DT743))</f>
        <v>0</v>
      </c>
      <c r="AI743">
        <f>(AJ743 - AK743 - DY743*1E3/(8.314*(EA743+273.15)) * AM743/DX743 * AL743) * DX743/(100*DL743) * (1000 - DU743)/1000</f>
        <v>0</v>
      </c>
      <c r="AJ743">
        <v>909.3653294402003</v>
      </c>
      <c r="AK743">
        <v>876.8110727272724</v>
      </c>
      <c r="AL743">
        <v>3.402021990311998</v>
      </c>
      <c r="AM743">
        <v>65.2418205601486</v>
      </c>
      <c r="AN743">
        <f>(AP743 - AO743 + DY743*1E3/(8.314*(EA743+273.15)) * AR743/DX743 * AQ743) * DX743/(100*DL743) * 1000/(1000 - AP743)</f>
        <v>0</v>
      </c>
      <c r="AO743">
        <v>18.23371194654446</v>
      </c>
      <c r="AP743">
        <v>23.89031212121213</v>
      </c>
      <c r="AQ743">
        <v>-1.894797210810999E-05</v>
      </c>
      <c r="AR743">
        <v>120.1474523876431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MAX(0,($B$13+$C$13*EF743)/(1+$D$13*EF743)*DY743/(EA743+273)*$E$13)</f>
        <v>0</v>
      </c>
      <c r="AX743" t="s">
        <v>437</v>
      </c>
      <c r="AY743" t="s">
        <v>437</v>
      </c>
      <c r="AZ743">
        <v>0</v>
      </c>
      <c r="BA743">
        <v>0</v>
      </c>
      <c r="BB743">
        <f>1-AZ743/BA743</f>
        <v>0</v>
      </c>
      <c r="BC743">
        <v>0</v>
      </c>
      <c r="BD743" t="s">
        <v>437</v>
      </c>
      <c r="BE743" t="s">
        <v>437</v>
      </c>
      <c r="BF743">
        <v>0</v>
      </c>
      <c r="BG743">
        <v>0</v>
      </c>
      <c r="BH743">
        <f>1-BF743/BG743</f>
        <v>0</v>
      </c>
      <c r="BI743">
        <v>0.5</v>
      </c>
      <c r="BJ743">
        <f>DI743</f>
        <v>0</v>
      </c>
      <c r="BK743">
        <f>L743</f>
        <v>0</v>
      </c>
      <c r="BL743">
        <f>BH743*BI743*BJ743</f>
        <v>0</v>
      </c>
      <c r="BM743">
        <f>(BK743-BC743)/BJ743</f>
        <v>0</v>
      </c>
      <c r="BN743">
        <f>(BA743-BG743)/BG743</f>
        <v>0</v>
      </c>
      <c r="BO743">
        <f>AZ743/(BB743+AZ743/BG743)</f>
        <v>0</v>
      </c>
      <c r="BP743" t="s">
        <v>437</v>
      </c>
      <c r="BQ743">
        <v>0</v>
      </c>
      <c r="BR743">
        <f>IF(BQ743&lt;&gt;0, BQ743, BO743)</f>
        <v>0</v>
      </c>
      <c r="BS743">
        <f>1-BR743/BG743</f>
        <v>0</v>
      </c>
      <c r="BT743">
        <f>(BG743-BF743)/(BG743-BR743)</f>
        <v>0</v>
      </c>
      <c r="BU743">
        <f>(BA743-BG743)/(BA743-BR743)</f>
        <v>0</v>
      </c>
      <c r="BV743">
        <f>(BG743-BF743)/(BG743-AZ743)</f>
        <v>0</v>
      </c>
      <c r="BW743">
        <f>(BA743-BG743)/(BA743-AZ743)</f>
        <v>0</v>
      </c>
      <c r="BX743">
        <f>(BT743*BR743/BF743)</f>
        <v>0</v>
      </c>
      <c r="BY743">
        <f>(1-BX743)</f>
        <v>0</v>
      </c>
      <c r="DH743">
        <f>$B$11*EG743+$C$11*EH743+$F$11*ES743*(1-EV743)</f>
        <v>0</v>
      </c>
      <c r="DI743">
        <f>DH743*DJ743</f>
        <v>0</v>
      </c>
      <c r="DJ743">
        <f>($B$11*$D$9+$C$11*$D$9+$F$11*((FF743+EX743)/MAX(FF743+EX743+FG743, 0.1)*$I$9+FG743/MAX(FF743+EX743+FG743, 0.1)*$J$9))/($B$11+$C$11+$F$11)</f>
        <v>0</v>
      </c>
      <c r="DK743">
        <f>($B$11*$K$9+$C$11*$K$9+$F$11*((FF743+EX743)/MAX(FF743+EX743+FG743, 0.1)*$P$9+FG743/MAX(FF743+EX743+FG743, 0.1)*$Q$9))/($B$11+$C$11+$F$11)</f>
        <v>0</v>
      </c>
      <c r="DL743">
        <v>2.96</v>
      </c>
      <c r="DM743">
        <v>0.5</v>
      </c>
      <c r="DN743" t="s">
        <v>438</v>
      </c>
      <c r="DO743">
        <v>2</v>
      </c>
      <c r="DP743" t="b">
        <v>1</v>
      </c>
      <c r="DQ743">
        <v>1759007294.25</v>
      </c>
      <c r="DR743">
        <v>831.7647142857143</v>
      </c>
      <c r="DS743">
        <v>877.2496785714285</v>
      </c>
      <c r="DT743">
        <v>23.90289642857142</v>
      </c>
      <c r="DU743">
        <v>18.18111428571428</v>
      </c>
      <c r="DV743">
        <v>830.6898928571428</v>
      </c>
      <c r="DW743">
        <v>23.66281785714286</v>
      </c>
      <c r="DX743">
        <v>499.9733214285715</v>
      </c>
      <c r="DY743">
        <v>90.35165357142856</v>
      </c>
      <c r="DZ743">
        <v>0.05433550714285714</v>
      </c>
      <c r="EA743">
        <v>30.338175</v>
      </c>
      <c r="EB743">
        <v>30.03587857142857</v>
      </c>
      <c r="EC743">
        <v>999.9000000000002</v>
      </c>
      <c r="ED743">
        <v>0</v>
      </c>
      <c r="EE743">
        <v>0</v>
      </c>
      <c r="EF743">
        <v>9995.356071428572</v>
      </c>
      <c r="EG743">
        <v>0</v>
      </c>
      <c r="EH743">
        <v>11.48106071428571</v>
      </c>
      <c r="EI743">
        <v>-45.48499285714286</v>
      </c>
      <c r="EJ743">
        <v>852.1330357142857</v>
      </c>
      <c r="EK743">
        <v>893.4950357142858</v>
      </c>
      <c r="EL743">
        <v>5.721783214285715</v>
      </c>
      <c r="EM743">
        <v>877.2496785714285</v>
      </c>
      <c r="EN743">
        <v>18.18111428571428</v>
      </c>
      <c r="EO743">
        <v>2.159666428571429</v>
      </c>
      <c r="EP743">
        <v>1.642693571428571</v>
      </c>
      <c r="EQ743">
        <v>18.66621428571429</v>
      </c>
      <c r="ER743">
        <v>14.36520714285714</v>
      </c>
      <c r="ES743">
        <v>2000.02</v>
      </c>
      <c r="ET743">
        <v>0.9799986071428572</v>
      </c>
      <c r="EU743">
        <v>0.02000143928571429</v>
      </c>
      <c r="EV743">
        <v>0</v>
      </c>
      <c r="EW743">
        <v>753.1447142857144</v>
      </c>
      <c r="EX743">
        <v>5.000560000000001</v>
      </c>
      <c r="EY743">
        <v>15457.01071428572</v>
      </c>
      <c r="EZ743">
        <v>17295.03214285714</v>
      </c>
      <c r="FA743">
        <v>41.84125</v>
      </c>
      <c r="FB743">
        <v>42.19599999999998</v>
      </c>
      <c r="FC743">
        <v>41.79889285714285</v>
      </c>
      <c r="FD743">
        <v>41.34582142857142</v>
      </c>
      <c r="FE743">
        <v>42.86357142857143</v>
      </c>
      <c r="FF743">
        <v>1955.12</v>
      </c>
      <c r="FG743">
        <v>39.9</v>
      </c>
      <c r="FH743">
        <v>0</v>
      </c>
      <c r="FI743">
        <v>1759007311.2</v>
      </c>
      <c r="FJ743">
        <v>0</v>
      </c>
      <c r="FK743">
        <v>753.1160769230771</v>
      </c>
      <c r="FL743">
        <v>8.455521356447763</v>
      </c>
      <c r="FM743">
        <v>158.7247865024728</v>
      </c>
      <c r="FN743">
        <v>15456.88846153846</v>
      </c>
      <c r="FO743">
        <v>15</v>
      </c>
      <c r="FP743">
        <v>0</v>
      </c>
      <c r="FQ743" t="s">
        <v>439</v>
      </c>
      <c r="FR743">
        <v>1747148579.5</v>
      </c>
      <c r="FS743">
        <v>1747148584.5</v>
      </c>
      <c r="FT743">
        <v>0</v>
      </c>
      <c r="FU743">
        <v>0.162</v>
      </c>
      <c r="FV743">
        <v>-0.001</v>
      </c>
      <c r="FW743">
        <v>0.139</v>
      </c>
      <c r="FX743">
        <v>0.058</v>
      </c>
      <c r="FY743">
        <v>420</v>
      </c>
      <c r="FZ743">
        <v>16</v>
      </c>
      <c r="GA743">
        <v>0.19</v>
      </c>
      <c r="GB743">
        <v>0.02</v>
      </c>
      <c r="GC743">
        <v>-45.40039512195122</v>
      </c>
      <c r="GD743">
        <v>-1.448579790940739</v>
      </c>
      <c r="GE743">
        <v>0.1601523877226873</v>
      </c>
      <c r="GF743">
        <v>0</v>
      </c>
      <c r="GG743">
        <v>752.75</v>
      </c>
      <c r="GH743">
        <v>8.906524057650181</v>
      </c>
      <c r="GI743">
        <v>0.9039795026307146</v>
      </c>
      <c r="GJ743">
        <v>0</v>
      </c>
      <c r="GK743">
        <v>5.742735121951219</v>
      </c>
      <c r="GL743">
        <v>-0.54171637630662</v>
      </c>
      <c r="GM743">
        <v>0.05566261183858018</v>
      </c>
      <c r="GN743">
        <v>0</v>
      </c>
      <c r="GO743">
        <v>0</v>
      </c>
      <c r="GP743">
        <v>3</v>
      </c>
      <c r="GQ743" t="s">
        <v>472</v>
      </c>
      <c r="GR743">
        <v>3.12843</v>
      </c>
      <c r="GS743">
        <v>2.73195</v>
      </c>
      <c r="GT743">
        <v>0.141183</v>
      </c>
      <c r="GU743">
        <v>0.146963</v>
      </c>
      <c r="GV743">
        <v>0.106356</v>
      </c>
      <c r="GW743">
        <v>0.0885494</v>
      </c>
      <c r="GX743">
        <v>25722.6</v>
      </c>
      <c r="GY743">
        <v>24788.4</v>
      </c>
      <c r="GZ743">
        <v>30494.5</v>
      </c>
      <c r="HA743">
        <v>29315.6</v>
      </c>
      <c r="HB743">
        <v>37616.1</v>
      </c>
      <c r="HC743">
        <v>35164.2</v>
      </c>
      <c r="HD743">
        <v>46654.8</v>
      </c>
      <c r="HE743">
        <v>43562.3</v>
      </c>
      <c r="HF743">
        <v>1.8244</v>
      </c>
      <c r="HG743">
        <v>1.8455</v>
      </c>
      <c r="HH743">
        <v>0.104472</v>
      </c>
      <c r="HI743">
        <v>0</v>
      </c>
      <c r="HJ743">
        <v>28.3476</v>
      </c>
      <c r="HK743">
        <v>999.9</v>
      </c>
      <c r="HL743">
        <v>47.4</v>
      </c>
      <c r="HM743">
        <v>30.8</v>
      </c>
      <c r="HN743">
        <v>23.398</v>
      </c>
      <c r="HO743">
        <v>63.0635</v>
      </c>
      <c r="HP743">
        <v>16.7107</v>
      </c>
      <c r="HQ743">
        <v>1</v>
      </c>
      <c r="HR743">
        <v>0.175732</v>
      </c>
      <c r="HS743">
        <v>-0.431732</v>
      </c>
      <c r="HT743">
        <v>20.2006</v>
      </c>
      <c r="HU743">
        <v>5.22747</v>
      </c>
      <c r="HV743">
        <v>11.974</v>
      </c>
      <c r="HW743">
        <v>4.9695</v>
      </c>
      <c r="HX743">
        <v>3.2895</v>
      </c>
      <c r="HY743">
        <v>9999</v>
      </c>
      <c r="HZ743">
        <v>9999</v>
      </c>
      <c r="IA743">
        <v>9999</v>
      </c>
      <c r="IB743">
        <v>27.7</v>
      </c>
      <c r="IC743">
        <v>4.97292</v>
      </c>
      <c r="ID743">
        <v>1.87729</v>
      </c>
      <c r="IE743">
        <v>1.87533</v>
      </c>
      <c r="IF743">
        <v>1.87819</v>
      </c>
      <c r="IG743">
        <v>1.87486</v>
      </c>
      <c r="IH743">
        <v>1.87851</v>
      </c>
      <c r="II743">
        <v>1.87561</v>
      </c>
      <c r="IJ743">
        <v>1.87676</v>
      </c>
      <c r="IK743">
        <v>0</v>
      </c>
      <c r="IL743">
        <v>0</v>
      </c>
      <c r="IM743">
        <v>0</v>
      </c>
      <c r="IN743">
        <v>0</v>
      </c>
      <c r="IO743" t="s">
        <v>441</v>
      </c>
      <c r="IP743" t="s">
        <v>442</v>
      </c>
      <c r="IQ743" t="s">
        <v>443</v>
      </c>
      <c r="IR743" t="s">
        <v>443</v>
      </c>
      <c r="IS743" t="s">
        <v>443</v>
      </c>
      <c r="IT743" t="s">
        <v>443</v>
      </c>
      <c r="IU743">
        <v>0</v>
      </c>
      <c r="IV743">
        <v>100</v>
      </c>
      <c r="IW743">
        <v>100</v>
      </c>
      <c r="IX743">
        <v>1.107</v>
      </c>
      <c r="IY743">
        <v>0.2398</v>
      </c>
      <c r="IZ743">
        <v>0.000996156149449386</v>
      </c>
      <c r="JA743">
        <v>0.001508328056841608</v>
      </c>
      <c r="JB743">
        <v>-4.279944224615399E-07</v>
      </c>
      <c r="JC743">
        <v>2.026670128534865E-10</v>
      </c>
      <c r="JD743">
        <v>-0.04486732872085866</v>
      </c>
      <c r="JE743">
        <v>-0.001179386599836408</v>
      </c>
      <c r="JF743">
        <v>0.0006983580007418804</v>
      </c>
      <c r="JG743">
        <v>-5.900263066608664E-06</v>
      </c>
      <c r="JH743">
        <v>1</v>
      </c>
      <c r="JI743">
        <v>2117</v>
      </c>
      <c r="JJ743">
        <v>1</v>
      </c>
      <c r="JK743">
        <v>26</v>
      </c>
      <c r="JL743">
        <v>197645.4</v>
      </c>
      <c r="JM743">
        <v>197645.3</v>
      </c>
      <c r="JN743">
        <v>2.06421</v>
      </c>
      <c r="JO743">
        <v>2.53662</v>
      </c>
      <c r="JP743">
        <v>1.39893</v>
      </c>
      <c r="JQ743">
        <v>2.33887</v>
      </c>
      <c r="JR743">
        <v>1.44897</v>
      </c>
      <c r="JS743">
        <v>2.58789</v>
      </c>
      <c r="JT743">
        <v>37.4578</v>
      </c>
      <c r="JU743">
        <v>23.9824</v>
      </c>
      <c r="JV743">
        <v>18</v>
      </c>
      <c r="JW743">
        <v>481.222</v>
      </c>
      <c r="JX743">
        <v>464.861</v>
      </c>
      <c r="JY743">
        <v>29.1271</v>
      </c>
      <c r="JZ743">
        <v>29.4744</v>
      </c>
      <c r="KA743">
        <v>30</v>
      </c>
      <c r="KB743">
        <v>29.1807</v>
      </c>
      <c r="KC743">
        <v>29.2488</v>
      </c>
      <c r="KD743">
        <v>41.3838</v>
      </c>
      <c r="KE743">
        <v>26.9278</v>
      </c>
      <c r="KF743">
        <v>84.97320000000001</v>
      </c>
      <c r="KG743">
        <v>29.0974</v>
      </c>
      <c r="KH743">
        <v>921.847</v>
      </c>
      <c r="KI743">
        <v>18.3195</v>
      </c>
      <c r="KJ743">
        <v>100.82</v>
      </c>
      <c r="KK743">
        <v>100.2</v>
      </c>
    </row>
    <row r="744" spans="1:297">
      <c r="A744">
        <v>728</v>
      </c>
      <c r="B744">
        <v>1759007306.5</v>
      </c>
      <c r="C744">
        <v>19922.90000009537</v>
      </c>
      <c r="D744" t="s">
        <v>1905</v>
      </c>
      <c r="E744" t="s">
        <v>1906</v>
      </c>
      <c r="F744">
        <v>5</v>
      </c>
      <c r="G744" t="s">
        <v>1796</v>
      </c>
      <c r="H744" t="s">
        <v>436</v>
      </c>
      <c r="I744">
        <v>1759007298.678571</v>
      </c>
      <c r="J744">
        <f>(K744)/1000</f>
        <v>0</v>
      </c>
      <c r="K744">
        <f>IF(DP744, AN744, AH744)</f>
        <v>0</v>
      </c>
      <c r="L744">
        <f>IF(DP744, AI744, AG744)</f>
        <v>0</v>
      </c>
      <c r="M744">
        <f>DR744 - IF(AU744&gt;1, L744*DL744*100.0/(AW744), 0)</f>
        <v>0</v>
      </c>
      <c r="N744">
        <f>((T744-J744/2)*M744-L744)/(T744+J744/2)</f>
        <v>0</v>
      </c>
      <c r="O744">
        <f>N744*(DY744+DZ744)/1000.0</f>
        <v>0</v>
      </c>
      <c r="P744">
        <f>(DR744 - IF(AU744&gt;1, L744*DL744*100.0/(AW744), 0))*(DY744+DZ744)/1000.0</f>
        <v>0</v>
      </c>
      <c r="Q744">
        <f>2.0/((1/S744-1/R744)+SIGN(S744)*SQRT((1/S744-1/R744)*(1/S744-1/R744) + 4*DM744/((DM744+1)*(DM744+1))*(2*1/S744*1/R744-1/R744*1/R744)))</f>
        <v>0</v>
      </c>
      <c r="R744">
        <f>IF(LEFT(DN744,1)&lt;&gt;"0",IF(LEFT(DN744,1)="1",3.0,DO744),$D$5+$E$5*(EF744*DY744/($K$5*1000))+$F$5*(EF744*DY744/($K$5*1000))*MAX(MIN(DL744,$J$5),$I$5)*MAX(MIN(DL744,$J$5),$I$5)+$G$5*MAX(MIN(DL744,$J$5),$I$5)*(EF744*DY744/($K$5*1000))+$H$5*(EF744*DY744/($K$5*1000))*(EF744*DY744/($K$5*1000)))</f>
        <v>0</v>
      </c>
      <c r="S744">
        <f>J744*(1000-(1000*0.61365*exp(17.502*W744/(240.97+W744))/(DY744+DZ744)+DT744)/2)/(1000*0.61365*exp(17.502*W744/(240.97+W744))/(DY744+DZ744)-DT744)</f>
        <v>0</v>
      </c>
      <c r="T744">
        <f>1/((DM744+1)/(Q744/1.6)+1/(R744/1.37)) + DM744/((DM744+1)/(Q744/1.6) + DM744/(R744/1.37))</f>
        <v>0</v>
      </c>
      <c r="U744">
        <f>(DH744*DK744)</f>
        <v>0</v>
      </c>
      <c r="V744">
        <f>(EA744+(U744+2*0.95*5.67E-8*(((EA744+$B$7)+273)^4-(EA744+273)^4)-44100*J744)/(1.84*29.3*R744+8*0.95*5.67E-8*(EA744+273)^3))</f>
        <v>0</v>
      </c>
      <c r="W744">
        <f>($C$7*EB744+$D$7*EC744+$E$7*V744)</f>
        <v>0</v>
      </c>
      <c r="X744">
        <f>0.61365*exp(17.502*W744/(240.97+W744))</f>
        <v>0</v>
      </c>
      <c r="Y744">
        <f>(Z744/AA744*100)</f>
        <v>0</v>
      </c>
      <c r="Z744">
        <f>DT744*(DY744+DZ744)/1000</f>
        <v>0</v>
      </c>
      <c r="AA744">
        <f>0.61365*exp(17.502*EA744/(240.97+EA744))</f>
        <v>0</v>
      </c>
      <c r="AB744">
        <f>(X744-DT744*(DY744+DZ744)/1000)</f>
        <v>0</v>
      </c>
      <c r="AC744">
        <f>(-J744*44100)</f>
        <v>0</v>
      </c>
      <c r="AD744">
        <f>2*29.3*R744*0.92*(EA744-W744)</f>
        <v>0</v>
      </c>
      <c r="AE744">
        <f>2*0.95*5.67E-8*(((EA744+$B$7)+273)^4-(W744+273)^4)</f>
        <v>0</v>
      </c>
      <c r="AF744">
        <f>U744+AE744+AC744+AD744</f>
        <v>0</v>
      </c>
      <c r="AG744">
        <f>DX744*AU744*(DS744-DR744*(1000-AU744*DU744)/(1000-AU744*DT744))/(100*DL744)</f>
        <v>0</v>
      </c>
      <c r="AH744">
        <f>1000*DX744*AU744*(DT744-DU744)/(100*DL744*(1000-AU744*DT744))</f>
        <v>0</v>
      </c>
      <c r="AI744">
        <f>(AJ744 - AK744 - DY744*1E3/(8.314*(EA744+273.15)) * AM744/DX744 * AL744) * DX744/(100*DL744) * (1000 - DU744)/1000</f>
        <v>0</v>
      </c>
      <c r="AJ744">
        <v>924.7108882043519</v>
      </c>
      <c r="AK744">
        <v>892.1456606060602</v>
      </c>
      <c r="AL744">
        <v>3.408072547759877</v>
      </c>
      <c r="AM744">
        <v>65.2418205601486</v>
      </c>
      <c r="AN744">
        <f>(AP744 - AO744 + DY744*1E3/(8.314*(EA744+273.15)) * AR744/DX744 * AQ744) * DX744/(100*DL744) * 1000/(1000 - AP744)</f>
        <v>0</v>
      </c>
      <c r="AO744">
        <v>18.23638576297898</v>
      </c>
      <c r="AP744">
        <v>23.87496727272728</v>
      </c>
      <c r="AQ744">
        <v>-4.812947841202855E-05</v>
      </c>
      <c r="AR744">
        <v>120.1474523876431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MAX(0,($B$13+$C$13*EF744)/(1+$D$13*EF744)*DY744/(EA744+273)*$E$13)</f>
        <v>0</v>
      </c>
      <c r="AX744" t="s">
        <v>437</v>
      </c>
      <c r="AY744" t="s">
        <v>437</v>
      </c>
      <c r="AZ744">
        <v>0</v>
      </c>
      <c r="BA744">
        <v>0</v>
      </c>
      <c r="BB744">
        <f>1-AZ744/BA744</f>
        <v>0</v>
      </c>
      <c r="BC744">
        <v>0</v>
      </c>
      <c r="BD744" t="s">
        <v>437</v>
      </c>
      <c r="BE744" t="s">
        <v>437</v>
      </c>
      <c r="BF744">
        <v>0</v>
      </c>
      <c r="BG744">
        <v>0</v>
      </c>
      <c r="BH744">
        <f>1-BF744/BG744</f>
        <v>0</v>
      </c>
      <c r="BI744">
        <v>0.5</v>
      </c>
      <c r="BJ744">
        <f>DI744</f>
        <v>0</v>
      </c>
      <c r="BK744">
        <f>L744</f>
        <v>0</v>
      </c>
      <c r="BL744">
        <f>BH744*BI744*BJ744</f>
        <v>0</v>
      </c>
      <c r="BM744">
        <f>(BK744-BC744)/BJ744</f>
        <v>0</v>
      </c>
      <c r="BN744">
        <f>(BA744-BG744)/BG744</f>
        <v>0</v>
      </c>
      <c r="BO744">
        <f>AZ744/(BB744+AZ744/BG744)</f>
        <v>0</v>
      </c>
      <c r="BP744" t="s">
        <v>437</v>
      </c>
      <c r="BQ744">
        <v>0</v>
      </c>
      <c r="BR744">
        <f>IF(BQ744&lt;&gt;0, BQ744, BO744)</f>
        <v>0</v>
      </c>
      <c r="BS744">
        <f>1-BR744/BG744</f>
        <v>0</v>
      </c>
      <c r="BT744">
        <f>(BG744-BF744)/(BG744-BR744)</f>
        <v>0</v>
      </c>
      <c r="BU744">
        <f>(BA744-BG744)/(BA744-BR744)</f>
        <v>0</v>
      </c>
      <c r="BV744">
        <f>(BG744-BF744)/(BG744-AZ744)</f>
        <v>0</v>
      </c>
      <c r="BW744">
        <f>(BA744-BG744)/(BA744-AZ744)</f>
        <v>0</v>
      </c>
      <c r="BX744">
        <f>(BT744*BR744/BF744)</f>
        <v>0</v>
      </c>
      <c r="BY744">
        <f>(1-BX744)</f>
        <v>0</v>
      </c>
      <c r="DH744">
        <f>$B$11*EG744+$C$11*EH744+$F$11*ES744*(1-EV744)</f>
        <v>0</v>
      </c>
      <c r="DI744">
        <f>DH744*DJ744</f>
        <v>0</v>
      </c>
      <c r="DJ744">
        <f>($B$11*$D$9+$C$11*$D$9+$F$11*((FF744+EX744)/MAX(FF744+EX744+FG744, 0.1)*$I$9+FG744/MAX(FF744+EX744+FG744, 0.1)*$J$9))/($B$11+$C$11+$F$11)</f>
        <v>0</v>
      </c>
      <c r="DK744">
        <f>($B$11*$K$9+$C$11*$K$9+$F$11*((FF744+EX744)/MAX(FF744+EX744+FG744, 0.1)*$P$9+FG744/MAX(FF744+EX744+FG744, 0.1)*$Q$9))/($B$11+$C$11+$F$11)</f>
        <v>0</v>
      </c>
      <c r="DL744">
        <v>2.96</v>
      </c>
      <c r="DM744">
        <v>0.5</v>
      </c>
      <c r="DN744" t="s">
        <v>438</v>
      </c>
      <c r="DO744">
        <v>2</v>
      </c>
      <c r="DP744" t="b">
        <v>1</v>
      </c>
      <c r="DQ744">
        <v>1759007298.678571</v>
      </c>
      <c r="DR744">
        <v>846.4978214285715</v>
      </c>
      <c r="DS744">
        <v>892.0665714285714</v>
      </c>
      <c r="DT744">
        <v>23.89209642857143</v>
      </c>
      <c r="DU744">
        <v>18.20892857142858</v>
      </c>
      <c r="DV744">
        <v>845.4050714285714</v>
      </c>
      <c r="DW744">
        <v>23.65224642857142</v>
      </c>
      <c r="DX744">
        <v>499.9951428571429</v>
      </c>
      <c r="DY744">
        <v>90.35203928571426</v>
      </c>
      <c r="DZ744">
        <v>0.05432316071428572</v>
      </c>
      <c r="EA744">
        <v>30.33926071428571</v>
      </c>
      <c r="EB744">
        <v>30.04185357142857</v>
      </c>
      <c r="EC744">
        <v>999.9000000000002</v>
      </c>
      <c r="ED744">
        <v>0</v>
      </c>
      <c r="EE744">
        <v>0</v>
      </c>
      <c r="EF744">
        <v>10005.0925</v>
      </c>
      <c r="EG744">
        <v>0</v>
      </c>
      <c r="EH744">
        <v>11.48194642857143</v>
      </c>
      <c r="EI744">
        <v>-45.56876785714285</v>
      </c>
      <c r="EJ744">
        <v>867.2173928571428</v>
      </c>
      <c r="EK744">
        <v>908.6119285714285</v>
      </c>
      <c r="EL744">
        <v>5.683171071428572</v>
      </c>
      <c r="EM744">
        <v>892.0665714285714</v>
      </c>
      <c r="EN744">
        <v>18.20892857142858</v>
      </c>
      <c r="EO744">
        <v>2.1587</v>
      </c>
      <c r="EP744">
        <v>1.645213571428572</v>
      </c>
      <c r="EQ744">
        <v>18.65906428571429</v>
      </c>
      <c r="ER744">
        <v>14.38891428571428</v>
      </c>
      <c r="ES744">
        <v>2000.023571428571</v>
      </c>
      <c r="ET744">
        <v>0.9799987142857144</v>
      </c>
      <c r="EU744">
        <v>0.020001325</v>
      </c>
      <c r="EV744">
        <v>0</v>
      </c>
      <c r="EW744">
        <v>753.7079999999999</v>
      </c>
      <c r="EX744">
        <v>5.000560000000001</v>
      </c>
      <c r="EY744">
        <v>15468.46071428572</v>
      </c>
      <c r="EZ744">
        <v>17295.06071428571</v>
      </c>
      <c r="FA744">
        <v>41.75642857142856</v>
      </c>
      <c r="FB744">
        <v>42.20049999999999</v>
      </c>
      <c r="FC744">
        <v>41.76092857142856</v>
      </c>
      <c r="FD744">
        <v>41.34139285714286</v>
      </c>
      <c r="FE744">
        <v>42.84799999999999</v>
      </c>
      <c r="FF744">
        <v>1955.123571428572</v>
      </c>
      <c r="FG744">
        <v>39.9</v>
      </c>
      <c r="FH744">
        <v>0</v>
      </c>
      <c r="FI744">
        <v>1759007316</v>
      </c>
      <c r="FJ744">
        <v>0</v>
      </c>
      <c r="FK744">
        <v>753.7488076923078</v>
      </c>
      <c r="FL744">
        <v>7.102324763672626</v>
      </c>
      <c r="FM744">
        <v>142.7350425211679</v>
      </c>
      <c r="FN744">
        <v>15469.06153846154</v>
      </c>
      <c r="FO744">
        <v>15</v>
      </c>
      <c r="FP744">
        <v>0</v>
      </c>
      <c r="FQ744" t="s">
        <v>439</v>
      </c>
      <c r="FR744">
        <v>1747148579.5</v>
      </c>
      <c r="FS744">
        <v>1747148584.5</v>
      </c>
      <c r="FT744">
        <v>0</v>
      </c>
      <c r="FU744">
        <v>0.162</v>
      </c>
      <c r="FV744">
        <v>-0.001</v>
      </c>
      <c r="FW744">
        <v>0.139</v>
      </c>
      <c r="FX744">
        <v>0.058</v>
      </c>
      <c r="FY744">
        <v>420</v>
      </c>
      <c r="FZ744">
        <v>16</v>
      </c>
      <c r="GA744">
        <v>0.19</v>
      </c>
      <c r="GB744">
        <v>0.02</v>
      </c>
      <c r="GC744">
        <v>-45.50171951219512</v>
      </c>
      <c r="GD744">
        <v>-1.242967944250928</v>
      </c>
      <c r="GE744">
        <v>0.1391359454871071</v>
      </c>
      <c r="GF744">
        <v>0</v>
      </c>
      <c r="GG744">
        <v>753.2778529411764</v>
      </c>
      <c r="GH744">
        <v>8.134377379120863</v>
      </c>
      <c r="GI744">
        <v>0.8305886336651295</v>
      </c>
      <c r="GJ744">
        <v>0</v>
      </c>
      <c r="GK744">
        <v>5.712386097560976</v>
      </c>
      <c r="GL744">
        <v>-0.5574238327526174</v>
      </c>
      <c r="GM744">
        <v>0.05689363481385198</v>
      </c>
      <c r="GN744">
        <v>0</v>
      </c>
      <c r="GO744">
        <v>0</v>
      </c>
      <c r="GP744">
        <v>3</v>
      </c>
      <c r="GQ744" t="s">
        <v>472</v>
      </c>
      <c r="GR744">
        <v>3.12805</v>
      </c>
      <c r="GS744">
        <v>2.73182</v>
      </c>
      <c r="GT744">
        <v>0.14279</v>
      </c>
      <c r="GU744">
        <v>0.148564</v>
      </c>
      <c r="GV744">
        <v>0.106304</v>
      </c>
      <c r="GW744">
        <v>0.0885513</v>
      </c>
      <c r="GX744">
        <v>25674.2</v>
      </c>
      <c r="GY744">
        <v>24741.6</v>
      </c>
      <c r="GZ744">
        <v>30494.2</v>
      </c>
      <c r="HA744">
        <v>29315.4</v>
      </c>
      <c r="HB744">
        <v>37618.4</v>
      </c>
      <c r="HC744">
        <v>35163.8</v>
      </c>
      <c r="HD744">
        <v>46654.7</v>
      </c>
      <c r="HE744">
        <v>43561.8</v>
      </c>
      <c r="HF744">
        <v>1.82397</v>
      </c>
      <c r="HG744">
        <v>1.84623</v>
      </c>
      <c r="HH744">
        <v>0.104725</v>
      </c>
      <c r="HI744">
        <v>0</v>
      </c>
      <c r="HJ744">
        <v>28.3503</v>
      </c>
      <c r="HK744">
        <v>999.9</v>
      </c>
      <c r="HL744">
        <v>47.4</v>
      </c>
      <c r="HM744">
        <v>30.8</v>
      </c>
      <c r="HN744">
        <v>23.4014</v>
      </c>
      <c r="HO744">
        <v>63.2335</v>
      </c>
      <c r="HP744">
        <v>16.7628</v>
      </c>
      <c r="HQ744">
        <v>1</v>
      </c>
      <c r="HR744">
        <v>0.175724</v>
      </c>
      <c r="HS744">
        <v>-0.384009</v>
      </c>
      <c r="HT744">
        <v>20.2006</v>
      </c>
      <c r="HU744">
        <v>5.22762</v>
      </c>
      <c r="HV744">
        <v>11.974</v>
      </c>
      <c r="HW744">
        <v>4.9694</v>
      </c>
      <c r="HX744">
        <v>3.28948</v>
      </c>
      <c r="HY744">
        <v>9999</v>
      </c>
      <c r="HZ744">
        <v>9999</v>
      </c>
      <c r="IA744">
        <v>9999</v>
      </c>
      <c r="IB744">
        <v>27.7</v>
      </c>
      <c r="IC744">
        <v>4.97292</v>
      </c>
      <c r="ID744">
        <v>1.87729</v>
      </c>
      <c r="IE744">
        <v>1.87533</v>
      </c>
      <c r="IF744">
        <v>1.8782</v>
      </c>
      <c r="IG744">
        <v>1.87489</v>
      </c>
      <c r="IH744">
        <v>1.8785</v>
      </c>
      <c r="II744">
        <v>1.87561</v>
      </c>
      <c r="IJ744">
        <v>1.87677</v>
      </c>
      <c r="IK744">
        <v>0</v>
      </c>
      <c r="IL744">
        <v>0</v>
      </c>
      <c r="IM744">
        <v>0</v>
      </c>
      <c r="IN744">
        <v>0</v>
      </c>
      <c r="IO744" t="s">
        <v>441</v>
      </c>
      <c r="IP744" t="s">
        <v>442</v>
      </c>
      <c r="IQ744" t="s">
        <v>443</v>
      </c>
      <c r="IR744" t="s">
        <v>443</v>
      </c>
      <c r="IS744" t="s">
        <v>443</v>
      </c>
      <c r="IT744" t="s">
        <v>443</v>
      </c>
      <c r="IU744">
        <v>0</v>
      </c>
      <c r="IV744">
        <v>100</v>
      </c>
      <c r="IW744">
        <v>100</v>
      </c>
      <c r="IX744">
        <v>1.124</v>
      </c>
      <c r="IY744">
        <v>0.2394</v>
      </c>
      <c r="IZ744">
        <v>0.000996156149449386</v>
      </c>
      <c r="JA744">
        <v>0.001508328056841608</v>
      </c>
      <c r="JB744">
        <v>-4.279944224615399E-07</v>
      </c>
      <c r="JC744">
        <v>2.026670128534865E-10</v>
      </c>
      <c r="JD744">
        <v>-0.04486732872085866</v>
      </c>
      <c r="JE744">
        <v>-0.001179386599836408</v>
      </c>
      <c r="JF744">
        <v>0.0006983580007418804</v>
      </c>
      <c r="JG744">
        <v>-5.900263066608664E-06</v>
      </c>
      <c r="JH744">
        <v>1</v>
      </c>
      <c r="JI744">
        <v>2117</v>
      </c>
      <c r="JJ744">
        <v>1</v>
      </c>
      <c r="JK744">
        <v>26</v>
      </c>
      <c r="JL744">
        <v>197645.5</v>
      </c>
      <c r="JM744">
        <v>197645.4</v>
      </c>
      <c r="JN744">
        <v>2.09106</v>
      </c>
      <c r="JO744">
        <v>2.55127</v>
      </c>
      <c r="JP744">
        <v>1.39893</v>
      </c>
      <c r="JQ744">
        <v>2.33887</v>
      </c>
      <c r="JR744">
        <v>1.44897</v>
      </c>
      <c r="JS744">
        <v>2.4707</v>
      </c>
      <c r="JT744">
        <v>37.4578</v>
      </c>
      <c r="JU744">
        <v>23.9649</v>
      </c>
      <c r="JV744">
        <v>18</v>
      </c>
      <c r="JW744">
        <v>480.977</v>
      </c>
      <c r="JX744">
        <v>465.314</v>
      </c>
      <c r="JY744">
        <v>29.093</v>
      </c>
      <c r="JZ744">
        <v>29.4734</v>
      </c>
      <c r="KA744">
        <v>30</v>
      </c>
      <c r="KB744">
        <v>29.1791</v>
      </c>
      <c r="KC744">
        <v>29.2466</v>
      </c>
      <c r="KD744">
        <v>41.984</v>
      </c>
      <c r="KE744">
        <v>26.636</v>
      </c>
      <c r="KF744">
        <v>84.60299999999999</v>
      </c>
      <c r="KG744">
        <v>29.0455</v>
      </c>
      <c r="KH744">
        <v>941.8869999999999</v>
      </c>
      <c r="KI744">
        <v>18.3635</v>
      </c>
      <c r="KJ744">
        <v>100.819</v>
      </c>
      <c r="KK744">
        <v>100.199</v>
      </c>
    </row>
    <row r="745" spans="1:297">
      <c r="A745">
        <v>729</v>
      </c>
      <c r="B745">
        <v>1759007311.5</v>
      </c>
      <c r="C745">
        <v>19927.90000009537</v>
      </c>
      <c r="D745" t="s">
        <v>1907</v>
      </c>
      <c r="E745" t="s">
        <v>1908</v>
      </c>
      <c r="F745">
        <v>5</v>
      </c>
      <c r="G745" t="s">
        <v>1796</v>
      </c>
      <c r="H745" t="s">
        <v>436</v>
      </c>
      <c r="I745">
        <v>1759007303.981482</v>
      </c>
      <c r="J745">
        <f>(K745)/1000</f>
        <v>0</v>
      </c>
      <c r="K745">
        <f>IF(DP745, AN745, AH745)</f>
        <v>0</v>
      </c>
      <c r="L745">
        <f>IF(DP745, AI745, AG745)</f>
        <v>0</v>
      </c>
      <c r="M745">
        <f>DR745 - IF(AU745&gt;1, L745*DL745*100.0/(AW745), 0)</f>
        <v>0</v>
      </c>
      <c r="N745">
        <f>((T745-J745/2)*M745-L745)/(T745+J745/2)</f>
        <v>0</v>
      </c>
      <c r="O745">
        <f>N745*(DY745+DZ745)/1000.0</f>
        <v>0</v>
      </c>
      <c r="P745">
        <f>(DR745 - IF(AU745&gt;1, L745*DL745*100.0/(AW745), 0))*(DY745+DZ745)/1000.0</f>
        <v>0</v>
      </c>
      <c r="Q745">
        <f>2.0/((1/S745-1/R745)+SIGN(S745)*SQRT((1/S745-1/R745)*(1/S745-1/R745) + 4*DM745/((DM745+1)*(DM745+1))*(2*1/S745*1/R745-1/R745*1/R745)))</f>
        <v>0</v>
      </c>
      <c r="R745">
        <f>IF(LEFT(DN745,1)&lt;&gt;"0",IF(LEFT(DN745,1)="1",3.0,DO745),$D$5+$E$5*(EF745*DY745/($K$5*1000))+$F$5*(EF745*DY745/($K$5*1000))*MAX(MIN(DL745,$J$5),$I$5)*MAX(MIN(DL745,$J$5),$I$5)+$G$5*MAX(MIN(DL745,$J$5),$I$5)*(EF745*DY745/($K$5*1000))+$H$5*(EF745*DY745/($K$5*1000))*(EF745*DY745/($K$5*1000)))</f>
        <v>0</v>
      </c>
      <c r="S745">
        <f>J745*(1000-(1000*0.61365*exp(17.502*W745/(240.97+W745))/(DY745+DZ745)+DT745)/2)/(1000*0.61365*exp(17.502*W745/(240.97+W745))/(DY745+DZ745)-DT745)</f>
        <v>0</v>
      </c>
      <c r="T745">
        <f>1/((DM745+1)/(Q745/1.6)+1/(R745/1.37)) + DM745/((DM745+1)/(Q745/1.6) + DM745/(R745/1.37))</f>
        <v>0</v>
      </c>
      <c r="U745">
        <f>(DH745*DK745)</f>
        <v>0</v>
      </c>
      <c r="V745">
        <f>(EA745+(U745+2*0.95*5.67E-8*(((EA745+$B$7)+273)^4-(EA745+273)^4)-44100*J745)/(1.84*29.3*R745+8*0.95*5.67E-8*(EA745+273)^3))</f>
        <v>0</v>
      </c>
      <c r="W745">
        <f>($C$7*EB745+$D$7*EC745+$E$7*V745)</f>
        <v>0</v>
      </c>
      <c r="X745">
        <f>0.61365*exp(17.502*W745/(240.97+W745))</f>
        <v>0</v>
      </c>
      <c r="Y745">
        <f>(Z745/AA745*100)</f>
        <v>0</v>
      </c>
      <c r="Z745">
        <f>DT745*(DY745+DZ745)/1000</f>
        <v>0</v>
      </c>
      <c r="AA745">
        <f>0.61365*exp(17.502*EA745/(240.97+EA745))</f>
        <v>0</v>
      </c>
      <c r="AB745">
        <f>(X745-DT745*(DY745+DZ745)/1000)</f>
        <v>0</v>
      </c>
      <c r="AC745">
        <f>(-J745*44100)</f>
        <v>0</v>
      </c>
      <c r="AD745">
        <f>2*29.3*R745*0.92*(EA745-W745)</f>
        <v>0</v>
      </c>
      <c r="AE745">
        <f>2*0.95*5.67E-8*(((EA745+$B$7)+273)^4-(W745+273)^4)</f>
        <v>0</v>
      </c>
      <c r="AF745">
        <f>U745+AE745+AC745+AD745</f>
        <v>0</v>
      </c>
      <c r="AG745">
        <f>DX745*AU745*(DS745-DR745*(1000-AU745*DU745)/(1000-AU745*DT745))/(100*DL745)</f>
        <v>0</v>
      </c>
      <c r="AH745">
        <f>1000*DX745*AU745*(DT745-DU745)/(100*DL745*(1000-AU745*DT745))</f>
        <v>0</v>
      </c>
      <c r="AI745">
        <f>(AJ745 - AK745 - DY745*1E3/(8.314*(EA745+273.15)) * AM745/DX745 * AL745) * DX745/(100*DL745) * (1000 - DU745)/1000</f>
        <v>0</v>
      </c>
      <c r="AJ745">
        <v>941.8681891618032</v>
      </c>
      <c r="AK745">
        <v>909.224648484848</v>
      </c>
      <c r="AL745">
        <v>3.418148453654541</v>
      </c>
      <c r="AM745">
        <v>65.2418205601486</v>
      </c>
      <c r="AN745">
        <f>(AP745 - AO745 + DY745*1E3/(8.314*(EA745+273.15)) * AR745/DX745 * AQ745) * DX745/(100*DL745) * 1000/(1000 - AP745)</f>
        <v>0</v>
      </c>
      <c r="AO745">
        <v>18.26280429281368</v>
      </c>
      <c r="AP745">
        <v>23.84661878787878</v>
      </c>
      <c r="AQ745">
        <v>-0.005913127992421797</v>
      </c>
      <c r="AR745">
        <v>120.1474523876431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MAX(0,($B$13+$C$13*EF745)/(1+$D$13*EF745)*DY745/(EA745+273)*$E$13)</f>
        <v>0</v>
      </c>
      <c r="AX745" t="s">
        <v>437</v>
      </c>
      <c r="AY745" t="s">
        <v>437</v>
      </c>
      <c r="AZ745">
        <v>0</v>
      </c>
      <c r="BA745">
        <v>0</v>
      </c>
      <c r="BB745">
        <f>1-AZ745/BA745</f>
        <v>0</v>
      </c>
      <c r="BC745">
        <v>0</v>
      </c>
      <c r="BD745" t="s">
        <v>437</v>
      </c>
      <c r="BE745" t="s">
        <v>437</v>
      </c>
      <c r="BF745">
        <v>0</v>
      </c>
      <c r="BG745">
        <v>0</v>
      </c>
      <c r="BH745">
        <f>1-BF745/BG745</f>
        <v>0</v>
      </c>
      <c r="BI745">
        <v>0.5</v>
      </c>
      <c r="BJ745">
        <f>DI745</f>
        <v>0</v>
      </c>
      <c r="BK745">
        <f>L745</f>
        <v>0</v>
      </c>
      <c r="BL745">
        <f>BH745*BI745*BJ745</f>
        <v>0</v>
      </c>
      <c r="BM745">
        <f>(BK745-BC745)/BJ745</f>
        <v>0</v>
      </c>
      <c r="BN745">
        <f>(BA745-BG745)/BG745</f>
        <v>0</v>
      </c>
      <c r="BO745">
        <f>AZ745/(BB745+AZ745/BG745)</f>
        <v>0</v>
      </c>
      <c r="BP745" t="s">
        <v>437</v>
      </c>
      <c r="BQ745">
        <v>0</v>
      </c>
      <c r="BR745">
        <f>IF(BQ745&lt;&gt;0, BQ745, BO745)</f>
        <v>0</v>
      </c>
      <c r="BS745">
        <f>1-BR745/BG745</f>
        <v>0</v>
      </c>
      <c r="BT745">
        <f>(BG745-BF745)/(BG745-BR745)</f>
        <v>0</v>
      </c>
      <c r="BU745">
        <f>(BA745-BG745)/(BA745-BR745)</f>
        <v>0</v>
      </c>
      <c r="BV745">
        <f>(BG745-BF745)/(BG745-AZ745)</f>
        <v>0</v>
      </c>
      <c r="BW745">
        <f>(BA745-BG745)/(BA745-AZ745)</f>
        <v>0</v>
      </c>
      <c r="BX745">
        <f>(BT745*BR745/BF745)</f>
        <v>0</v>
      </c>
      <c r="BY745">
        <f>(1-BX745)</f>
        <v>0</v>
      </c>
      <c r="DH745">
        <f>$B$11*EG745+$C$11*EH745+$F$11*ES745*(1-EV745)</f>
        <v>0</v>
      </c>
      <c r="DI745">
        <f>DH745*DJ745</f>
        <v>0</v>
      </c>
      <c r="DJ745">
        <f>($B$11*$D$9+$C$11*$D$9+$F$11*((FF745+EX745)/MAX(FF745+EX745+FG745, 0.1)*$I$9+FG745/MAX(FF745+EX745+FG745, 0.1)*$J$9))/($B$11+$C$11+$F$11)</f>
        <v>0</v>
      </c>
      <c r="DK745">
        <f>($B$11*$K$9+$C$11*$K$9+$F$11*((FF745+EX745)/MAX(FF745+EX745+FG745, 0.1)*$P$9+FG745/MAX(FF745+EX745+FG745, 0.1)*$Q$9))/($B$11+$C$11+$F$11)</f>
        <v>0</v>
      </c>
      <c r="DL745">
        <v>2.96</v>
      </c>
      <c r="DM745">
        <v>0.5</v>
      </c>
      <c r="DN745" t="s">
        <v>438</v>
      </c>
      <c r="DO745">
        <v>2</v>
      </c>
      <c r="DP745" t="b">
        <v>1</v>
      </c>
      <c r="DQ745">
        <v>1759007303.981482</v>
      </c>
      <c r="DR745">
        <v>864.1317777777775</v>
      </c>
      <c r="DS745">
        <v>909.836037037037</v>
      </c>
      <c r="DT745">
        <v>23.87814074074074</v>
      </c>
      <c r="DU745">
        <v>18.24004074074074</v>
      </c>
      <c r="DV745">
        <v>863.0175555555553</v>
      </c>
      <c r="DW745">
        <v>23.63858518518518</v>
      </c>
      <c r="DX745">
        <v>500.0328148148149</v>
      </c>
      <c r="DY745">
        <v>90.3515703703704</v>
      </c>
      <c r="DZ745">
        <v>0.05413928888888889</v>
      </c>
      <c r="EA745">
        <v>30.33829259259259</v>
      </c>
      <c r="EB745">
        <v>30.05095185185185</v>
      </c>
      <c r="EC745">
        <v>999.9000000000001</v>
      </c>
      <c r="ED745">
        <v>0</v>
      </c>
      <c r="EE745">
        <v>0</v>
      </c>
      <c r="EF745">
        <v>10008.05222222222</v>
      </c>
      <c r="EG745">
        <v>0</v>
      </c>
      <c r="EH745">
        <v>11.48126296296297</v>
      </c>
      <c r="EI745">
        <v>-45.7041962962963</v>
      </c>
      <c r="EJ745">
        <v>885.2702592592592</v>
      </c>
      <c r="EK745">
        <v>926.7398888888888</v>
      </c>
      <c r="EL745">
        <v>5.638101111111111</v>
      </c>
      <c r="EM745">
        <v>909.836037037037</v>
      </c>
      <c r="EN745">
        <v>18.24004074074074</v>
      </c>
      <c r="EO745">
        <v>2.157427777777778</v>
      </c>
      <c r="EP745">
        <v>1.648015555555556</v>
      </c>
      <c r="EQ745">
        <v>18.64963703703704</v>
      </c>
      <c r="ER745">
        <v>14.41524814814815</v>
      </c>
      <c r="ES745">
        <v>1999.98962962963</v>
      </c>
      <c r="ET745">
        <v>0.9799984444444446</v>
      </c>
      <c r="EU745">
        <v>0.0200016</v>
      </c>
      <c r="EV745">
        <v>0</v>
      </c>
      <c r="EW745">
        <v>754.3292222222221</v>
      </c>
      <c r="EX745">
        <v>5.000560000000001</v>
      </c>
      <c r="EY745">
        <v>15480.21481481481</v>
      </c>
      <c r="EZ745">
        <v>17294.76666666667</v>
      </c>
      <c r="FA745">
        <v>41.72425925925926</v>
      </c>
      <c r="FB745">
        <v>42.20566666666665</v>
      </c>
      <c r="FC745">
        <v>41.74503703703703</v>
      </c>
      <c r="FD745">
        <v>41.31929629629629</v>
      </c>
      <c r="FE745">
        <v>42.83537037037036</v>
      </c>
      <c r="FF745">
        <v>1955.089629629629</v>
      </c>
      <c r="FG745">
        <v>39.9</v>
      </c>
      <c r="FH745">
        <v>0</v>
      </c>
      <c r="FI745">
        <v>1759007320.8</v>
      </c>
      <c r="FJ745">
        <v>0</v>
      </c>
      <c r="FK745">
        <v>754.2927307692308</v>
      </c>
      <c r="FL745">
        <v>6.239282035804594</v>
      </c>
      <c r="FM745">
        <v>128.1948717822144</v>
      </c>
      <c r="FN745">
        <v>15479.82692307692</v>
      </c>
      <c r="FO745">
        <v>15</v>
      </c>
      <c r="FP745">
        <v>0</v>
      </c>
      <c r="FQ745" t="s">
        <v>439</v>
      </c>
      <c r="FR745">
        <v>1747148579.5</v>
      </c>
      <c r="FS745">
        <v>1747148584.5</v>
      </c>
      <c r="FT745">
        <v>0</v>
      </c>
      <c r="FU745">
        <v>0.162</v>
      </c>
      <c r="FV745">
        <v>-0.001</v>
      </c>
      <c r="FW745">
        <v>0.139</v>
      </c>
      <c r="FX745">
        <v>0.058</v>
      </c>
      <c r="FY745">
        <v>420</v>
      </c>
      <c r="FZ745">
        <v>16</v>
      </c>
      <c r="GA745">
        <v>0.19</v>
      </c>
      <c r="GB745">
        <v>0.02</v>
      </c>
      <c r="GC745">
        <v>-45.62707073170732</v>
      </c>
      <c r="GD745">
        <v>-1.425029268292711</v>
      </c>
      <c r="GE745">
        <v>0.1517677337151267</v>
      </c>
      <c r="GF745">
        <v>0</v>
      </c>
      <c r="GG745">
        <v>753.9310882352941</v>
      </c>
      <c r="GH745">
        <v>7.075217715900794</v>
      </c>
      <c r="GI745">
        <v>0.7320048363568588</v>
      </c>
      <c r="GJ745">
        <v>0</v>
      </c>
      <c r="GK745">
        <v>5.670587073170732</v>
      </c>
      <c r="GL745">
        <v>-0.4980012543554022</v>
      </c>
      <c r="GM745">
        <v>0.05156882321731841</v>
      </c>
      <c r="GN745">
        <v>0</v>
      </c>
      <c r="GO745">
        <v>0</v>
      </c>
      <c r="GP745">
        <v>3</v>
      </c>
      <c r="GQ745" t="s">
        <v>472</v>
      </c>
      <c r="GR745">
        <v>3.12836</v>
      </c>
      <c r="GS745">
        <v>2.73165</v>
      </c>
      <c r="GT745">
        <v>0.144562</v>
      </c>
      <c r="GU745">
        <v>0.150316</v>
      </c>
      <c r="GV745">
        <v>0.106218</v>
      </c>
      <c r="GW745">
        <v>0.0886932</v>
      </c>
      <c r="GX745">
        <v>25621.4</v>
      </c>
      <c r="GY745">
        <v>24690.7</v>
      </c>
      <c r="GZ745">
        <v>30494.6</v>
      </c>
      <c r="HA745">
        <v>29315.4</v>
      </c>
      <c r="HB745">
        <v>37622.7</v>
      </c>
      <c r="HC745">
        <v>35158.4</v>
      </c>
      <c r="HD745">
        <v>46655.4</v>
      </c>
      <c r="HE745">
        <v>43561.8</v>
      </c>
      <c r="HF745">
        <v>1.8242</v>
      </c>
      <c r="HG745">
        <v>1.846</v>
      </c>
      <c r="HH745">
        <v>0.104956</v>
      </c>
      <c r="HI745">
        <v>0</v>
      </c>
      <c r="HJ745">
        <v>28.3536</v>
      </c>
      <c r="HK745">
        <v>999.9</v>
      </c>
      <c r="HL745">
        <v>47.3</v>
      </c>
      <c r="HM745">
        <v>30.8</v>
      </c>
      <c r="HN745">
        <v>23.3492</v>
      </c>
      <c r="HO745">
        <v>63.0035</v>
      </c>
      <c r="HP745">
        <v>16.8029</v>
      </c>
      <c r="HQ745">
        <v>1</v>
      </c>
      <c r="HR745">
        <v>0.175663</v>
      </c>
      <c r="HS745">
        <v>-0.305035</v>
      </c>
      <c r="HT745">
        <v>20.2008</v>
      </c>
      <c r="HU745">
        <v>5.22717</v>
      </c>
      <c r="HV745">
        <v>11.974</v>
      </c>
      <c r="HW745">
        <v>4.96975</v>
      </c>
      <c r="HX745">
        <v>3.2895</v>
      </c>
      <c r="HY745">
        <v>9999</v>
      </c>
      <c r="HZ745">
        <v>9999</v>
      </c>
      <c r="IA745">
        <v>9999</v>
      </c>
      <c r="IB745">
        <v>27.7</v>
      </c>
      <c r="IC745">
        <v>4.97294</v>
      </c>
      <c r="ID745">
        <v>1.87729</v>
      </c>
      <c r="IE745">
        <v>1.87536</v>
      </c>
      <c r="IF745">
        <v>1.87819</v>
      </c>
      <c r="IG745">
        <v>1.8749</v>
      </c>
      <c r="IH745">
        <v>1.87851</v>
      </c>
      <c r="II745">
        <v>1.87561</v>
      </c>
      <c r="IJ745">
        <v>1.87678</v>
      </c>
      <c r="IK745">
        <v>0</v>
      </c>
      <c r="IL745">
        <v>0</v>
      </c>
      <c r="IM745">
        <v>0</v>
      </c>
      <c r="IN745">
        <v>0</v>
      </c>
      <c r="IO745" t="s">
        <v>441</v>
      </c>
      <c r="IP745" t="s">
        <v>442</v>
      </c>
      <c r="IQ745" t="s">
        <v>443</v>
      </c>
      <c r="IR745" t="s">
        <v>443</v>
      </c>
      <c r="IS745" t="s">
        <v>443</v>
      </c>
      <c r="IT745" t="s">
        <v>443</v>
      </c>
      <c r="IU745">
        <v>0</v>
      </c>
      <c r="IV745">
        <v>100</v>
      </c>
      <c r="IW745">
        <v>100</v>
      </c>
      <c r="IX745">
        <v>1.145</v>
      </c>
      <c r="IY745">
        <v>0.2388</v>
      </c>
      <c r="IZ745">
        <v>0.000996156149449386</v>
      </c>
      <c r="JA745">
        <v>0.001508328056841608</v>
      </c>
      <c r="JB745">
        <v>-4.279944224615399E-07</v>
      </c>
      <c r="JC745">
        <v>2.026670128534865E-10</v>
      </c>
      <c r="JD745">
        <v>-0.04486732872085866</v>
      </c>
      <c r="JE745">
        <v>-0.001179386599836408</v>
      </c>
      <c r="JF745">
        <v>0.0006983580007418804</v>
      </c>
      <c r="JG745">
        <v>-5.900263066608664E-06</v>
      </c>
      <c r="JH745">
        <v>1</v>
      </c>
      <c r="JI745">
        <v>2117</v>
      </c>
      <c r="JJ745">
        <v>1</v>
      </c>
      <c r="JK745">
        <v>26</v>
      </c>
      <c r="JL745">
        <v>197645.5</v>
      </c>
      <c r="JM745">
        <v>197645.5</v>
      </c>
      <c r="JN745">
        <v>2.1228</v>
      </c>
      <c r="JO745">
        <v>2.54272</v>
      </c>
      <c r="JP745">
        <v>1.39893</v>
      </c>
      <c r="JQ745">
        <v>2.33887</v>
      </c>
      <c r="JR745">
        <v>1.44897</v>
      </c>
      <c r="JS745">
        <v>2.59277</v>
      </c>
      <c r="JT745">
        <v>37.4578</v>
      </c>
      <c r="JU745">
        <v>23.9824</v>
      </c>
      <c r="JV745">
        <v>18</v>
      </c>
      <c r="JW745">
        <v>481.089</v>
      </c>
      <c r="JX745">
        <v>465.163</v>
      </c>
      <c r="JY745">
        <v>29.0387</v>
      </c>
      <c r="JZ745">
        <v>29.4715</v>
      </c>
      <c r="KA745">
        <v>30</v>
      </c>
      <c r="KB745">
        <v>29.1773</v>
      </c>
      <c r="KC745">
        <v>29.2459</v>
      </c>
      <c r="KD745">
        <v>42.56</v>
      </c>
      <c r="KE745">
        <v>26.3286</v>
      </c>
      <c r="KF745">
        <v>84.60299999999999</v>
      </c>
      <c r="KG745">
        <v>28.9883</v>
      </c>
      <c r="KH745">
        <v>955.2569999999999</v>
      </c>
      <c r="KI745">
        <v>18.4234</v>
      </c>
      <c r="KJ745">
        <v>100.821</v>
      </c>
      <c r="KK745">
        <v>100.199</v>
      </c>
    </row>
    <row r="746" spans="1:297">
      <c r="A746">
        <v>730</v>
      </c>
      <c r="B746">
        <v>1759007316.5</v>
      </c>
      <c r="C746">
        <v>19932.90000009537</v>
      </c>
      <c r="D746" t="s">
        <v>1909</v>
      </c>
      <c r="E746" t="s">
        <v>1910</v>
      </c>
      <c r="F746">
        <v>5</v>
      </c>
      <c r="G746" t="s">
        <v>1796</v>
      </c>
      <c r="H746" t="s">
        <v>436</v>
      </c>
      <c r="I746">
        <v>1759007308.696429</v>
      </c>
      <c r="J746">
        <f>(K746)/1000</f>
        <v>0</v>
      </c>
      <c r="K746">
        <f>IF(DP746, AN746, AH746)</f>
        <v>0</v>
      </c>
      <c r="L746">
        <f>IF(DP746, AI746, AG746)</f>
        <v>0</v>
      </c>
      <c r="M746">
        <f>DR746 - IF(AU746&gt;1, L746*DL746*100.0/(AW746), 0)</f>
        <v>0</v>
      </c>
      <c r="N746">
        <f>((T746-J746/2)*M746-L746)/(T746+J746/2)</f>
        <v>0</v>
      </c>
      <c r="O746">
        <f>N746*(DY746+DZ746)/1000.0</f>
        <v>0</v>
      </c>
      <c r="P746">
        <f>(DR746 - IF(AU746&gt;1, L746*DL746*100.0/(AW746), 0))*(DY746+DZ746)/1000.0</f>
        <v>0</v>
      </c>
      <c r="Q746">
        <f>2.0/((1/S746-1/R746)+SIGN(S746)*SQRT((1/S746-1/R746)*(1/S746-1/R746) + 4*DM746/((DM746+1)*(DM746+1))*(2*1/S746*1/R746-1/R746*1/R746)))</f>
        <v>0</v>
      </c>
      <c r="R746">
        <f>IF(LEFT(DN746,1)&lt;&gt;"0",IF(LEFT(DN746,1)="1",3.0,DO746),$D$5+$E$5*(EF746*DY746/($K$5*1000))+$F$5*(EF746*DY746/($K$5*1000))*MAX(MIN(DL746,$J$5),$I$5)*MAX(MIN(DL746,$J$5),$I$5)+$G$5*MAX(MIN(DL746,$J$5),$I$5)*(EF746*DY746/($K$5*1000))+$H$5*(EF746*DY746/($K$5*1000))*(EF746*DY746/($K$5*1000)))</f>
        <v>0</v>
      </c>
      <c r="S746">
        <f>J746*(1000-(1000*0.61365*exp(17.502*W746/(240.97+W746))/(DY746+DZ746)+DT746)/2)/(1000*0.61365*exp(17.502*W746/(240.97+W746))/(DY746+DZ746)-DT746)</f>
        <v>0</v>
      </c>
      <c r="T746">
        <f>1/((DM746+1)/(Q746/1.6)+1/(R746/1.37)) + DM746/((DM746+1)/(Q746/1.6) + DM746/(R746/1.37))</f>
        <v>0</v>
      </c>
      <c r="U746">
        <f>(DH746*DK746)</f>
        <v>0</v>
      </c>
      <c r="V746">
        <f>(EA746+(U746+2*0.95*5.67E-8*(((EA746+$B$7)+273)^4-(EA746+273)^4)-44100*J746)/(1.84*29.3*R746+8*0.95*5.67E-8*(EA746+273)^3))</f>
        <v>0</v>
      </c>
      <c r="W746">
        <f>($C$7*EB746+$D$7*EC746+$E$7*V746)</f>
        <v>0</v>
      </c>
      <c r="X746">
        <f>0.61365*exp(17.502*W746/(240.97+W746))</f>
        <v>0</v>
      </c>
      <c r="Y746">
        <f>(Z746/AA746*100)</f>
        <v>0</v>
      </c>
      <c r="Z746">
        <f>DT746*(DY746+DZ746)/1000</f>
        <v>0</v>
      </c>
      <c r="AA746">
        <f>0.61365*exp(17.502*EA746/(240.97+EA746))</f>
        <v>0</v>
      </c>
      <c r="AB746">
        <f>(X746-DT746*(DY746+DZ746)/1000)</f>
        <v>0</v>
      </c>
      <c r="AC746">
        <f>(-J746*44100)</f>
        <v>0</v>
      </c>
      <c r="AD746">
        <f>2*29.3*R746*0.92*(EA746-W746)</f>
        <v>0</v>
      </c>
      <c r="AE746">
        <f>2*0.95*5.67E-8*(((EA746+$B$7)+273)^4-(W746+273)^4)</f>
        <v>0</v>
      </c>
      <c r="AF746">
        <f>U746+AE746+AC746+AD746</f>
        <v>0</v>
      </c>
      <c r="AG746">
        <f>DX746*AU746*(DS746-DR746*(1000-AU746*DU746)/(1000-AU746*DT746))/(100*DL746)</f>
        <v>0</v>
      </c>
      <c r="AH746">
        <f>1000*DX746*AU746*(DT746-DU746)/(100*DL746*(1000-AU746*DT746))</f>
        <v>0</v>
      </c>
      <c r="AI746">
        <f>(AJ746 - AK746 - DY746*1E3/(8.314*(EA746+273.15)) * AM746/DX746 * AL746) * DX746/(100*DL746) * (1000 - DU746)/1000</f>
        <v>0</v>
      </c>
      <c r="AJ746">
        <v>959.1293098221495</v>
      </c>
      <c r="AK746">
        <v>926.2721818181816</v>
      </c>
      <c r="AL746">
        <v>3.416174039821579</v>
      </c>
      <c r="AM746">
        <v>65.2418205601486</v>
      </c>
      <c r="AN746">
        <f>(AP746 - AO746 + DY746*1E3/(8.314*(EA746+273.15)) * AR746/DX746 * AQ746) * DX746/(100*DL746) * 1000/(1000 - AP746)</f>
        <v>0</v>
      </c>
      <c r="AO746">
        <v>18.36501386597709</v>
      </c>
      <c r="AP746">
        <v>23.8334606060606</v>
      </c>
      <c r="AQ746">
        <v>-0.0002920252743545427</v>
      </c>
      <c r="AR746">
        <v>120.1474523876431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MAX(0,($B$13+$C$13*EF746)/(1+$D$13*EF746)*DY746/(EA746+273)*$E$13)</f>
        <v>0</v>
      </c>
      <c r="AX746" t="s">
        <v>437</v>
      </c>
      <c r="AY746" t="s">
        <v>437</v>
      </c>
      <c r="AZ746">
        <v>0</v>
      </c>
      <c r="BA746">
        <v>0</v>
      </c>
      <c r="BB746">
        <f>1-AZ746/BA746</f>
        <v>0</v>
      </c>
      <c r="BC746">
        <v>0</v>
      </c>
      <c r="BD746" t="s">
        <v>437</v>
      </c>
      <c r="BE746" t="s">
        <v>437</v>
      </c>
      <c r="BF746">
        <v>0</v>
      </c>
      <c r="BG746">
        <v>0</v>
      </c>
      <c r="BH746">
        <f>1-BF746/BG746</f>
        <v>0</v>
      </c>
      <c r="BI746">
        <v>0.5</v>
      </c>
      <c r="BJ746">
        <f>DI746</f>
        <v>0</v>
      </c>
      <c r="BK746">
        <f>L746</f>
        <v>0</v>
      </c>
      <c r="BL746">
        <f>BH746*BI746*BJ746</f>
        <v>0</v>
      </c>
      <c r="BM746">
        <f>(BK746-BC746)/BJ746</f>
        <v>0</v>
      </c>
      <c r="BN746">
        <f>(BA746-BG746)/BG746</f>
        <v>0</v>
      </c>
      <c r="BO746">
        <f>AZ746/(BB746+AZ746/BG746)</f>
        <v>0</v>
      </c>
      <c r="BP746" t="s">
        <v>437</v>
      </c>
      <c r="BQ746">
        <v>0</v>
      </c>
      <c r="BR746">
        <f>IF(BQ746&lt;&gt;0, BQ746, BO746)</f>
        <v>0</v>
      </c>
      <c r="BS746">
        <f>1-BR746/BG746</f>
        <v>0</v>
      </c>
      <c r="BT746">
        <f>(BG746-BF746)/(BG746-BR746)</f>
        <v>0</v>
      </c>
      <c r="BU746">
        <f>(BA746-BG746)/(BA746-BR746)</f>
        <v>0</v>
      </c>
      <c r="BV746">
        <f>(BG746-BF746)/(BG746-AZ746)</f>
        <v>0</v>
      </c>
      <c r="BW746">
        <f>(BA746-BG746)/(BA746-AZ746)</f>
        <v>0</v>
      </c>
      <c r="BX746">
        <f>(BT746*BR746/BF746)</f>
        <v>0</v>
      </c>
      <c r="BY746">
        <f>(1-BX746)</f>
        <v>0</v>
      </c>
      <c r="DH746">
        <f>$B$11*EG746+$C$11*EH746+$F$11*ES746*(1-EV746)</f>
        <v>0</v>
      </c>
      <c r="DI746">
        <f>DH746*DJ746</f>
        <v>0</v>
      </c>
      <c r="DJ746">
        <f>($B$11*$D$9+$C$11*$D$9+$F$11*((FF746+EX746)/MAX(FF746+EX746+FG746, 0.1)*$I$9+FG746/MAX(FF746+EX746+FG746, 0.1)*$J$9))/($B$11+$C$11+$F$11)</f>
        <v>0</v>
      </c>
      <c r="DK746">
        <f>($B$11*$K$9+$C$11*$K$9+$F$11*((FF746+EX746)/MAX(FF746+EX746+FG746, 0.1)*$P$9+FG746/MAX(FF746+EX746+FG746, 0.1)*$Q$9))/($B$11+$C$11+$F$11)</f>
        <v>0</v>
      </c>
      <c r="DL746">
        <v>2.96</v>
      </c>
      <c r="DM746">
        <v>0.5</v>
      </c>
      <c r="DN746" t="s">
        <v>438</v>
      </c>
      <c r="DO746">
        <v>2</v>
      </c>
      <c r="DP746" t="b">
        <v>1</v>
      </c>
      <c r="DQ746">
        <v>1759007308.696429</v>
      </c>
      <c r="DR746">
        <v>879.8383928571428</v>
      </c>
      <c r="DS746">
        <v>925.6896071428572</v>
      </c>
      <c r="DT746">
        <v>23.86021428571429</v>
      </c>
      <c r="DU746">
        <v>18.27463928571429</v>
      </c>
      <c r="DV746">
        <v>878.7049285714286</v>
      </c>
      <c r="DW746">
        <v>23.62104642857143</v>
      </c>
      <c r="DX746">
        <v>500.0257857142856</v>
      </c>
      <c r="DY746">
        <v>90.351575</v>
      </c>
      <c r="DZ746">
        <v>0.05395515357142857</v>
      </c>
      <c r="EA746">
        <v>30.33527142857143</v>
      </c>
      <c r="EB746">
        <v>30.06127142857143</v>
      </c>
      <c r="EC746">
        <v>999.9000000000002</v>
      </c>
      <c r="ED746">
        <v>0</v>
      </c>
      <c r="EE746">
        <v>0</v>
      </c>
      <c r="EF746">
        <v>10007.92535714286</v>
      </c>
      <c r="EG746">
        <v>0</v>
      </c>
      <c r="EH746">
        <v>11.48194642857143</v>
      </c>
      <c r="EI746">
        <v>-45.85121428571428</v>
      </c>
      <c r="EJ746">
        <v>901.344392857143</v>
      </c>
      <c r="EK746">
        <v>942.9217857142859</v>
      </c>
      <c r="EL746">
        <v>5.585578571428571</v>
      </c>
      <c r="EM746">
        <v>925.6896071428572</v>
      </c>
      <c r="EN746">
        <v>18.27463928571429</v>
      </c>
      <c r="EO746">
        <v>2.155807857142857</v>
      </c>
      <c r="EP746">
        <v>1.651142142857143</v>
      </c>
      <c r="EQ746">
        <v>18.63764285714286</v>
      </c>
      <c r="ER746">
        <v>14.44451071428571</v>
      </c>
      <c r="ES746">
        <v>1999.9825</v>
      </c>
      <c r="ET746">
        <v>0.9799983928571431</v>
      </c>
      <c r="EU746">
        <v>0.02000164285714286</v>
      </c>
      <c r="EV746">
        <v>0</v>
      </c>
      <c r="EW746">
        <v>754.7603928571426</v>
      </c>
      <c r="EX746">
        <v>5.000560000000001</v>
      </c>
      <c r="EY746">
        <v>15489.46071428571</v>
      </c>
      <c r="EZ746">
        <v>17294.70714285714</v>
      </c>
      <c r="FA746">
        <v>41.71178571428571</v>
      </c>
      <c r="FB746">
        <v>42.20049999999998</v>
      </c>
      <c r="FC746">
        <v>41.72289285714284</v>
      </c>
      <c r="FD746">
        <v>41.30560714285713</v>
      </c>
      <c r="FE746">
        <v>42.81225</v>
      </c>
      <c r="FF746">
        <v>1955.0825</v>
      </c>
      <c r="FG746">
        <v>39.9</v>
      </c>
      <c r="FH746">
        <v>0</v>
      </c>
      <c r="FI746">
        <v>1759007326.2</v>
      </c>
      <c r="FJ746">
        <v>0</v>
      </c>
      <c r="FK746">
        <v>754.81388</v>
      </c>
      <c r="FL746">
        <v>4.468153841097901</v>
      </c>
      <c r="FM746">
        <v>105.407692249024</v>
      </c>
      <c r="FN746">
        <v>15491.124</v>
      </c>
      <c r="FO746">
        <v>15</v>
      </c>
      <c r="FP746">
        <v>0</v>
      </c>
      <c r="FQ746" t="s">
        <v>439</v>
      </c>
      <c r="FR746">
        <v>1747148579.5</v>
      </c>
      <c r="FS746">
        <v>1747148584.5</v>
      </c>
      <c r="FT746">
        <v>0</v>
      </c>
      <c r="FU746">
        <v>0.162</v>
      </c>
      <c r="FV746">
        <v>-0.001</v>
      </c>
      <c r="FW746">
        <v>0.139</v>
      </c>
      <c r="FX746">
        <v>0.058</v>
      </c>
      <c r="FY746">
        <v>420</v>
      </c>
      <c r="FZ746">
        <v>16</v>
      </c>
      <c r="GA746">
        <v>0.19</v>
      </c>
      <c r="GB746">
        <v>0.02</v>
      </c>
      <c r="GC746">
        <v>-45.7789925</v>
      </c>
      <c r="GD746">
        <v>-1.913753470919319</v>
      </c>
      <c r="GE746">
        <v>0.1879757542709963</v>
      </c>
      <c r="GF746">
        <v>0</v>
      </c>
      <c r="GG746">
        <v>754.488882352941</v>
      </c>
      <c r="GH746">
        <v>5.475569132145495</v>
      </c>
      <c r="GI746">
        <v>0.5905124277571473</v>
      </c>
      <c r="GJ746">
        <v>0</v>
      </c>
      <c r="GK746">
        <v>5.606022</v>
      </c>
      <c r="GL746">
        <v>-0.6296577861163386</v>
      </c>
      <c r="GM746">
        <v>0.0659041471836181</v>
      </c>
      <c r="GN746">
        <v>0</v>
      </c>
      <c r="GO746">
        <v>0</v>
      </c>
      <c r="GP746">
        <v>3</v>
      </c>
      <c r="GQ746" t="s">
        <v>472</v>
      </c>
      <c r="GR746">
        <v>3.12823</v>
      </c>
      <c r="GS746">
        <v>2.73181</v>
      </c>
      <c r="GT746">
        <v>0.14632</v>
      </c>
      <c r="GU746">
        <v>0.152043</v>
      </c>
      <c r="GV746">
        <v>0.106188</v>
      </c>
      <c r="GW746">
        <v>0.0890635</v>
      </c>
      <c r="GX746">
        <v>25569</v>
      </c>
      <c r="GY746">
        <v>24640.3</v>
      </c>
      <c r="GZ746">
        <v>30494.9</v>
      </c>
      <c r="HA746">
        <v>29315.2</v>
      </c>
      <c r="HB746">
        <v>37624.3</v>
      </c>
      <c r="HC746">
        <v>35144</v>
      </c>
      <c r="HD746">
        <v>46655.6</v>
      </c>
      <c r="HE746">
        <v>43561.6</v>
      </c>
      <c r="HF746">
        <v>1.82385</v>
      </c>
      <c r="HG746">
        <v>1.84635</v>
      </c>
      <c r="HH746">
        <v>0.1055</v>
      </c>
      <c r="HI746">
        <v>0</v>
      </c>
      <c r="HJ746">
        <v>28.3564</v>
      </c>
      <c r="HK746">
        <v>999.9</v>
      </c>
      <c r="HL746">
        <v>47.3</v>
      </c>
      <c r="HM746">
        <v>30.8</v>
      </c>
      <c r="HN746">
        <v>23.348</v>
      </c>
      <c r="HO746">
        <v>62.5935</v>
      </c>
      <c r="HP746">
        <v>16.9071</v>
      </c>
      <c r="HQ746">
        <v>1</v>
      </c>
      <c r="HR746">
        <v>0.17564</v>
      </c>
      <c r="HS746">
        <v>-0.237269</v>
      </c>
      <c r="HT746">
        <v>20.201</v>
      </c>
      <c r="HU746">
        <v>5.22777</v>
      </c>
      <c r="HV746">
        <v>11.974</v>
      </c>
      <c r="HW746">
        <v>4.9695</v>
      </c>
      <c r="HX746">
        <v>3.28955</v>
      </c>
      <c r="HY746">
        <v>9999</v>
      </c>
      <c r="HZ746">
        <v>9999</v>
      </c>
      <c r="IA746">
        <v>9999</v>
      </c>
      <c r="IB746">
        <v>27.7</v>
      </c>
      <c r="IC746">
        <v>4.97293</v>
      </c>
      <c r="ID746">
        <v>1.87729</v>
      </c>
      <c r="IE746">
        <v>1.87536</v>
      </c>
      <c r="IF746">
        <v>1.8782</v>
      </c>
      <c r="IG746">
        <v>1.8749</v>
      </c>
      <c r="IH746">
        <v>1.87849</v>
      </c>
      <c r="II746">
        <v>1.87561</v>
      </c>
      <c r="IJ746">
        <v>1.87678</v>
      </c>
      <c r="IK746">
        <v>0</v>
      </c>
      <c r="IL746">
        <v>0</v>
      </c>
      <c r="IM746">
        <v>0</v>
      </c>
      <c r="IN746">
        <v>0</v>
      </c>
      <c r="IO746" t="s">
        <v>441</v>
      </c>
      <c r="IP746" t="s">
        <v>442</v>
      </c>
      <c r="IQ746" t="s">
        <v>443</v>
      </c>
      <c r="IR746" t="s">
        <v>443</v>
      </c>
      <c r="IS746" t="s">
        <v>443</v>
      </c>
      <c r="IT746" t="s">
        <v>443</v>
      </c>
      <c r="IU746">
        <v>0</v>
      </c>
      <c r="IV746">
        <v>100</v>
      </c>
      <c r="IW746">
        <v>100</v>
      </c>
      <c r="IX746">
        <v>1.165</v>
      </c>
      <c r="IY746">
        <v>0.2386</v>
      </c>
      <c r="IZ746">
        <v>0.000996156149449386</v>
      </c>
      <c r="JA746">
        <v>0.001508328056841608</v>
      </c>
      <c r="JB746">
        <v>-4.279944224615399E-07</v>
      </c>
      <c r="JC746">
        <v>2.026670128534865E-10</v>
      </c>
      <c r="JD746">
        <v>-0.04486732872085866</v>
      </c>
      <c r="JE746">
        <v>-0.001179386599836408</v>
      </c>
      <c r="JF746">
        <v>0.0006983580007418804</v>
      </c>
      <c r="JG746">
        <v>-5.900263066608664E-06</v>
      </c>
      <c r="JH746">
        <v>1</v>
      </c>
      <c r="JI746">
        <v>2117</v>
      </c>
      <c r="JJ746">
        <v>1</v>
      </c>
      <c r="JK746">
        <v>26</v>
      </c>
      <c r="JL746">
        <v>197645.6</v>
      </c>
      <c r="JM746">
        <v>197645.5</v>
      </c>
      <c r="JN746">
        <v>2.1521</v>
      </c>
      <c r="JO746">
        <v>2.55127</v>
      </c>
      <c r="JP746">
        <v>1.39893</v>
      </c>
      <c r="JQ746">
        <v>2.33887</v>
      </c>
      <c r="JR746">
        <v>1.44897</v>
      </c>
      <c r="JS746">
        <v>2.49634</v>
      </c>
      <c r="JT746">
        <v>37.4338</v>
      </c>
      <c r="JU746">
        <v>23.9649</v>
      </c>
      <c r="JV746">
        <v>18</v>
      </c>
      <c r="JW746">
        <v>480.891</v>
      </c>
      <c r="JX746">
        <v>465.373</v>
      </c>
      <c r="JY746">
        <v>28.9802</v>
      </c>
      <c r="JZ746">
        <v>29.4708</v>
      </c>
      <c r="KA746">
        <v>29.9999</v>
      </c>
      <c r="KB746">
        <v>29.1766</v>
      </c>
      <c r="KC746">
        <v>29.2438</v>
      </c>
      <c r="KD746">
        <v>43.195</v>
      </c>
      <c r="KE746">
        <v>26.3286</v>
      </c>
      <c r="KF746">
        <v>84.60299999999999</v>
      </c>
      <c r="KG746">
        <v>28.9197</v>
      </c>
      <c r="KH746">
        <v>975.298</v>
      </c>
      <c r="KI746">
        <v>18.4703</v>
      </c>
      <c r="KJ746">
        <v>100.822</v>
      </c>
      <c r="KK746">
        <v>100.198</v>
      </c>
    </row>
    <row r="747" spans="1:297">
      <c r="A747">
        <v>731</v>
      </c>
      <c r="B747">
        <v>1759007321.5</v>
      </c>
      <c r="C747">
        <v>19937.90000009537</v>
      </c>
      <c r="D747" t="s">
        <v>1911</v>
      </c>
      <c r="E747" t="s">
        <v>1912</v>
      </c>
      <c r="F747">
        <v>5</v>
      </c>
      <c r="G747" t="s">
        <v>1796</v>
      </c>
      <c r="H747" t="s">
        <v>436</v>
      </c>
      <c r="I747">
        <v>1759007314</v>
      </c>
      <c r="J747">
        <f>(K747)/1000</f>
        <v>0</v>
      </c>
      <c r="K747">
        <f>IF(DP747, AN747, AH747)</f>
        <v>0</v>
      </c>
      <c r="L747">
        <f>IF(DP747, AI747, AG747)</f>
        <v>0</v>
      </c>
      <c r="M747">
        <f>DR747 - IF(AU747&gt;1, L747*DL747*100.0/(AW747), 0)</f>
        <v>0</v>
      </c>
      <c r="N747">
        <f>((T747-J747/2)*M747-L747)/(T747+J747/2)</f>
        <v>0</v>
      </c>
      <c r="O747">
        <f>N747*(DY747+DZ747)/1000.0</f>
        <v>0</v>
      </c>
      <c r="P747">
        <f>(DR747 - IF(AU747&gt;1, L747*DL747*100.0/(AW747), 0))*(DY747+DZ747)/1000.0</f>
        <v>0</v>
      </c>
      <c r="Q747">
        <f>2.0/((1/S747-1/R747)+SIGN(S747)*SQRT((1/S747-1/R747)*(1/S747-1/R747) + 4*DM747/((DM747+1)*(DM747+1))*(2*1/S747*1/R747-1/R747*1/R747)))</f>
        <v>0</v>
      </c>
      <c r="R747">
        <f>IF(LEFT(DN747,1)&lt;&gt;"0",IF(LEFT(DN747,1)="1",3.0,DO747),$D$5+$E$5*(EF747*DY747/($K$5*1000))+$F$5*(EF747*DY747/($K$5*1000))*MAX(MIN(DL747,$J$5),$I$5)*MAX(MIN(DL747,$J$5),$I$5)+$G$5*MAX(MIN(DL747,$J$5),$I$5)*(EF747*DY747/($K$5*1000))+$H$5*(EF747*DY747/($K$5*1000))*(EF747*DY747/($K$5*1000)))</f>
        <v>0</v>
      </c>
      <c r="S747">
        <f>J747*(1000-(1000*0.61365*exp(17.502*W747/(240.97+W747))/(DY747+DZ747)+DT747)/2)/(1000*0.61365*exp(17.502*W747/(240.97+W747))/(DY747+DZ747)-DT747)</f>
        <v>0</v>
      </c>
      <c r="T747">
        <f>1/((DM747+1)/(Q747/1.6)+1/(R747/1.37)) + DM747/((DM747+1)/(Q747/1.6) + DM747/(R747/1.37))</f>
        <v>0</v>
      </c>
      <c r="U747">
        <f>(DH747*DK747)</f>
        <v>0</v>
      </c>
      <c r="V747">
        <f>(EA747+(U747+2*0.95*5.67E-8*(((EA747+$B$7)+273)^4-(EA747+273)^4)-44100*J747)/(1.84*29.3*R747+8*0.95*5.67E-8*(EA747+273)^3))</f>
        <v>0</v>
      </c>
      <c r="W747">
        <f>($C$7*EB747+$D$7*EC747+$E$7*V747)</f>
        <v>0</v>
      </c>
      <c r="X747">
        <f>0.61365*exp(17.502*W747/(240.97+W747))</f>
        <v>0</v>
      </c>
      <c r="Y747">
        <f>(Z747/AA747*100)</f>
        <v>0</v>
      </c>
      <c r="Z747">
        <f>DT747*(DY747+DZ747)/1000</f>
        <v>0</v>
      </c>
      <c r="AA747">
        <f>0.61365*exp(17.502*EA747/(240.97+EA747))</f>
        <v>0</v>
      </c>
      <c r="AB747">
        <f>(X747-DT747*(DY747+DZ747)/1000)</f>
        <v>0</v>
      </c>
      <c r="AC747">
        <f>(-J747*44100)</f>
        <v>0</v>
      </c>
      <c r="AD747">
        <f>2*29.3*R747*0.92*(EA747-W747)</f>
        <v>0</v>
      </c>
      <c r="AE747">
        <f>2*0.95*5.67E-8*(((EA747+$B$7)+273)^4-(W747+273)^4)</f>
        <v>0</v>
      </c>
      <c r="AF747">
        <f>U747+AE747+AC747+AD747</f>
        <v>0</v>
      </c>
      <c r="AG747">
        <f>DX747*AU747*(DS747-DR747*(1000-AU747*DU747)/(1000-AU747*DT747))/(100*DL747)</f>
        <v>0</v>
      </c>
      <c r="AH747">
        <f>1000*DX747*AU747*(DT747-DU747)/(100*DL747*(1000-AU747*DT747))</f>
        <v>0</v>
      </c>
      <c r="AI747">
        <f>(AJ747 - AK747 - DY747*1E3/(8.314*(EA747+273.15)) * AM747/DX747 * AL747) * DX747/(100*DL747) * (1000 - DU747)/1000</f>
        <v>0</v>
      </c>
      <c r="AJ747">
        <v>976.112517543461</v>
      </c>
      <c r="AK747">
        <v>943.3590060606062</v>
      </c>
      <c r="AL747">
        <v>3.427958203184769</v>
      </c>
      <c r="AM747">
        <v>65.2418205601486</v>
      </c>
      <c r="AN747">
        <f>(AP747 - AO747 + DY747*1E3/(8.314*(EA747+273.15)) * AR747/DX747 * AQ747) * DX747/(100*DL747) * 1000/(1000 - AP747)</f>
        <v>0</v>
      </c>
      <c r="AO747">
        <v>18.39828972821729</v>
      </c>
      <c r="AP747">
        <v>23.82846606060606</v>
      </c>
      <c r="AQ747">
        <v>-0.0005546873154891516</v>
      </c>
      <c r="AR747">
        <v>120.1474523876431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MAX(0,($B$13+$C$13*EF747)/(1+$D$13*EF747)*DY747/(EA747+273)*$E$13)</f>
        <v>0</v>
      </c>
      <c r="AX747" t="s">
        <v>437</v>
      </c>
      <c r="AY747" t="s">
        <v>437</v>
      </c>
      <c r="AZ747">
        <v>0</v>
      </c>
      <c r="BA747">
        <v>0</v>
      </c>
      <c r="BB747">
        <f>1-AZ747/BA747</f>
        <v>0</v>
      </c>
      <c r="BC747">
        <v>0</v>
      </c>
      <c r="BD747" t="s">
        <v>437</v>
      </c>
      <c r="BE747" t="s">
        <v>437</v>
      </c>
      <c r="BF747">
        <v>0</v>
      </c>
      <c r="BG747">
        <v>0</v>
      </c>
      <c r="BH747">
        <f>1-BF747/BG747</f>
        <v>0</v>
      </c>
      <c r="BI747">
        <v>0.5</v>
      </c>
      <c r="BJ747">
        <f>DI747</f>
        <v>0</v>
      </c>
      <c r="BK747">
        <f>L747</f>
        <v>0</v>
      </c>
      <c r="BL747">
        <f>BH747*BI747*BJ747</f>
        <v>0</v>
      </c>
      <c r="BM747">
        <f>(BK747-BC747)/BJ747</f>
        <v>0</v>
      </c>
      <c r="BN747">
        <f>(BA747-BG747)/BG747</f>
        <v>0</v>
      </c>
      <c r="BO747">
        <f>AZ747/(BB747+AZ747/BG747)</f>
        <v>0</v>
      </c>
      <c r="BP747" t="s">
        <v>437</v>
      </c>
      <c r="BQ747">
        <v>0</v>
      </c>
      <c r="BR747">
        <f>IF(BQ747&lt;&gt;0, BQ747, BO747)</f>
        <v>0</v>
      </c>
      <c r="BS747">
        <f>1-BR747/BG747</f>
        <v>0</v>
      </c>
      <c r="BT747">
        <f>(BG747-BF747)/(BG747-BR747)</f>
        <v>0</v>
      </c>
      <c r="BU747">
        <f>(BA747-BG747)/(BA747-BR747)</f>
        <v>0</v>
      </c>
      <c r="BV747">
        <f>(BG747-BF747)/(BG747-AZ747)</f>
        <v>0</v>
      </c>
      <c r="BW747">
        <f>(BA747-BG747)/(BA747-AZ747)</f>
        <v>0</v>
      </c>
      <c r="BX747">
        <f>(BT747*BR747/BF747)</f>
        <v>0</v>
      </c>
      <c r="BY747">
        <f>(1-BX747)</f>
        <v>0</v>
      </c>
      <c r="DH747">
        <f>$B$11*EG747+$C$11*EH747+$F$11*ES747*(1-EV747)</f>
        <v>0</v>
      </c>
      <c r="DI747">
        <f>DH747*DJ747</f>
        <v>0</v>
      </c>
      <c r="DJ747">
        <f>($B$11*$D$9+$C$11*$D$9+$F$11*((FF747+EX747)/MAX(FF747+EX747+FG747, 0.1)*$I$9+FG747/MAX(FF747+EX747+FG747, 0.1)*$J$9))/($B$11+$C$11+$F$11)</f>
        <v>0</v>
      </c>
      <c r="DK747">
        <f>($B$11*$K$9+$C$11*$K$9+$F$11*((FF747+EX747)/MAX(FF747+EX747+FG747, 0.1)*$P$9+FG747/MAX(FF747+EX747+FG747, 0.1)*$Q$9))/($B$11+$C$11+$F$11)</f>
        <v>0</v>
      </c>
      <c r="DL747">
        <v>2.96</v>
      </c>
      <c r="DM747">
        <v>0.5</v>
      </c>
      <c r="DN747" t="s">
        <v>438</v>
      </c>
      <c r="DO747">
        <v>2</v>
      </c>
      <c r="DP747" t="b">
        <v>1</v>
      </c>
      <c r="DQ747">
        <v>1759007314</v>
      </c>
      <c r="DR747">
        <v>897.5176296296295</v>
      </c>
      <c r="DS747">
        <v>943.4882592592593</v>
      </c>
      <c r="DT747">
        <v>23.84257037037037</v>
      </c>
      <c r="DU747">
        <v>18.32901111111111</v>
      </c>
      <c r="DV747">
        <v>896.3623333333334</v>
      </c>
      <c r="DW747">
        <v>23.60378518518518</v>
      </c>
      <c r="DX747">
        <v>500.0386666666666</v>
      </c>
      <c r="DY747">
        <v>90.3510888888889</v>
      </c>
      <c r="DZ747">
        <v>0.05382647407407407</v>
      </c>
      <c r="EA747">
        <v>30.33257407407407</v>
      </c>
      <c r="EB747">
        <v>30.0684962962963</v>
      </c>
      <c r="EC747">
        <v>999.9000000000001</v>
      </c>
      <c r="ED747">
        <v>0</v>
      </c>
      <c r="EE747">
        <v>0</v>
      </c>
      <c r="EF747">
        <v>10006.3837037037</v>
      </c>
      <c r="EG747">
        <v>0</v>
      </c>
      <c r="EH747">
        <v>11.4802962962963</v>
      </c>
      <c r="EI747">
        <v>-45.97080370370371</v>
      </c>
      <c r="EJ747">
        <v>919.4391481481481</v>
      </c>
      <c r="EK747">
        <v>961.1053333333332</v>
      </c>
      <c r="EL747">
        <v>5.513561851851852</v>
      </c>
      <c r="EM747">
        <v>943.4882592592593</v>
      </c>
      <c r="EN747">
        <v>18.32901111111111</v>
      </c>
      <c r="EO747">
        <v>2.154202222222222</v>
      </c>
      <c r="EP747">
        <v>1.656045925925926</v>
      </c>
      <c r="EQ747">
        <v>18.62573333333333</v>
      </c>
      <c r="ER747">
        <v>14.49036296296297</v>
      </c>
      <c r="ES747">
        <v>1999.997407407408</v>
      </c>
      <c r="ET747">
        <v>0.9799985555555557</v>
      </c>
      <c r="EU747">
        <v>0.02000147777777778</v>
      </c>
      <c r="EV747">
        <v>0</v>
      </c>
      <c r="EW747">
        <v>755.1415185185185</v>
      </c>
      <c r="EX747">
        <v>5.000560000000001</v>
      </c>
      <c r="EY747">
        <v>15498.47407407407</v>
      </c>
      <c r="EZ747">
        <v>17294.82962962963</v>
      </c>
      <c r="FA747">
        <v>41.71737037037037</v>
      </c>
      <c r="FB747">
        <v>42.194</v>
      </c>
      <c r="FC747">
        <v>41.73351851851852</v>
      </c>
      <c r="FD747">
        <v>41.29607407407407</v>
      </c>
      <c r="FE747">
        <v>42.81451851851851</v>
      </c>
      <c r="FF747">
        <v>1955.097407407407</v>
      </c>
      <c r="FG747">
        <v>39.9</v>
      </c>
      <c r="FH747">
        <v>0</v>
      </c>
      <c r="FI747">
        <v>1759007331</v>
      </c>
      <c r="FJ747">
        <v>0</v>
      </c>
      <c r="FK747">
        <v>755.1522</v>
      </c>
      <c r="FL747">
        <v>3.353999998247818</v>
      </c>
      <c r="FM747">
        <v>89.0384614655372</v>
      </c>
      <c r="FN747">
        <v>15498.996</v>
      </c>
      <c r="FO747">
        <v>15</v>
      </c>
      <c r="FP747">
        <v>0</v>
      </c>
      <c r="FQ747" t="s">
        <v>439</v>
      </c>
      <c r="FR747">
        <v>1747148579.5</v>
      </c>
      <c r="FS747">
        <v>1747148584.5</v>
      </c>
      <c r="FT747">
        <v>0</v>
      </c>
      <c r="FU747">
        <v>0.162</v>
      </c>
      <c r="FV747">
        <v>-0.001</v>
      </c>
      <c r="FW747">
        <v>0.139</v>
      </c>
      <c r="FX747">
        <v>0.058</v>
      </c>
      <c r="FY747">
        <v>420</v>
      </c>
      <c r="FZ747">
        <v>16</v>
      </c>
      <c r="GA747">
        <v>0.19</v>
      </c>
      <c r="GB747">
        <v>0.02</v>
      </c>
      <c r="GC747">
        <v>-45.869535</v>
      </c>
      <c r="GD747">
        <v>-1.475214258911692</v>
      </c>
      <c r="GE747">
        <v>0.1555294498640052</v>
      </c>
      <c r="GF747">
        <v>0</v>
      </c>
      <c r="GG747">
        <v>754.8031470588236</v>
      </c>
      <c r="GH747">
        <v>4.651168828518066</v>
      </c>
      <c r="GI747">
        <v>0.5078928286878294</v>
      </c>
      <c r="GJ747">
        <v>0</v>
      </c>
      <c r="GK747">
        <v>5.56127225</v>
      </c>
      <c r="GL747">
        <v>-0.8407849530957</v>
      </c>
      <c r="GM747">
        <v>0.08346045972457551</v>
      </c>
      <c r="GN747">
        <v>0</v>
      </c>
      <c r="GO747">
        <v>0</v>
      </c>
      <c r="GP747">
        <v>3</v>
      </c>
      <c r="GQ747" t="s">
        <v>472</v>
      </c>
      <c r="GR747">
        <v>3.12812</v>
      </c>
      <c r="GS747">
        <v>2.73132</v>
      </c>
      <c r="GT747">
        <v>0.148059</v>
      </c>
      <c r="GU747">
        <v>0.153767</v>
      </c>
      <c r="GV747">
        <v>0.10616</v>
      </c>
      <c r="GW747">
        <v>0.08913509999999999</v>
      </c>
      <c r="GX747">
        <v>25516.7</v>
      </c>
      <c r="GY747">
        <v>24590.5</v>
      </c>
      <c r="GZ747">
        <v>30494.7</v>
      </c>
      <c r="HA747">
        <v>29315.6</v>
      </c>
      <c r="HB747">
        <v>37625.3</v>
      </c>
      <c r="HC747">
        <v>35141.8</v>
      </c>
      <c r="HD747">
        <v>46655.2</v>
      </c>
      <c r="HE747">
        <v>43562.2</v>
      </c>
      <c r="HF747">
        <v>1.82383</v>
      </c>
      <c r="HG747">
        <v>1.84675</v>
      </c>
      <c r="HH747">
        <v>0.104979</v>
      </c>
      <c r="HI747">
        <v>0</v>
      </c>
      <c r="HJ747">
        <v>28.3595</v>
      </c>
      <c r="HK747">
        <v>999.9</v>
      </c>
      <c r="HL747">
        <v>47.3</v>
      </c>
      <c r="HM747">
        <v>30.8</v>
      </c>
      <c r="HN747">
        <v>23.3483</v>
      </c>
      <c r="HO747">
        <v>62.9335</v>
      </c>
      <c r="HP747">
        <v>16.7388</v>
      </c>
      <c r="HQ747">
        <v>1</v>
      </c>
      <c r="HR747">
        <v>0.175414</v>
      </c>
      <c r="HS747">
        <v>-0.150983</v>
      </c>
      <c r="HT747">
        <v>20.2012</v>
      </c>
      <c r="HU747">
        <v>5.22717</v>
      </c>
      <c r="HV747">
        <v>11.974</v>
      </c>
      <c r="HW747">
        <v>4.96875</v>
      </c>
      <c r="HX747">
        <v>3.28945</v>
      </c>
      <c r="HY747">
        <v>9999</v>
      </c>
      <c r="HZ747">
        <v>9999</v>
      </c>
      <c r="IA747">
        <v>9999</v>
      </c>
      <c r="IB747">
        <v>27.8</v>
      </c>
      <c r="IC747">
        <v>4.97292</v>
      </c>
      <c r="ID747">
        <v>1.87729</v>
      </c>
      <c r="IE747">
        <v>1.87534</v>
      </c>
      <c r="IF747">
        <v>1.8782</v>
      </c>
      <c r="IG747">
        <v>1.8749</v>
      </c>
      <c r="IH747">
        <v>1.87851</v>
      </c>
      <c r="II747">
        <v>1.87561</v>
      </c>
      <c r="IJ747">
        <v>1.87677</v>
      </c>
      <c r="IK747">
        <v>0</v>
      </c>
      <c r="IL747">
        <v>0</v>
      </c>
      <c r="IM747">
        <v>0</v>
      </c>
      <c r="IN747">
        <v>0</v>
      </c>
      <c r="IO747" t="s">
        <v>441</v>
      </c>
      <c r="IP747" t="s">
        <v>442</v>
      </c>
      <c r="IQ747" t="s">
        <v>443</v>
      </c>
      <c r="IR747" t="s">
        <v>443</v>
      </c>
      <c r="IS747" t="s">
        <v>443</v>
      </c>
      <c r="IT747" t="s">
        <v>443</v>
      </c>
      <c r="IU747">
        <v>0</v>
      </c>
      <c r="IV747">
        <v>100</v>
      </c>
      <c r="IW747">
        <v>100</v>
      </c>
      <c r="IX747">
        <v>1.186</v>
      </c>
      <c r="IY747">
        <v>0.2384</v>
      </c>
      <c r="IZ747">
        <v>0.000996156149449386</v>
      </c>
      <c r="JA747">
        <v>0.001508328056841608</v>
      </c>
      <c r="JB747">
        <v>-4.279944224615399E-07</v>
      </c>
      <c r="JC747">
        <v>2.026670128534865E-10</v>
      </c>
      <c r="JD747">
        <v>-0.04486732872085866</v>
      </c>
      <c r="JE747">
        <v>-0.001179386599836408</v>
      </c>
      <c r="JF747">
        <v>0.0006983580007418804</v>
      </c>
      <c r="JG747">
        <v>-5.900263066608664E-06</v>
      </c>
      <c r="JH747">
        <v>1</v>
      </c>
      <c r="JI747">
        <v>2117</v>
      </c>
      <c r="JJ747">
        <v>1</v>
      </c>
      <c r="JK747">
        <v>26</v>
      </c>
      <c r="JL747">
        <v>197645.7</v>
      </c>
      <c r="JM747">
        <v>197645.6</v>
      </c>
      <c r="JN747">
        <v>2.18384</v>
      </c>
      <c r="JO747">
        <v>2.53296</v>
      </c>
      <c r="JP747">
        <v>1.39893</v>
      </c>
      <c r="JQ747">
        <v>2.33887</v>
      </c>
      <c r="JR747">
        <v>1.44897</v>
      </c>
      <c r="JS747">
        <v>2.58667</v>
      </c>
      <c r="JT747">
        <v>37.4578</v>
      </c>
      <c r="JU747">
        <v>23.9824</v>
      </c>
      <c r="JV747">
        <v>18</v>
      </c>
      <c r="JW747">
        <v>480.866</v>
      </c>
      <c r="JX747">
        <v>465.631</v>
      </c>
      <c r="JY747">
        <v>28.9077</v>
      </c>
      <c r="JZ747">
        <v>29.4696</v>
      </c>
      <c r="KA747">
        <v>29.9999</v>
      </c>
      <c r="KB747">
        <v>29.1747</v>
      </c>
      <c r="KC747">
        <v>29.2434</v>
      </c>
      <c r="KD747">
        <v>43.7573</v>
      </c>
      <c r="KE747">
        <v>26.0462</v>
      </c>
      <c r="KF747">
        <v>84.60299999999999</v>
      </c>
      <c r="KG747">
        <v>28.8436</v>
      </c>
      <c r="KH747">
        <v>988.672</v>
      </c>
      <c r="KI747">
        <v>18.5328</v>
      </c>
      <c r="KJ747">
        <v>100.821</v>
      </c>
      <c r="KK747">
        <v>100.2</v>
      </c>
    </row>
    <row r="748" spans="1:297">
      <c r="A748">
        <v>732</v>
      </c>
      <c r="B748">
        <v>1759007326.5</v>
      </c>
      <c r="C748">
        <v>19942.90000009537</v>
      </c>
      <c r="D748" t="s">
        <v>1913</v>
      </c>
      <c r="E748" t="s">
        <v>1914</v>
      </c>
      <c r="F748">
        <v>5</v>
      </c>
      <c r="G748" t="s">
        <v>1796</v>
      </c>
      <c r="H748" t="s">
        <v>436</v>
      </c>
      <c r="I748">
        <v>1759007318.714286</v>
      </c>
      <c r="J748">
        <f>(K748)/1000</f>
        <v>0</v>
      </c>
      <c r="K748">
        <f>IF(DP748, AN748, AH748)</f>
        <v>0</v>
      </c>
      <c r="L748">
        <f>IF(DP748, AI748, AG748)</f>
        <v>0</v>
      </c>
      <c r="M748">
        <f>DR748 - IF(AU748&gt;1, L748*DL748*100.0/(AW748), 0)</f>
        <v>0</v>
      </c>
      <c r="N748">
        <f>((T748-J748/2)*M748-L748)/(T748+J748/2)</f>
        <v>0</v>
      </c>
      <c r="O748">
        <f>N748*(DY748+DZ748)/1000.0</f>
        <v>0</v>
      </c>
      <c r="P748">
        <f>(DR748 - IF(AU748&gt;1, L748*DL748*100.0/(AW748), 0))*(DY748+DZ748)/1000.0</f>
        <v>0</v>
      </c>
      <c r="Q748">
        <f>2.0/((1/S748-1/R748)+SIGN(S748)*SQRT((1/S748-1/R748)*(1/S748-1/R748) + 4*DM748/((DM748+1)*(DM748+1))*(2*1/S748*1/R748-1/R748*1/R748)))</f>
        <v>0</v>
      </c>
      <c r="R748">
        <f>IF(LEFT(DN748,1)&lt;&gt;"0",IF(LEFT(DN748,1)="1",3.0,DO748),$D$5+$E$5*(EF748*DY748/($K$5*1000))+$F$5*(EF748*DY748/($K$5*1000))*MAX(MIN(DL748,$J$5),$I$5)*MAX(MIN(DL748,$J$5),$I$5)+$G$5*MAX(MIN(DL748,$J$5),$I$5)*(EF748*DY748/($K$5*1000))+$H$5*(EF748*DY748/($K$5*1000))*(EF748*DY748/($K$5*1000)))</f>
        <v>0</v>
      </c>
      <c r="S748">
        <f>J748*(1000-(1000*0.61365*exp(17.502*W748/(240.97+W748))/(DY748+DZ748)+DT748)/2)/(1000*0.61365*exp(17.502*W748/(240.97+W748))/(DY748+DZ748)-DT748)</f>
        <v>0</v>
      </c>
      <c r="T748">
        <f>1/((DM748+1)/(Q748/1.6)+1/(R748/1.37)) + DM748/((DM748+1)/(Q748/1.6) + DM748/(R748/1.37))</f>
        <v>0</v>
      </c>
      <c r="U748">
        <f>(DH748*DK748)</f>
        <v>0</v>
      </c>
      <c r="V748">
        <f>(EA748+(U748+2*0.95*5.67E-8*(((EA748+$B$7)+273)^4-(EA748+273)^4)-44100*J748)/(1.84*29.3*R748+8*0.95*5.67E-8*(EA748+273)^3))</f>
        <v>0</v>
      </c>
      <c r="W748">
        <f>($C$7*EB748+$D$7*EC748+$E$7*V748)</f>
        <v>0</v>
      </c>
      <c r="X748">
        <f>0.61365*exp(17.502*W748/(240.97+W748))</f>
        <v>0</v>
      </c>
      <c r="Y748">
        <f>(Z748/AA748*100)</f>
        <v>0</v>
      </c>
      <c r="Z748">
        <f>DT748*(DY748+DZ748)/1000</f>
        <v>0</v>
      </c>
      <c r="AA748">
        <f>0.61365*exp(17.502*EA748/(240.97+EA748))</f>
        <v>0</v>
      </c>
      <c r="AB748">
        <f>(X748-DT748*(DY748+DZ748)/1000)</f>
        <v>0</v>
      </c>
      <c r="AC748">
        <f>(-J748*44100)</f>
        <v>0</v>
      </c>
      <c r="AD748">
        <f>2*29.3*R748*0.92*(EA748-W748)</f>
        <v>0</v>
      </c>
      <c r="AE748">
        <f>2*0.95*5.67E-8*(((EA748+$B$7)+273)^4-(W748+273)^4)</f>
        <v>0</v>
      </c>
      <c r="AF748">
        <f>U748+AE748+AC748+AD748</f>
        <v>0</v>
      </c>
      <c r="AG748">
        <f>DX748*AU748*(DS748-DR748*(1000-AU748*DU748)/(1000-AU748*DT748))/(100*DL748)</f>
        <v>0</v>
      </c>
      <c r="AH748">
        <f>1000*DX748*AU748*(DT748-DU748)/(100*DL748*(1000-AU748*DT748))</f>
        <v>0</v>
      </c>
      <c r="AI748">
        <f>(AJ748 - AK748 - DY748*1E3/(8.314*(EA748+273.15)) * AM748/DX748 * AL748) * DX748/(100*DL748) * (1000 - DU748)/1000</f>
        <v>0</v>
      </c>
      <c r="AJ748">
        <v>993.3186241321273</v>
      </c>
      <c r="AK748">
        <v>960.4074848484843</v>
      </c>
      <c r="AL748">
        <v>3.409879180030187</v>
      </c>
      <c r="AM748">
        <v>65.2418205601486</v>
      </c>
      <c r="AN748">
        <f>(AP748 - AO748 + DY748*1E3/(8.314*(EA748+273.15)) * AR748/DX748 * AQ748) * DX748/(100*DL748) * 1000/(1000 - AP748)</f>
        <v>0</v>
      </c>
      <c r="AO748">
        <v>18.44509926147843</v>
      </c>
      <c r="AP748">
        <v>23.80966303030303</v>
      </c>
      <c r="AQ748">
        <v>-0.0004820068652317784</v>
      </c>
      <c r="AR748">
        <v>120.1474523876431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MAX(0,($B$13+$C$13*EF748)/(1+$D$13*EF748)*DY748/(EA748+273)*$E$13)</f>
        <v>0</v>
      </c>
      <c r="AX748" t="s">
        <v>437</v>
      </c>
      <c r="AY748" t="s">
        <v>437</v>
      </c>
      <c r="AZ748">
        <v>0</v>
      </c>
      <c r="BA748">
        <v>0</v>
      </c>
      <c r="BB748">
        <f>1-AZ748/BA748</f>
        <v>0</v>
      </c>
      <c r="BC748">
        <v>0</v>
      </c>
      <c r="BD748" t="s">
        <v>437</v>
      </c>
      <c r="BE748" t="s">
        <v>437</v>
      </c>
      <c r="BF748">
        <v>0</v>
      </c>
      <c r="BG748">
        <v>0</v>
      </c>
      <c r="BH748">
        <f>1-BF748/BG748</f>
        <v>0</v>
      </c>
      <c r="BI748">
        <v>0.5</v>
      </c>
      <c r="BJ748">
        <f>DI748</f>
        <v>0</v>
      </c>
      <c r="BK748">
        <f>L748</f>
        <v>0</v>
      </c>
      <c r="BL748">
        <f>BH748*BI748*BJ748</f>
        <v>0</v>
      </c>
      <c r="BM748">
        <f>(BK748-BC748)/BJ748</f>
        <v>0</v>
      </c>
      <c r="BN748">
        <f>(BA748-BG748)/BG748</f>
        <v>0</v>
      </c>
      <c r="BO748">
        <f>AZ748/(BB748+AZ748/BG748)</f>
        <v>0</v>
      </c>
      <c r="BP748" t="s">
        <v>437</v>
      </c>
      <c r="BQ748">
        <v>0</v>
      </c>
      <c r="BR748">
        <f>IF(BQ748&lt;&gt;0, BQ748, BO748)</f>
        <v>0</v>
      </c>
      <c r="BS748">
        <f>1-BR748/BG748</f>
        <v>0</v>
      </c>
      <c r="BT748">
        <f>(BG748-BF748)/(BG748-BR748)</f>
        <v>0</v>
      </c>
      <c r="BU748">
        <f>(BA748-BG748)/(BA748-BR748)</f>
        <v>0</v>
      </c>
      <c r="BV748">
        <f>(BG748-BF748)/(BG748-AZ748)</f>
        <v>0</v>
      </c>
      <c r="BW748">
        <f>(BA748-BG748)/(BA748-AZ748)</f>
        <v>0</v>
      </c>
      <c r="BX748">
        <f>(BT748*BR748/BF748)</f>
        <v>0</v>
      </c>
      <c r="BY748">
        <f>(1-BX748)</f>
        <v>0</v>
      </c>
      <c r="DH748">
        <f>$B$11*EG748+$C$11*EH748+$F$11*ES748*(1-EV748)</f>
        <v>0</v>
      </c>
      <c r="DI748">
        <f>DH748*DJ748</f>
        <v>0</v>
      </c>
      <c r="DJ748">
        <f>($B$11*$D$9+$C$11*$D$9+$F$11*((FF748+EX748)/MAX(FF748+EX748+FG748, 0.1)*$I$9+FG748/MAX(FF748+EX748+FG748, 0.1)*$J$9))/($B$11+$C$11+$F$11)</f>
        <v>0</v>
      </c>
      <c r="DK748">
        <f>($B$11*$K$9+$C$11*$K$9+$F$11*((FF748+EX748)/MAX(FF748+EX748+FG748, 0.1)*$P$9+FG748/MAX(FF748+EX748+FG748, 0.1)*$Q$9))/($B$11+$C$11+$F$11)</f>
        <v>0</v>
      </c>
      <c r="DL748">
        <v>2.96</v>
      </c>
      <c r="DM748">
        <v>0.5</v>
      </c>
      <c r="DN748" t="s">
        <v>438</v>
      </c>
      <c r="DO748">
        <v>2</v>
      </c>
      <c r="DP748" t="b">
        <v>1</v>
      </c>
      <c r="DQ748">
        <v>1759007318.714286</v>
      </c>
      <c r="DR748">
        <v>913.2345357142857</v>
      </c>
      <c r="DS748">
        <v>959.2977857142857</v>
      </c>
      <c r="DT748">
        <v>23.82942499999999</v>
      </c>
      <c r="DU748">
        <v>18.38461071428571</v>
      </c>
      <c r="DV748">
        <v>912.0600000000001</v>
      </c>
      <c r="DW748">
        <v>23.590925</v>
      </c>
      <c r="DX748">
        <v>500.0358928571429</v>
      </c>
      <c r="DY748">
        <v>90.3508607142857</v>
      </c>
      <c r="DZ748">
        <v>0.05373481428571428</v>
      </c>
      <c r="EA748">
        <v>30.32926428571429</v>
      </c>
      <c r="EB748">
        <v>30.07200357142857</v>
      </c>
      <c r="EC748">
        <v>999.9000000000002</v>
      </c>
      <c r="ED748">
        <v>0</v>
      </c>
      <c r="EE748">
        <v>0</v>
      </c>
      <c r="EF748">
        <v>10005.78071428571</v>
      </c>
      <c r="EG748">
        <v>0</v>
      </c>
      <c r="EH748">
        <v>11.47755714285715</v>
      </c>
      <c r="EI748">
        <v>-46.06341428571428</v>
      </c>
      <c r="EJ748">
        <v>935.5274285714285</v>
      </c>
      <c r="EK748">
        <v>977.2652142857143</v>
      </c>
      <c r="EL748">
        <v>5.444815714285715</v>
      </c>
      <c r="EM748">
        <v>959.2977857142857</v>
      </c>
      <c r="EN748">
        <v>18.38461071428571</v>
      </c>
      <c r="EO748">
        <v>2.153008928571428</v>
      </c>
      <c r="EP748">
        <v>1.661066071428572</v>
      </c>
      <c r="EQ748">
        <v>18.61689285714286</v>
      </c>
      <c r="ER748">
        <v>14.53722857142857</v>
      </c>
      <c r="ES748">
        <v>1999.999642857143</v>
      </c>
      <c r="ET748">
        <v>0.9799986071428572</v>
      </c>
      <c r="EU748">
        <v>0.02000142142857143</v>
      </c>
      <c r="EV748">
        <v>0</v>
      </c>
      <c r="EW748">
        <v>755.4247142857142</v>
      </c>
      <c r="EX748">
        <v>5.000560000000001</v>
      </c>
      <c r="EY748">
        <v>15505.10714285714</v>
      </c>
      <c r="EZ748">
        <v>17294.85357142857</v>
      </c>
      <c r="FA748">
        <v>41.76099999999999</v>
      </c>
      <c r="FB748">
        <v>42.18924999999998</v>
      </c>
      <c r="FC748">
        <v>41.74085714285714</v>
      </c>
      <c r="FD748">
        <v>41.30564285714286</v>
      </c>
      <c r="FE748">
        <v>42.80549999999999</v>
      </c>
      <c r="FF748">
        <v>1955.099642857143</v>
      </c>
      <c r="FG748">
        <v>39.9</v>
      </c>
      <c r="FH748">
        <v>0</v>
      </c>
      <c r="FI748">
        <v>1759007335.8</v>
      </c>
      <c r="FJ748">
        <v>0</v>
      </c>
      <c r="FK748">
        <v>755.4370000000001</v>
      </c>
      <c r="FL748">
        <v>3.782230789913818</v>
      </c>
      <c r="FM748">
        <v>74.75384633589833</v>
      </c>
      <c r="FN748">
        <v>15505.62</v>
      </c>
      <c r="FO748">
        <v>15</v>
      </c>
      <c r="FP748">
        <v>0</v>
      </c>
      <c r="FQ748" t="s">
        <v>439</v>
      </c>
      <c r="FR748">
        <v>1747148579.5</v>
      </c>
      <c r="FS748">
        <v>1747148584.5</v>
      </c>
      <c r="FT748">
        <v>0</v>
      </c>
      <c r="FU748">
        <v>0.162</v>
      </c>
      <c r="FV748">
        <v>-0.001</v>
      </c>
      <c r="FW748">
        <v>0.139</v>
      </c>
      <c r="FX748">
        <v>0.058</v>
      </c>
      <c r="FY748">
        <v>420</v>
      </c>
      <c r="FZ748">
        <v>16</v>
      </c>
      <c r="GA748">
        <v>0.19</v>
      </c>
      <c r="GB748">
        <v>0.02</v>
      </c>
      <c r="GC748">
        <v>-46.01351</v>
      </c>
      <c r="GD748">
        <v>-1.034697185740963</v>
      </c>
      <c r="GE748">
        <v>0.111536818584716</v>
      </c>
      <c r="GF748">
        <v>0</v>
      </c>
      <c r="GG748">
        <v>755.2258235294119</v>
      </c>
      <c r="GH748">
        <v>3.951993892305629</v>
      </c>
      <c r="GI748">
        <v>0.4426341917223168</v>
      </c>
      <c r="GJ748">
        <v>0</v>
      </c>
      <c r="GK748">
        <v>5.4846435</v>
      </c>
      <c r="GL748">
        <v>-0.872253433395869</v>
      </c>
      <c r="GM748">
        <v>0.08566519639124164</v>
      </c>
      <c r="GN748">
        <v>0</v>
      </c>
      <c r="GO748">
        <v>0</v>
      </c>
      <c r="GP748">
        <v>3</v>
      </c>
      <c r="GQ748" t="s">
        <v>472</v>
      </c>
      <c r="GR748">
        <v>3.12814</v>
      </c>
      <c r="GS748">
        <v>2.73165</v>
      </c>
      <c r="GT748">
        <v>0.14978</v>
      </c>
      <c r="GU748">
        <v>0.155463</v>
      </c>
      <c r="GV748">
        <v>0.106107</v>
      </c>
      <c r="GW748">
        <v>0.0892969</v>
      </c>
      <c r="GX748">
        <v>25465.8</v>
      </c>
      <c r="GY748">
        <v>24541.2</v>
      </c>
      <c r="GZ748">
        <v>30495.4</v>
      </c>
      <c r="HA748">
        <v>29315.6</v>
      </c>
      <c r="HB748">
        <v>37628.5</v>
      </c>
      <c r="HC748">
        <v>35135.4</v>
      </c>
      <c r="HD748">
        <v>46656.3</v>
      </c>
      <c r="HE748">
        <v>43562</v>
      </c>
      <c r="HF748">
        <v>1.82365</v>
      </c>
      <c r="HG748">
        <v>1.8469</v>
      </c>
      <c r="HH748">
        <v>0.105046</v>
      </c>
      <c r="HI748">
        <v>0</v>
      </c>
      <c r="HJ748">
        <v>28.3624</v>
      </c>
      <c r="HK748">
        <v>999.9</v>
      </c>
      <c r="HL748">
        <v>47.3</v>
      </c>
      <c r="HM748">
        <v>30.8</v>
      </c>
      <c r="HN748">
        <v>23.3496</v>
      </c>
      <c r="HO748">
        <v>63.0035</v>
      </c>
      <c r="HP748">
        <v>16.7788</v>
      </c>
      <c r="HQ748">
        <v>1</v>
      </c>
      <c r="HR748">
        <v>0.175229</v>
      </c>
      <c r="HS748">
        <v>-0.0961029</v>
      </c>
      <c r="HT748">
        <v>20.2011</v>
      </c>
      <c r="HU748">
        <v>5.22777</v>
      </c>
      <c r="HV748">
        <v>11.974</v>
      </c>
      <c r="HW748">
        <v>4.9695</v>
      </c>
      <c r="HX748">
        <v>3.28948</v>
      </c>
      <c r="HY748">
        <v>9999</v>
      </c>
      <c r="HZ748">
        <v>9999</v>
      </c>
      <c r="IA748">
        <v>9999</v>
      </c>
      <c r="IB748">
        <v>27.8</v>
      </c>
      <c r="IC748">
        <v>4.97293</v>
      </c>
      <c r="ID748">
        <v>1.87728</v>
      </c>
      <c r="IE748">
        <v>1.87531</v>
      </c>
      <c r="IF748">
        <v>1.87817</v>
      </c>
      <c r="IG748">
        <v>1.87485</v>
      </c>
      <c r="IH748">
        <v>1.87844</v>
      </c>
      <c r="II748">
        <v>1.87556</v>
      </c>
      <c r="IJ748">
        <v>1.8767</v>
      </c>
      <c r="IK748">
        <v>0</v>
      </c>
      <c r="IL748">
        <v>0</v>
      </c>
      <c r="IM748">
        <v>0</v>
      </c>
      <c r="IN748">
        <v>0</v>
      </c>
      <c r="IO748" t="s">
        <v>441</v>
      </c>
      <c r="IP748" t="s">
        <v>442</v>
      </c>
      <c r="IQ748" t="s">
        <v>443</v>
      </c>
      <c r="IR748" t="s">
        <v>443</v>
      </c>
      <c r="IS748" t="s">
        <v>443</v>
      </c>
      <c r="IT748" t="s">
        <v>443</v>
      </c>
      <c r="IU748">
        <v>0</v>
      </c>
      <c r="IV748">
        <v>100</v>
      </c>
      <c r="IW748">
        <v>100</v>
      </c>
      <c r="IX748">
        <v>1.207</v>
      </c>
      <c r="IY748">
        <v>0.238</v>
      </c>
      <c r="IZ748">
        <v>0.000996156149449386</v>
      </c>
      <c r="JA748">
        <v>0.001508328056841608</v>
      </c>
      <c r="JB748">
        <v>-4.279944224615399E-07</v>
      </c>
      <c r="JC748">
        <v>2.026670128534865E-10</v>
      </c>
      <c r="JD748">
        <v>-0.04486732872085866</v>
      </c>
      <c r="JE748">
        <v>-0.001179386599836408</v>
      </c>
      <c r="JF748">
        <v>0.0006983580007418804</v>
      </c>
      <c r="JG748">
        <v>-5.900263066608664E-06</v>
      </c>
      <c r="JH748">
        <v>1</v>
      </c>
      <c r="JI748">
        <v>2117</v>
      </c>
      <c r="JJ748">
        <v>1</v>
      </c>
      <c r="JK748">
        <v>26</v>
      </c>
      <c r="JL748">
        <v>197645.8</v>
      </c>
      <c r="JM748">
        <v>197645.7</v>
      </c>
      <c r="JN748">
        <v>2.21191</v>
      </c>
      <c r="JO748">
        <v>2.55127</v>
      </c>
      <c r="JP748">
        <v>1.39893</v>
      </c>
      <c r="JQ748">
        <v>2.33887</v>
      </c>
      <c r="JR748">
        <v>1.44897</v>
      </c>
      <c r="JS748">
        <v>2.50732</v>
      </c>
      <c r="JT748">
        <v>37.4578</v>
      </c>
      <c r="JU748">
        <v>23.9649</v>
      </c>
      <c r="JV748">
        <v>18</v>
      </c>
      <c r="JW748">
        <v>480.765</v>
      </c>
      <c r="JX748">
        <v>465.711</v>
      </c>
      <c r="JY748">
        <v>28.8322</v>
      </c>
      <c r="JZ748">
        <v>29.4683</v>
      </c>
      <c r="KA748">
        <v>30.0001</v>
      </c>
      <c r="KB748">
        <v>29.1741</v>
      </c>
      <c r="KC748">
        <v>29.2413</v>
      </c>
      <c r="KD748">
        <v>44.3889</v>
      </c>
      <c r="KE748">
        <v>25.7338</v>
      </c>
      <c r="KF748">
        <v>84.60299999999999</v>
      </c>
      <c r="KG748">
        <v>28.7744</v>
      </c>
      <c r="KH748">
        <v>1008.71</v>
      </c>
      <c r="KI748">
        <v>18.5958</v>
      </c>
      <c r="KJ748">
        <v>100.823</v>
      </c>
      <c r="KK748">
        <v>100.199</v>
      </c>
    </row>
    <row r="749" spans="1:297">
      <c r="A749">
        <v>733</v>
      </c>
      <c r="B749">
        <v>1759007331.5</v>
      </c>
      <c r="C749">
        <v>19947.90000009537</v>
      </c>
      <c r="D749" t="s">
        <v>1915</v>
      </c>
      <c r="E749" t="s">
        <v>1916</v>
      </c>
      <c r="F749">
        <v>5</v>
      </c>
      <c r="G749" t="s">
        <v>1796</v>
      </c>
      <c r="H749" t="s">
        <v>436</v>
      </c>
      <c r="I749">
        <v>1759007324</v>
      </c>
      <c r="J749">
        <f>(K749)/1000</f>
        <v>0</v>
      </c>
      <c r="K749">
        <f>IF(DP749, AN749, AH749)</f>
        <v>0</v>
      </c>
      <c r="L749">
        <f>IF(DP749, AI749, AG749)</f>
        <v>0</v>
      </c>
      <c r="M749">
        <f>DR749 - IF(AU749&gt;1, L749*DL749*100.0/(AW749), 0)</f>
        <v>0</v>
      </c>
      <c r="N749">
        <f>((T749-J749/2)*M749-L749)/(T749+J749/2)</f>
        <v>0</v>
      </c>
      <c r="O749">
        <f>N749*(DY749+DZ749)/1000.0</f>
        <v>0</v>
      </c>
      <c r="P749">
        <f>(DR749 - IF(AU749&gt;1, L749*DL749*100.0/(AW749), 0))*(DY749+DZ749)/1000.0</f>
        <v>0</v>
      </c>
      <c r="Q749">
        <f>2.0/((1/S749-1/R749)+SIGN(S749)*SQRT((1/S749-1/R749)*(1/S749-1/R749) + 4*DM749/((DM749+1)*(DM749+1))*(2*1/S749*1/R749-1/R749*1/R749)))</f>
        <v>0</v>
      </c>
      <c r="R749">
        <f>IF(LEFT(DN749,1)&lt;&gt;"0",IF(LEFT(DN749,1)="1",3.0,DO749),$D$5+$E$5*(EF749*DY749/($K$5*1000))+$F$5*(EF749*DY749/($K$5*1000))*MAX(MIN(DL749,$J$5),$I$5)*MAX(MIN(DL749,$J$5),$I$5)+$G$5*MAX(MIN(DL749,$J$5),$I$5)*(EF749*DY749/($K$5*1000))+$H$5*(EF749*DY749/($K$5*1000))*(EF749*DY749/($K$5*1000)))</f>
        <v>0</v>
      </c>
      <c r="S749">
        <f>J749*(1000-(1000*0.61365*exp(17.502*W749/(240.97+W749))/(DY749+DZ749)+DT749)/2)/(1000*0.61365*exp(17.502*W749/(240.97+W749))/(DY749+DZ749)-DT749)</f>
        <v>0</v>
      </c>
      <c r="T749">
        <f>1/((DM749+1)/(Q749/1.6)+1/(R749/1.37)) + DM749/((DM749+1)/(Q749/1.6) + DM749/(R749/1.37))</f>
        <v>0</v>
      </c>
      <c r="U749">
        <f>(DH749*DK749)</f>
        <v>0</v>
      </c>
      <c r="V749">
        <f>(EA749+(U749+2*0.95*5.67E-8*(((EA749+$B$7)+273)^4-(EA749+273)^4)-44100*J749)/(1.84*29.3*R749+8*0.95*5.67E-8*(EA749+273)^3))</f>
        <v>0</v>
      </c>
      <c r="W749">
        <f>($C$7*EB749+$D$7*EC749+$E$7*V749)</f>
        <v>0</v>
      </c>
      <c r="X749">
        <f>0.61365*exp(17.502*W749/(240.97+W749))</f>
        <v>0</v>
      </c>
      <c r="Y749">
        <f>(Z749/AA749*100)</f>
        <v>0</v>
      </c>
      <c r="Z749">
        <f>DT749*(DY749+DZ749)/1000</f>
        <v>0</v>
      </c>
      <c r="AA749">
        <f>0.61365*exp(17.502*EA749/(240.97+EA749))</f>
        <v>0</v>
      </c>
      <c r="AB749">
        <f>(X749-DT749*(DY749+DZ749)/1000)</f>
        <v>0</v>
      </c>
      <c r="AC749">
        <f>(-J749*44100)</f>
        <v>0</v>
      </c>
      <c r="AD749">
        <f>2*29.3*R749*0.92*(EA749-W749)</f>
        <v>0</v>
      </c>
      <c r="AE749">
        <f>2*0.95*5.67E-8*(((EA749+$B$7)+273)^4-(W749+273)^4)</f>
        <v>0</v>
      </c>
      <c r="AF749">
        <f>U749+AE749+AC749+AD749</f>
        <v>0</v>
      </c>
      <c r="AG749">
        <f>DX749*AU749*(DS749-DR749*(1000-AU749*DU749)/(1000-AU749*DT749))/(100*DL749)</f>
        <v>0</v>
      </c>
      <c r="AH749">
        <f>1000*DX749*AU749*(DT749-DU749)/(100*DL749*(1000-AU749*DT749))</f>
        <v>0</v>
      </c>
      <c r="AI749">
        <f>(AJ749 - AK749 - DY749*1E3/(8.314*(EA749+273.15)) * AM749/DX749 * AL749) * DX749/(100*DL749) * (1000 - DU749)/1000</f>
        <v>0</v>
      </c>
      <c r="AJ749">
        <v>1010.407902938811</v>
      </c>
      <c r="AK749">
        <v>977.3745333333333</v>
      </c>
      <c r="AL749">
        <v>3.387307866026502</v>
      </c>
      <c r="AM749">
        <v>65.2418205601486</v>
      </c>
      <c r="AN749">
        <f>(AP749 - AO749 + DY749*1E3/(8.314*(EA749+273.15)) * AR749/DX749 * AQ749) * DX749/(100*DL749) * 1000/(1000 - AP749)</f>
        <v>0</v>
      </c>
      <c r="AO749">
        <v>18.51850701836187</v>
      </c>
      <c r="AP749">
        <v>23.78814969696969</v>
      </c>
      <c r="AQ749">
        <v>-0.001805716040892155</v>
      </c>
      <c r="AR749">
        <v>120.1474523876431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MAX(0,($B$13+$C$13*EF749)/(1+$D$13*EF749)*DY749/(EA749+273)*$E$13)</f>
        <v>0</v>
      </c>
      <c r="AX749" t="s">
        <v>437</v>
      </c>
      <c r="AY749" t="s">
        <v>437</v>
      </c>
      <c r="AZ749">
        <v>0</v>
      </c>
      <c r="BA749">
        <v>0</v>
      </c>
      <c r="BB749">
        <f>1-AZ749/BA749</f>
        <v>0</v>
      </c>
      <c r="BC749">
        <v>0</v>
      </c>
      <c r="BD749" t="s">
        <v>437</v>
      </c>
      <c r="BE749" t="s">
        <v>437</v>
      </c>
      <c r="BF749">
        <v>0</v>
      </c>
      <c r="BG749">
        <v>0</v>
      </c>
      <c r="BH749">
        <f>1-BF749/BG749</f>
        <v>0</v>
      </c>
      <c r="BI749">
        <v>0.5</v>
      </c>
      <c r="BJ749">
        <f>DI749</f>
        <v>0</v>
      </c>
      <c r="BK749">
        <f>L749</f>
        <v>0</v>
      </c>
      <c r="BL749">
        <f>BH749*BI749*BJ749</f>
        <v>0</v>
      </c>
      <c r="BM749">
        <f>(BK749-BC749)/BJ749</f>
        <v>0</v>
      </c>
      <c r="BN749">
        <f>(BA749-BG749)/BG749</f>
        <v>0</v>
      </c>
      <c r="BO749">
        <f>AZ749/(BB749+AZ749/BG749)</f>
        <v>0</v>
      </c>
      <c r="BP749" t="s">
        <v>437</v>
      </c>
      <c r="BQ749">
        <v>0</v>
      </c>
      <c r="BR749">
        <f>IF(BQ749&lt;&gt;0, BQ749, BO749)</f>
        <v>0</v>
      </c>
      <c r="BS749">
        <f>1-BR749/BG749</f>
        <v>0</v>
      </c>
      <c r="BT749">
        <f>(BG749-BF749)/(BG749-BR749)</f>
        <v>0</v>
      </c>
      <c r="BU749">
        <f>(BA749-BG749)/(BA749-BR749)</f>
        <v>0</v>
      </c>
      <c r="BV749">
        <f>(BG749-BF749)/(BG749-AZ749)</f>
        <v>0</v>
      </c>
      <c r="BW749">
        <f>(BA749-BG749)/(BA749-AZ749)</f>
        <v>0</v>
      </c>
      <c r="BX749">
        <f>(BT749*BR749/BF749)</f>
        <v>0</v>
      </c>
      <c r="BY749">
        <f>(1-BX749)</f>
        <v>0</v>
      </c>
      <c r="DH749">
        <f>$B$11*EG749+$C$11*EH749+$F$11*ES749*(1-EV749)</f>
        <v>0</v>
      </c>
      <c r="DI749">
        <f>DH749*DJ749</f>
        <v>0</v>
      </c>
      <c r="DJ749">
        <f>($B$11*$D$9+$C$11*$D$9+$F$11*((FF749+EX749)/MAX(FF749+EX749+FG749, 0.1)*$I$9+FG749/MAX(FF749+EX749+FG749, 0.1)*$J$9))/($B$11+$C$11+$F$11)</f>
        <v>0</v>
      </c>
      <c r="DK749">
        <f>($B$11*$K$9+$C$11*$K$9+$F$11*((FF749+EX749)/MAX(FF749+EX749+FG749, 0.1)*$P$9+FG749/MAX(FF749+EX749+FG749, 0.1)*$Q$9))/($B$11+$C$11+$F$11)</f>
        <v>0</v>
      </c>
      <c r="DL749">
        <v>2.96</v>
      </c>
      <c r="DM749">
        <v>0.5</v>
      </c>
      <c r="DN749" t="s">
        <v>438</v>
      </c>
      <c r="DO749">
        <v>2</v>
      </c>
      <c r="DP749" t="b">
        <v>1</v>
      </c>
      <c r="DQ749">
        <v>1759007324</v>
      </c>
      <c r="DR749">
        <v>930.8514074074075</v>
      </c>
      <c r="DS749">
        <v>976.9838888888889</v>
      </c>
      <c r="DT749">
        <v>23.81542222222222</v>
      </c>
      <c r="DU749">
        <v>18.44210740740741</v>
      </c>
      <c r="DV749">
        <v>929.655074074074</v>
      </c>
      <c r="DW749">
        <v>23.57721851851852</v>
      </c>
      <c r="DX749">
        <v>500.0487037037037</v>
      </c>
      <c r="DY749">
        <v>90.35022222222223</v>
      </c>
      <c r="DZ749">
        <v>0.05366801481481482</v>
      </c>
      <c r="EA749">
        <v>30.32428518518518</v>
      </c>
      <c r="EB749">
        <v>30.0724</v>
      </c>
      <c r="EC749">
        <v>999.9000000000001</v>
      </c>
      <c r="ED749">
        <v>0</v>
      </c>
      <c r="EE749">
        <v>0</v>
      </c>
      <c r="EF749">
        <v>10003.12185185185</v>
      </c>
      <c r="EG749">
        <v>0</v>
      </c>
      <c r="EH749">
        <v>11.47671111111111</v>
      </c>
      <c r="EI749">
        <v>-46.13261481481481</v>
      </c>
      <c r="EJ749">
        <v>953.5604814814816</v>
      </c>
      <c r="EK749">
        <v>995.3409629629631</v>
      </c>
      <c r="EL749">
        <v>5.373321111111111</v>
      </c>
      <c r="EM749">
        <v>976.9838888888889</v>
      </c>
      <c r="EN749">
        <v>18.44210740740741</v>
      </c>
      <c r="EO749">
        <v>2.151729259259259</v>
      </c>
      <c r="EP749">
        <v>1.666248518518519</v>
      </c>
      <c r="EQ749">
        <v>18.60737777777778</v>
      </c>
      <c r="ER749">
        <v>14.58546296296297</v>
      </c>
      <c r="ES749">
        <v>2000.00037037037</v>
      </c>
      <c r="ET749">
        <v>0.9799986666666668</v>
      </c>
      <c r="EU749">
        <v>0.02000136296296297</v>
      </c>
      <c r="EV749">
        <v>0</v>
      </c>
      <c r="EW749">
        <v>755.7540370370371</v>
      </c>
      <c r="EX749">
        <v>5.000560000000001</v>
      </c>
      <c r="EY749">
        <v>15511.34444444444</v>
      </c>
      <c r="EZ749">
        <v>17294.86666666666</v>
      </c>
      <c r="FA749">
        <v>41.76599999999999</v>
      </c>
      <c r="FB749">
        <v>42.20566666666667</v>
      </c>
      <c r="FC749">
        <v>41.74759259259259</v>
      </c>
      <c r="FD749">
        <v>41.30081481481481</v>
      </c>
      <c r="FE749">
        <v>42.81444444444443</v>
      </c>
      <c r="FF749">
        <v>1955.10037037037</v>
      </c>
      <c r="FG749">
        <v>39.9</v>
      </c>
      <c r="FH749">
        <v>0</v>
      </c>
      <c r="FI749">
        <v>1759007341.2</v>
      </c>
      <c r="FJ749">
        <v>0</v>
      </c>
      <c r="FK749">
        <v>755.7527307692308</v>
      </c>
      <c r="FL749">
        <v>3.703760699434393</v>
      </c>
      <c r="FM749">
        <v>59.9008547029648</v>
      </c>
      <c r="FN749">
        <v>15511.48076923077</v>
      </c>
      <c r="FO749">
        <v>15</v>
      </c>
      <c r="FP749">
        <v>0</v>
      </c>
      <c r="FQ749" t="s">
        <v>439</v>
      </c>
      <c r="FR749">
        <v>1747148579.5</v>
      </c>
      <c r="FS749">
        <v>1747148584.5</v>
      </c>
      <c r="FT749">
        <v>0</v>
      </c>
      <c r="FU749">
        <v>0.162</v>
      </c>
      <c r="FV749">
        <v>-0.001</v>
      </c>
      <c r="FW749">
        <v>0.139</v>
      </c>
      <c r="FX749">
        <v>0.058</v>
      </c>
      <c r="FY749">
        <v>420</v>
      </c>
      <c r="FZ749">
        <v>16</v>
      </c>
      <c r="GA749">
        <v>0.19</v>
      </c>
      <c r="GB749">
        <v>0.02</v>
      </c>
      <c r="GC749">
        <v>-46.08493</v>
      </c>
      <c r="GD749">
        <v>-0.8476840525327994</v>
      </c>
      <c r="GE749">
        <v>0.09201422770419806</v>
      </c>
      <c r="GF749">
        <v>0</v>
      </c>
      <c r="GG749">
        <v>755.5083823529412</v>
      </c>
      <c r="GH749">
        <v>3.97553858129815</v>
      </c>
      <c r="GI749">
        <v>0.4358907725232794</v>
      </c>
      <c r="GJ749">
        <v>0</v>
      </c>
      <c r="GK749">
        <v>5.424794</v>
      </c>
      <c r="GL749">
        <v>-0.805976960600391</v>
      </c>
      <c r="GM749">
        <v>0.07910177895597549</v>
      </c>
      <c r="GN749">
        <v>0</v>
      </c>
      <c r="GO749">
        <v>0</v>
      </c>
      <c r="GP749">
        <v>3</v>
      </c>
      <c r="GQ749" t="s">
        <v>472</v>
      </c>
      <c r="GR749">
        <v>3.12825</v>
      </c>
      <c r="GS749">
        <v>2.73121</v>
      </c>
      <c r="GT749">
        <v>0.151476</v>
      </c>
      <c r="GU749">
        <v>0.157145</v>
      </c>
      <c r="GV749">
        <v>0.106043</v>
      </c>
      <c r="GW749">
        <v>0.0895862</v>
      </c>
      <c r="GX749">
        <v>25414.7</v>
      </c>
      <c r="GY749">
        <v>24492.3</v>
      </c>
      <c r="GZ749">
        <v>30495.1</v>
      </c>
      <c r="HA749">
        <v>29315.6</v>
      </c>
      <c r="HB749">
        <v>37631.3</v>
      </c>
      <c r="HC749">
        <v>35124.4</v>
      </c>
      <c r="HD749">
        <v>46656.2</v>
      </c>
      <c r="HE749">
        <v>43562.2</v>
      </c>
      <c r="HF749">
        <v>1.82365</v>
      </c>
      <c r="HG749">
        <v>1.84685</v>
      </c>
      <c r="HH749">
        <v>0.105418</v>
      </c>
      <c r="HI749">
        <v>0</v>
      </c>
      <c r="HJ749">
        <v>28.3643</v>
      </c>
      <c r="HK749">
        <v>999.9</v>
      </c>
      <c r="HL749">
        <v>47.3</v>
      </c>
      <c r="HM749">
        <v>30.8</v>
      </c>
      <c r="HN749">
        <v>23.3478</v>
      </c>
      <c r="HO749">
        <v>63.3135</v>
      </c>
      <c r="HP749">
        <v>16.6947</v>
      </c>
      <c r="HQ749">
        <v>1</v>
      </c>
      <c r="HR749">
        <v>0.175191</v>
      </c>
      <c r="HS749">
        <v>-0.0518873</v>
      </c>
      <c r="HT749">
        <v>20.2011</v>
      </c>
      <c r="HU749">
        <v>5.22822</v>
      </c>
      <c r="HV749">
        <v>11.974</v>
      </c>
      <c r="HW749">
        <v>4.9695</v>
      </c>
      <c r="HX749">
        <v>3.28958</v>
      </c>
      <c r="HY749">
        <v>9999</v>
      </c>
      <c r="HZ749">
        <v>9999</v>
      </c>
      <c r="IA749">
        <v>9999</v>
      </c>
      <c r="IB749">
        <v>27.8</v>
      </c>
      <c r="IC749">
        <v>4.97292</v>
      </c>
      <c r="ID749">
        <v>1.87729</v>
      </c>
      <c r="IE749">
        <v>1.87534</v>
      </c>
      <c r="IF749">
        <v>1.87819</v>
      </c>
      <c r="IG749">
        <v>1.87486</v>
      </c>
      <c r="IH749">
        <v>1.87848</v>
      </c>
      <c r="II749">
        <v>1.87561</v>
      </c>
      <c r="IJ749">
        <v>1.87675</v>
      </c>
      <c r="IK749">
        <v>0</v>
      </c>
      <c r="IL749">
        <v>0</v>
      </c>
      <c r="IM749">
        <v>0</v>
      </c>
      <c r="IN749">
        <v>0</v>
      </c>
      <c r="IO749" t="s">
        <v>441</v>
      </c>
      <c r="IP749" t="s">
        <v>442</v>
      </c>
      <c r="IQ749" t="s">
        <v>443</v>
      </c>
      <c r="IR749" t="s">
        <v>443</v>
      </c>
      <c r="IS749" t="s">
        <v>443</v>
      </c>
      <c r="IT749" t="s">
        <v>443</v>
      </c>
      <c r="IU749">
        <v>0</v>
      </c>
      <c r="IV749">
        <v>100</v>
      </c>
      <c r="IW749">
        <v>100</v>
      </c>
      <c r="IX749">
        <v>1.227</v>
      </c>
      <c r="IY749">
        <v>0.2376</v>
      </c>
      <c r="IZ749">
        <v>0.000996156149449386</v>
      </c>
      <c r="JA749">
        <v>0.001508328056841608</v>
      </c>
      <c r="JB749">
        <v>-4.279944224615399E-07</v>
      </c>
      <c r="JC749">
        <v>2.026670128534865E-10</v>
      </c>
      <c r="JD749">
        <v>-0.04486732872085866</v>
      </c>
      <c r="JE749">
        <v>-0.001179386599836408</v>
      </c>
      <c r="JF749">
        <v>0.0006983580007418804</v>
      </c>
      <c r="JG749">
        <v>-5.900263066608664E-06</v>
      </c>
      <c r="JH749">
        <v>1</v>
      </c>
      <c r="JI749">
        <v>2117</v>
      </c>
      <c r="JJ749">
        <v>1</v>
      </c>
      <c r="JK749">
        <v>26</v>
      </c>
      <c r="JL749">
        <v>197645.9</v>
      </c>
      <c r="JM749">
        <v>197645.8</v>
      </c>
      <c r="JN749">
        <v>2.24365</v>
      </c>
      <c r="JO749">
        <v>2.53174</v>
      </c>
      <c r="JP749">
        <v>1.39893</v>
      </c>
      <c r="JQ749">
        <v>2.33887</v>
      </c>
      <c r="JR749">
        <v>1.44897</v>
      </c>
      <c r="JS749">
        <v>2.5769</v>
      </c>
      <c r="JT749">
        <v>37.4578</v>
      </c>
      <c r="JU749">
        <v>23.9737</v>
      </c>
      <c r="JV749">
        <v>18</v>
      </c>
      <c r="JW749">
        <v>480.749</v>
      </c>
      <c r="JX749">
        <v>465.679</v>
      </c>
      <c r="JY749">
        <v>28.7569</v>
      </c>
      <c r="JZ749">
        <v>29.4683</v>
      </c>
      <c r="KA749">
        <v>30.0001</v>
      </c>
      <c r="KB749">
        <v>29.1716</v>
      </c>
      <c r="KC749">
        <v>29.2413</v>
      </c>
      <c r="KD749">
        <v>44.959</v>
      </c>
      <c r="KE749">
        <v>25.4591</v>
      </c>
      <c r="KF749">
        <v>84.60299999999999</v>
      </c>
      <c r="KG749">
        <v>28.7021</v>
      </c>
      <c r="KH749">
        <v>1022.08</v>
      </c>
      <c r="KI749">
        <v>18.6708</v>
      </c>
      <c r="KJ749">
        <v>100.823</v>
      </c>
      <c r="KK749">
        <v>100.2</v>
      </c>
    </row>
    <row r="750" spans="1:297">
      <c r="A750">
        <v>734</v>
      </c>
      <c r="B750">
        <v>1759007336.5</v>
      </c>
      <c r="C750">
        <v>19952.90000009537</v>
      </c>
      <c r="D750" t="s">
        <v>1917</v>
      </c>
      <c r="E750" t="s">
        <v>1918</v>
      </c>
      <c r="F750">
        <v>5</v>
      </c>
      <c r="G750" t="s">
        <v>1796</v>
      </c>
      <c r="H750" t="s">
        <v>436</v>
      </c>
      <c r="I750">
        <v>1759007328.714286</v>
      </c>
      <c r="J750">
        <f>(K750)/1000</f>
        <v>0</v>
      </c>
      <c r="K750">
        <f>IF(DP750, AN750, AH750)</f>
        <v>0</v>
      </c>
      <c r="L750">
        <f>IF(DP750, AI750, AG750)</f>
        <v>0</v>
      </c>
      <c r="M750">
        <f>DR750 - IF(AU750&gt;1, L750*DL750*100.0/(AW750), 0)</f>
        <v>0</v>
      </c>
      <c r="N750">
        <f>((T750-J750/2)*M750-L750)/(T750+J750/2)</f>
        <v>0</v>
      </c>
      <c r="O750">
        <f>N750*(DY750+DZ750)/1000.0</f>
        <v>0</v>
      </c>
      <c r="P750">
        <f>(DR750 - IF(AU750&gt;1, L750*DL750*100.0/(AW750), 0))*(DY750+DZ750)/1000.0</f>
        <v>0</v>
      </c>
      <c r="Q750">
        <f>2.0/((1/S750-1/R750)+SIGN(S750)*SQRT((1/S750-1/R750)*(1/S750-1/R750) + 4*DM750/((DM750+1)*(DM750+1))*(2*1/S750*1/R750-1/R750*1/R750)))</f>
        <v>0</v>
      </c>
      <c r="R750">
        <f>IF(LEFT(DN750,1)&lt;&gt;"0",IF(LEFT(DN750,1)="1",3.0,DO750),$D$5+$E$5*(EF750*DY750/($K$5*1000))+$F$5*(EF750*DY750/($K$5*1000))*MAX(MIN(DL750,$J$5),$I$5)*MAX(MIN(DL750,$J$5),$I$5)+$G$5*MAX(MIN(DL750,$J$5),$I$5)*(EF750*DY750/($K$5*1000))+$H$5*(EF750*DY750/($K$5*1000))*(EF750*DY750/($K$5*1000)))</f>
        <v>0</v>
      </c>
      <c r="S750">
        <f>J750*(1000-(1000*0.61365*exp(17.502*W750/(240.97+W750))/(DY750+DZ750)+DT750)/2)/(1000*0.61365*exp(17.502*W750/(240.97+W750))/(DY750+DZ750)-DT750)</f>
        <v>0</v>
      </c>
      <c r="T750">
        <f>1/((DM750+1)/(Q750/1.6)+1/(R750/1.37)) + DM750/((DM750+1)/(Q750/1.6) + DM750/(R750/1.37))</f>
        <v>0</v>
      </c>
      <c r="U750">
        <f>(DH750*DK750)</f>
        <v>0</v>
      </c>
      <c r="V750">
        <f>(EA750+(U750+2*0.95*5.67E-8*(((EA750+$B$7)+273)^4-(EA750+273)^4)-44100*J750)/(1.84*29.3*R750+8*0.95*5.67E-8*(EA750+273)^3))</f>
        <v>0</v>
      </c>
      <c r="W750">
        <f>($C$7*EB750+$D$7*EC750+$E$7*V750)</f>
        <v>0</v>
      </c>
      <c r="X750">
        <f>0.61365*exp(17.502*W750/(240.97+W750))</f>
        <v>0</v>
      </c>
      <c r="Y750">
        <f>(Z750/AA750*100)</f>
        <v>0</v>
      </c>
      <c r="Z750">
        <f>DT750*(DY750+DZ750)/1000</f>
        <v>0</v>
      </c>
      <c r="AA750">
        <f>0.61365*exp(17.502*EA750/(240.97+EA750))</f>
        <v>0</v>
      </c>
      <c r="AB750">
        <f>(X750-DT750*(DY750+DZ750)/1000)</f>
        <v>0</v>
      </c>
      <c r="AC750">
        <f>(-J750*44100)</f>
        <v>0</v>
      </c>
      <c r="AD750">
        <f>2*29.3*R750*0.92*(EA750-W750)</f>
        <v>0</v>
      </c>
      <c r="AE750">
        <f>2*0.95*5.67E-8*(((EA750+$B$7)+273)^4-(W750+273)^4)</f>
        <v>0</v>
      </c>
      <c r="AF750">
        <f>U750+AE750+AC750+AD750</f>
        <v>0</v>
      </c>
      <c r="AG750">
        <f>DX750*AU750*(DS750-DR750*(1000-AU750*DU750)/(1000-AU750*DT750))/(100*DL750)</f>
        <v>0</v>
      </c>
      <c r="AH750">
        <f>1000*DX750*AU750*(DT750-DU750)/(100*DL750*(1000-AU750*DT750))</f>
        <v>0</v>
      </c>
      <c r="AI750">
        <f>(AJ750 - AK750 - DY750*1E3/(8.314*(EA750+273.15)) * AM750/DX750 * AL750) * DX750/(100*DL750) * (1000 - DU750)/1000</f>
        <v>0</v>
      </c>
      <c r="AJ750">
        <v>1027.633305911003</v>
      </c>
      <c r="AK750">
        <v>994.5479515151513</v>
      </c>
      <c r="AL750">
        <v>3.44269353174373</v>
      </c>
      <c r="AM750">
        <v>65.2418205601486</v>
      </c>
      <c r="AN750">
        <f>(AP750 - AO750 + DY750*1E3/(8.314*(EA750+273.15)) * AR750/DX750 * AQ750) * DX750/(100*DL750) * 1000/(1000 - AP750)</f>
        <v>0</v>
      </c>
      <c r="AO750">
        <v>18.58363727181638</v>
      </c>
      <c r="AP750">
        <v>23.77257757575757</v>
      </c>
      <c r="AQ750">
        <v>-0.0006804437341180847</v>
      </c>
      <c r="AR750">
        <v>120.1474523876431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MAX(0,($B$13+$C$13*EF750)/(1+$D$13*EF750)*DY750/(EA750+273)*$E$13)</f>
        <v>0</v>
      </c>
      <c r="AX750" t="s">
        <v>437</v>
      </c>
      <c r="AY750" t="s">
        <v>437</v>
      </c>
      <c r="AZ750">
        <v>0</v>
      </c>
      <c r="BA750">
        <v>0</v>
      </c>
      <c r="BB750">
        <f>1-AZ750/BA750</f>
        <v>0</v>
      </c>
      <c r="BC750">
        <v>0</v>
      </c>
      <c r="BD750" t="s">
        <v>437</v>
      </c>
      <c r="BE750" t="s">
        <v>437</v>
      </c>
      <c r="BF750">
        <v>0</v>
      </c>
      <c r="BG750">
        <v>0</v>
      </c>
      <c r="BH750">
        <f>1-BF750/BG750</f>
        <v>0</v>
      </c>
      <c r="BI750">
        <v>0.5</v>
      </c>
      <c r="BJ750">
        <f>DI750</f>
        <v>0</v>
      </c>
      <c r="BK750">
        <f>L750</f>
        <v>0</v>
      </c>
      <c r="BL750">
        <f>BH750*BI750*BJ750</f>
        <v>0</v>
      </c>
      <c r="BM750">
        <f>(BK750-BC750)/BJ750</f>
        <v>0</v>
      </c>
      <c r="BN750">
        <f>(BA750-BG750)/BG750</f>
        <v>0</v>
      </c>
      <c r="BO750">
        <f>AZ750/(BB750+AZ750/BG750)</f>
        <v>0</v>
      </c>
      <c r="BP750" t="s">
        <v>437</v>
      </c>
      <c r="BQ750">
        <v>0</v>
      </c>
      <c r="BR750">
        <f>IF(BQ750&lt;&gt;0, BQ750, BO750)</f>
        <v>0</v>
      </c>
      <c r="BS750">
        <f>1-BR750/BG750</f>
        <v>0</v>
      </c>
      <c r="BT750">
        <f>(BG750-BF750)/(BG750-BR750)</f>
        <v>0</v>
      </c>
      <c r="BU750">
        <f>(BA750-BG750)/(BA750-BR750)</f>
        <v>0</v>
      </c>
      <c r="BV750">
        <f>(BG750-BF750)/(BG750-AZ750)</f>
        <v>0</v>
      </c>
      <c r="BW750">
        <f>(BA750-BG750)/(BA750-AZ750)</f>
        <v>0</v>
      </c>
      <c r="BX750">
        <f>(BT750*BR750/BF750)</f>
        <v>0</v>
      </c>
      <c r="BY750">
        <f>(1-BX750)</f>
        <v>0</v>
      </c>
      <c r="DH750">
        <f>$B$11*EG750+$C$11*EH750+$F$11*ES750*(1-EV750)</f>
        <v>0</v>
      </c>
      <c r="DI750">
        <f>DH750*DJ750</f>
        <v>0</v>
      </c>
      <c r="DJ750">
        <f>($B$11*$D$9+$C$11*$D$9+$F$11*((FF750+EX750)/MAX(FF750+EX750+FG750, 0.1)*$I$9+FG750/MAX(FF750+EX750+FG750, 0.1)*$J$9))/($B$11+$C$11+$F$11)</f>
        <v>0</v>
      </c>
      <c r="DK750">
        <f>($B$11*$K$9+$C$11*$K$9+$F$11*((FF750+EX750)/MAX(FF750+EX750+FG750, 0.1)*$P$9+FG750/MAX(FF750+EX750+FG750, 0.1)*$Q$9))/($B$11+$C$11+$F$11)</f>
        <v>0</v>
      </c>
      <c r="DL750">
        <v>2.96</v>
      </c>
      <c r="DM750">
        <v>0.5</v>
      </c>
      <c r="DN750" t="s">
        <v>438</v>
      </c>
      <c r="DO750">
        <v>2</v>
      </c>
      <c r="DP750" t="b">
        <v>1</v>
      </c>
      <c r="DQ750">
        <v>1759007328.714286</v>
      </c>
      <c r="DR750">
        <v>946.5614285714288</v>
      </c>
      <c r="DS750">
        <v>992.8141071428572</v>
      </c>
      <c r="DT750">
        <v>23.79830714285714</v>
      </c>
      <c r="DU750">
        <v>18.49660357142857</v>
      </c>
      <c r="DV750">
        <v>945.3457857142857</v>
      </c>
      <c r="DW750">
        <v>23.56047142857143</v>
      </c>
      <c r="DX750">
        <v>500.0503571428571</v>
      </c>
      <c r="DY750">
        <v>90.34991428571428</v>
      </c>
      <c r="DZ750">
        <v>0.05352632500000001</v>
      </c>
      <c r="EA750">
        <v>30.31625</v>
      </c>
      <c r="EB750">
        <v>30.07305714285715</v>
      </c>
      <c r="EC750">
        <v>999.9000000000002</v>
      </c>
      <c r="ED750">
        <v>0</v>
      </c>
      <c r="EE750">
        <v>0</v>
      </c>
      <c r="EF750">
        <v>10009.06035714286</v>
      </c>
      <c r="EG750">
        <v>0</v>
      </c>
      <c r="EH750">
        <v>11.47701071428572</v>
      </c>
      <c r="EI750">
        <v>-46.25254285714287</v>
      </c>
      <c r="EJ750">
        <v>969.6369285714287</v>
      </c>
      <c r="EK750">
        <v>1011.525321428571</v>
      </c>
      <c r="EL750">
        <v>5.301711785714287</v>
      </c>
      <c r="EM750">
        <v>992.8141071428572</v>
      </c>
      <c r="EN750">
        <v>18.49660357142857</v>
      </c>
      <c r="EO750">
        <v>2.150175714285715</v>
      </c>
      <c r="EP750">
        <v>1.671166071428571</v>
      </c>
      <c r="EQ750">
        <v>18.59583571428572</v>
      </c>
      <c r="ER750">
        <v>14.63107142857143</v>
      </c>
      <c r="ES750">
        <v>2000.0075</v>
      </c>
      <c r="ET750">
        <v>0.9799988214285715</v>
      </c>
      <c r="EU750">
        <v>0.02000121428571429</v>
      </c>
      <c r="EV750">
        <v>0</v>
      </c>
      <c r="EW750">
        <v>755.9508571428571</v>
      </c>
      <c r="EX750">
        <v>5.000560000000001</v>
      </c>
      <c r="EY750">
        <v>15515.86428571429</v>
      </c>
      <c r="EZ750">
        <v>17294.93928571428</v>
      </c>
      <c r="FA750">
        <v>41.73635714285713</v>
      </c>
      <c r="FB750">
        <v>42.20503571428571</v>
      </c>
      <c r="FC750">
        <v>41.73646428571428</v>
      </c>
      <c r="FD750">
        <v>41.29010714285715</v>
      </c>
      <c r="FE750">
        <v>42.80099999999999</v>
      </c>
      <c r="FF750">
        <v>1955.1075</v>
      </c>
      <c r="FG750">
        <v>39.9</v>
      </c>
      <c r="FH750">
        <v>0</v>
      </c>
      <c r="FI750">
        <v>1759007346</v>
      </c>
      <c r="FJ750">
        <v>0</v>
      </c>
      <c r="FK750">
        <v>755.9662692307692</v>
      </c>
      <c r="FL750">
        <v>1.864034191295609</v>
      </c>
      <c r="FM750">
        <v>50.43076913672714</v>
      </c>
      <c r="FN750">
        <v>15516.11923076923</v>
      </c>
      <c r="FO750">
        <v>15</v>
      </c>
      <c r="FP750">
        <v>0</v>
      </c>
      <c r="FQ750" t="s">
        <v>439</v>
      </c>
      <c r="FR750">
        <v>1747148579.5</v>
      </c>
      <c r="FS750">
        <v>1747148584.5</v>
      </c>
      <c r="FT750">
        <v>0</v>
      </c>
      <c r="FU750">
        <v>0.162</v>
      </c>
      <c r="FV750">
        <v>-0.001</v>
      </c>
      <c r="FW750">
        <v>0.139</v>
      </c>
      <c r="FX750">
        <v>0.058</v>
      </c>
      <c r="FY750">
        <v>420</v>
      </c>
      <c r="FZ750">
        <v>16</v>
      </c>
      <c r="GA750">
        <v>0.19</v>
      </c>
      <c r="GB750">
        <v>0.02</v>
      </c>
      <c r="GC750">
        <v>-46.1798</v>
      </c>
      <c r="GD750">
        <v>-1.355853658536592</v>
      </c>
      <c r="GE750">
        <v>0.1400145323467989</v>
      </c>
      <c r="GF750">
        <v>0</v>
      </c>
      <c r="GG750">
        <v>755.7867352941176</v>
      </c>
      <c r="GH750">
        <v>2.984461426332672</v>
      </c>
      <c r="GI750">
        <v>0.3584643151345971</v>
      </c>
      <c r="GJ750">
        <v>0</v>
      </c>
      <c r="GK750">
        <v>5.345736097560976</v>
      </c>
      <c r="GL750">
        <v>-0.8723094773518998</v>
      </c>
      <c r="GM750">
        <v>0.08740733046442563</v>
      </c>
      <c r="GN750">
        <v>0</v>
      </c>
      <c r="GO750">
        <v>0</v>
      </c>
      <c r="GP750">
        <v>3</v>
      </c>
      <c r="GQ750" t="s">
        <v>472</v>
      </c>
      <c r="GR750">
        <v>3.12844</v>
      </c>
      <c r="GS750">
        <v>2.73081</v>
      </c>
      <c r="GT750">
        <v>0.153176</v>
      </c>
      <c r="GU750">
        <v>0.158825</v>
      </c>
      <c r="GV750">
        <v>0.105991</v>
      </c>
      <c r="GW750">
        <v>0.08979860000000001</v>
      </c>
      <c r="GX750">
        <v>25363.7</v>
      </c>
      <c r="GY750">
        <v>24443.2</v>
      </c>
      <c r="GZ750">
        <v>30495</v>
      </c>
      <c r="HA750">
        <v>29315.3</v>
      </c>
      <c r="HB750">
        <v>37633.3</v>
      </c>
      <c r="HC750">
        <v>35115.8</v>
      </c>
      <c r="HD750">
        <v>46655.8</v>
      </c>
      <c r="HE750">
        <v>43561.6</v>
      </c>
      <c r="HF750">
        <v>1.8242</v>
      </c>
      <c r="HG750">
        <v>1.8466</v>
      </c>
      <c r="HH750">
        <v>0.104733</v>
      </c>
      <c r="HI750">
        <v>0</v>
      </c>
      <c r="HJ750">
        <v>28.3657</v>
      </c>
      <c r="HK750">
        <v>999.9</v>
      </c>
      <c r="HL750">
        <v>47.3</v>
      </c>
      <c r="HM750">
        <v>30.8</v>
      </c>
      <c r="HN750">
        <v>23.3489</v>
      </c>
      <c r="HO750">
        <v>62.9335</v>
      </c>
      <c r="HP750">
        <v>16.8149</v>
      </c>
      <c r="HQ750">
        <v>1</v>
      </c>
      <c r="HR750">
        <v>0.175152</v>
      </c>
      <c r="HS750">
        <v>0.00106481</v>
      </c>
      <c r="HT750">
        <v>20.2013</v>
      </c>
      <c r="HU750">
        <v>5.22852</v>
      </c>
      <c r="HV750">
        <v>11.974</v>
      </c>
      <c r="HW750">
        <v>4.9698</v>
      </c>
      <c r="HX750">
        <v>3.2897</v>
      </c>
      <c r="HY750">
        <v>9999</v>
      </c>
      <c r="HZ750">
        <v>9999</v>
      </c>
      <c r="IA750">
        <v>9999</v>
      </c>
      <c r="IB750">
        <v>27.8</v>
      </c>
      <c r="IC750">
        <v>4.97291</v>
      </c>
      <c r="ID750">
        <v>1.87729</v>
      </c>
      <c r="IE750">
        <v>1.87534</v>
      </c>
      <c r="IF750">
        <v>1.87817</v>
      </c>
      <c r="IG750">
        <v>1.87486</v>
      </c>
      <c r="IH750">
        <v>1.87846</v>
      </c>
      <c r="II750">
        <v>1.8756</v>
      </c>
      <c r="IJ750">
        <v>1.87673</v>
      </c>
      <c r="IK750">
        <v>0</v>
      </c>
      <c r="IL750">
        <v>0</v>
      </c>
      <c r="IM750">
        <v>0</v>
      </c>
      <c r="IN750">
        <v>0</v>
      </c>
      <c r="IO750" t="s">
        <v>441</v>
      </c>
      <c r="IP750" t="s">
        <v>442</v>
      </c>
      <c r="IQ750" t="s">
        <v>443</v>
      </c>
      <c r="IR750" t="s">
        <v>443</v>
      </c>
      <c r="IS750" t="s">
        <v>443</v>
      </c>
      <c r="IT750" t="s">
        <v>443</v>
      </c>
      <c r="IU750">
        <v>0</v>
      </c>
      <c r="IV750">
        <v>100</v>
      </c>
      <c r="IW750">
        <v>100</v>
      </c>
      <c r="IX750">
        <v>1.248</v>
      </c>
      <c r="IY750">
        <v>0.2372</v>
      </c>
      <c r="IZ750">
        <v>0.000996156149449386</v>
      </c>
      <c r="JA750">
        <v>0.001508328056841608</v>
      </c>
      <c r="JB750">
        <v>-4.279944224615399E-07</v>
      </c>
      <c r="JC750">
        <v>2.026670128534865E-10</v>
      </c>
      <c r="JD750">
        <v>-0.04486732872085866</v>
      </c>
      <c r="JE750">
        <v>-0.001179386599836408</v>
      </c>
      <c r="JF750">
        <v>0.0006983580007418804</v>
      </c>
      <c r="JG750">
        <v>-5.900263066608664E-06</v>
      </c>
      <c r="JH750">
        <v>1</v>
      </c>
      <c r="JI750">
        <v>2117</v>
      </c>
      <c r="JJ750">
        <v>1</v>
      </c>
      <c r="JK750">
        <v>26</v>
      </c>
      <c r="JL750">
        <v>197646</v>
      </c>
      <c r="JM750">
        <v>197645.9</v>
      </c>
      <c r="JN750">
        <v>2.27173</v>
      </c>
      <c r="JO750">
        <v>2.55127</v>
      </c>
      <c r="JP750">
        <v>1.39893</v>
      </c>
      <c r="JQ750">
        <v>2.33887</v>
      </c>
      <c r="JR750">
        <v>1.44897</v>
      </c>
      <c r="JS750">
        <v>2.52686</v>
      </c>
      <c r="JT750">
        <v>37.4578</v>
      </c>
      <c r="JU750">
        <v>23.9649</v>
      </c>
      <c r="JV750">
        <v>18</v>
      </c>
      <c r="JW750">
        <v>481.052</v>
      </c>
      <c r="JX750">
        <v>465.497</v>
      </c>
      <c r="JY750">
        <v>28.6854</v>
      </c>
      <c r="JZ750">
        <v>29.4657</v>
      </c>
      <c r="KA750">
        <v>30</v>
      </c>
      <c r="KB750">
        <v>29.1716</v>
      </c>
      <c r="KC750">
        <v>29.2388</v>
      </c>
      <c r="KD750">
        <v>45.5825</v>
      </c>
      <c r="KE750">
        <v>25.1745</v>
      </c>
      <c r="KF750">
        <v>84.60299999999999</v>
      </c>
      <c r="KG750">
        <v>28.624</v>
      </c>
      <c r="KH750">
        <v>1042.11</v>
      </c>
      <c r="KI750">
        <v>18.7494</v>
      </c>
      <c r="KJ750">
        <v>100.822</v>
      </c>
      <c r="KK750">
        <v>100.198</v>
      </c>
    </row>
    <row r="751" spans="1:297">
      <c r="A751">
        <v>735</v>
      </c>
      <c r="B751">
        <v>1759007341.5</v>
      </c>
      <c r="C751">
        <v>19957.90000009537</v>
      </c>
      <c r="D751" t="s">
        <v>1919</v>
      </c>
      <c r="E751" t="s">
        <v>1920</v>
      </c>
      <c r="F751">
        <v>5</v>
      </c>
      <c r="G751" t="s">
        <v>1796</v>
      </c>
      <c r="H751" t="s">
        <v>436</v>
      </c>
      <c r="I751">
        <v>1759007334</v>
      </c>
      <c r="J751">
        <f>(K751)/1000</f>
        <v>0</v>
      </c>
      <c r="K751">
        <f>IF(DP751, AN751, AH751)</f>
        <v>0</v>
      </c>
      <c r="L751">
        <f>IF(DP751, AI751, AG751)</f>
        <v>0</v>
      </c>
      <c r="M751">
        <f>DR751 - IF(AU751&gt;1, L751*DL751*100.0/(AW751), 0)</f>
        <v>0</v>
      </c>
      <c r="N751">
        <f>((T751-J751/2)*M751-L751)/(T751+J751/2)</f>
        <v>0</v>
      </c>
      <c r="O751">
        <f>N751*(DY751+DZ751)/1000.0</f>
        <v>0</v>
      </c>
      <c r="P751">
        <f>(DR751 - IF(AU751&gt;1, L751*DL751*100.0/(AW751), 0))*(DY751+DZ751)/1000.0</f>
        <v>0</v>
      </c>
      <c r="Q751">
        <f>2.0/((1/S751-1/R751)+SIGN(S751)*SQRT((1/S751-1/R751)*(1/S751-1/R751) + 4*DM751/((DM751+1)*(DM751+1))*(2*1/S751*1/R751-1/R751*1/R751)))</f>
        <v>0</v>
      </c>
      <c r="R751">
        <f>IF(LEFT(DN751,1)&lt;&gt;"0",IF(LEFT(DN751,1)="1",3.0,DO751),$D$5+$E$5*(EF751*DY751/($K$5*1000))+$F$5*(EF751*DY751/($K$5*1000))*MAX(MIN(DL751,$J$5),$I$5)*MAX(MIN(DL751,$J$5),$I$5)+$G$5*MAX(MIN(DL751,$J$5),$I$5)*(EF751*DY751/($K$5*1000))+$H$5*(EF751*DY751/($K$5*1000))*(EF751*DY751/($K$5*1000)))</f>
        <v>0</v>
      </c>
      <c r="S751">
        <f>J751*(1000-(1000*0.61365*exp(17.502*W751/(240.97+W751))/(DY751+DZ751)+DT751)/2)/(1000*0.61365*exp(17.502*W751/(240.97+W751))/(DY751+DZ751)-DT751)</f>
        <v>0</v>
      </c>
      <c r="T751">
        <f>1/((DM751+1)/(Q751/1.6)+1/(R751/1.37)) + DM751/((DM751+1)/(Q751/1.6) + DM751/(R751/1.37))</f>
        <v>0</v>
      </c>
      <c r="U751">
        <f>(DH751*DK751)</f>
        <v>0</v>
      </c>
      <c r="V751">
        <f>(EA751+(U751+2*0.95*5.67E-8*(((EA751+$B$7)+273)^4-(EA751+273)^4)-44100*J751)/(1.84*29.3*R751+8*0.95*5.67E-8*(EA751+273)^3))</f>
        <v>0</v>
      </c>
      <c r="W751">
        <f>($C$7*EB751+$D$7*EC751+$E$7*V751)</f>
        <v>0</v>
      </c>
      <c r="X751">
        <f>0.61365*exp(17.502*W751/(240.97+W751))</f>
        <v>0</v>
      </c>
      <c r="Y751">
        <f>(Z751/AA751*100)</f>
        <v>0</v>
      </c>
      <c r="Z751">
        <f>DT751*(DY751+DZ751)/1000</f>
        <v>0</v>
      </c>
      <c r="AA751">
        <f>0.61365*exp(17.502*EA751/(240.97+EA751))</f>
        <v>0</v>
      </c>
      <c r="AB751">
        <f>(X751-DT751*(DY751+DZ751)/1000)</f>
        <v>0</v>
      </c>
      <c r="AC751">
        <f>(-J751*44100)</f>
        <v>0</v>
      </c>
      <c r="AD751">
        <f>2*29.3*R751*0.92*(EA751-W751)</f>
        <v>0</v>
      </c>
      <c r="AE751">
        <f>2*0.95*5.67E-8*(((EA751+$B$7)+273)^4-(W751+273)^4)</f>
        <v>0</v>
      </c>
      <c r="AF751">
        <f>U751+AE751+AC751+AD751</f>
        <v>0</v>
      </c>
      <c r="AG751">
        <f>DX751*AU751*(DS751-DR751*(1000-AU751*DU751)/(1000-AU751*DT751))/(100*DL751)</f>
        <v>0</v>
      </c>
      <c r="AH751">
        <f>1000*DX751*AU751*(DT751-DU751)/(100*DL751*(1000-AU751*DT751))</f>
        <v>0</v>
      </c>
      <c r="AI751">
        <f>(AJ751 - AK751 - DY751*1E3/(8.314*(EA751+273.15)) * AM751/DX751 * AL751) * DX751/(100*DL751) * (1000 - DU751)/1000</f>
        <v>0</v>
      </c>
      <c r="AJ751">
        <v>1044.660471288097</v>
      </c>
      <c r="AK751">
        <v>1011.566187878787</v>
      </c>
      <c r="AL751">
        <v>3.40699031703801</v>
      </c>
      <c r="AM751">
        <v>65.2418205601486</v>
      </c>
      <c r="AN751">
        <f>(AP751 - AO751 + DY751*1E3/(8.314*(EA751+273.15)) * AR751/DX751 * AQ751) * DX751/(100*DL751) * 1000/(1000 - AP751)</f>
        <v>0</v>
      </c>
      <c r="AO751">
        <v>18.66001697843845</v>
      </c>
      <c r="AP751">
        <v>23.75422666666666</v>
      </c>
      <c r="AQ751">
        <v>-0.0005059570573478172</v>
      </c>
      <c r="AR751">
        <v>120.1474523876431</v>
      </c>
      <c r="AS751">
        <v>1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MAX(0,($B$13+$C$13*EF751)/(1+$D$13*EF751)*DY751/(EA751+273)*$E$13)</f>
        <v>0</v>
      </c>
      <c r="AX751" t="s">
        <v>437</v>
      </c>
      <c r="AY751" t="s">
        <v>437</v>
      </c>
      <c r="AZ751">
        <v>0</v>
      </c>
      <c r="BA751">
        <v>0</v>
      </c>
      <c r="BB751">
        <f>1-AZ751/BA751</f>
        <v>0</v>
      </c>
      <c r="BC751">
        <v>0</v>
      </c>
      <c r="BD751" t="s">
        <v>437</v>
      </c>
      <c r="BE751" t="s">
        <v>437</v>
      </c>
      <c r="BF751">
        <v>0</v>
      </c>
      <c r="BG751">
        <v>0</v>
      </c>
      <c r="BH751">
        <f>1-BF751/BG751</f>
        <v>0</v>
      </c>
      <c r="BI751">
        <v>0.5</v>
      </c>
      <c r="BJ751">
        <f>DI751</f>
        <v>0</v>
      </c>
      <c r="BK751">
        <f>L751</f>
        <v>0</v>
      </c>
      <c r="BL751">
        <f>BH751*BI751*BJ751</f>
        <v>0</v>
      </c>
      <c r="BM751">
        <f>(BK751-BC751)/BJ751</f>
        <v>0</v>
      </c>
      <c r="BN751">
        <f>(BA751-BG751)/BG751</f>
        <v>0</v>
      </c>
      <c r="BO751">
        <f>AZ751/(BB751+AZ751/BG751)</f>
        <v>0</v>
      </c>
      <c r="BP751" t="s">
        <v>437</v>
      </c>
      <c r="BQ751">
        <v>0</v>
      </c>
      <c r="BR751">
        <f>IF(BQ751&lt;&gt;0, BQ751, BO751)</f>
        <v>0</v>
      </c>
      <c r="BS751">
        <f>1-BR751/BG751</f>
        <v>0</v>
      </c>
      <c r="BT751">
        <f>(BG751-BF751)/(BG751-BR751)</f>
        <v>0</v>
      </c>
      <c r="BU751">
        <f>(BA751-BG751)/(BA751-BR751)</f>
        <v>0</v>
      </c>
      <c r="BV751">
        <f>(BG751-BF751)/(BG751-AZ751)</f>
        <v>0</v>
      </c>
      <c r="BW751">
        <f>(BA751-BG751)/(BA751-AZ751)</f>
        <v>0</v>
      </c>
      <c r="BX751">
        <f>(BT751*BR751/BF751)</f>
        <v>0</v>
      </c>
      <c r="BY751">
        <f>(1-BX751)</f>
        <v>0</v>
      </c>
      <c r="DH751">
        <f>$B$11*EG751+$C$11*EH751+$F$11*ES751*(1-EV751)</f>
        <v>0</v>
      </c>
      <c r="DI751">
        <f>DH751*DJ751</f>
        <v>0</v>
      </c>
      <c r="DJ751">
        <f>($B$11*$D$9+$C$11*$D$9+$F$11*((FF751+EX751)/MAX(FF751+EX751+FG751, 0.1)*$I$9+FG751/MAX(FF751+EX751+FG751, 0.1)*$J$9))/($B$11+$C$11+$F$11)</f>
        <v>0</v>
      </c>
      <c r="DK751">
        <f>($B$11*$K$9+$C$11*$K$9+$F$11*((FF751+EX751)/MAX(FF751+EX751+FG751, 0.1)*$P$9+FG751/MAX(FF751+EX751+FG751, 0.1)*$Q$9))/($B$11+$C$11+$F$11)</f>
        <v>0</v>
      </c>
      <c r="DL751">
        <v>2.96</v>
      </c>
      <c r="DM751">
        <v>0.5</v>
      </c>
      <c r="DN751" t="s">
        <v>438</v>
      </c>
      <c r="DO751">
        <v>2</v>
      </c>
      <c r="DP751" t="b">
        <v>1</v>
      </c>
      <c r="DQ751">
        <v>1759007334</v>
      </c>
      <c r="DR751">
        <v>964.1892962962963</v>
      </c>
      <c r="DS751">
        <v>1010.504703703704</v>
      </c>
      <c r="DT751">
        <v>23.77865925925926</v>
      </c>
      <c r="DU751">
        <v>18.56888888888889</v>
      </c>
      <c r="DV751">
        <v>962.9516666666667</v>
      </c>
      <c r="DW751">
        <v>23.54124074074074</v>
      </c>
      <c r="DX751">
        <v>500.0239629629629</v>
      </c>
      <c r="DY751">
        <v>90.35007777777777</v>
      </c>
      <c r="DZ751">
        <v>0.05346532962962963</v>
      </c>
      <c r="EA751">
        <v>30.30556666666667</v>
      </c>
      <c r="EB751">
        <v>30.07588148148148</v>
      </c>
      <c r="EC751">
        <v>999.9000000000001</v>
      </c>
      <c r="ED751">
        <v>0</v>
      </c>
      <c r="EE751">
        <v>0</v>
      </c>
      <c r="EF751">
        <v>9996.78111111111</v>
      </c>
      <c r="EG751">
        <v>0</v>
      </c>
      <c r="EH751">
        <v>11.47768518518519</v>
      </c>
      <c r="EI751">
        <v>-46.31574074074074</v>
      </c>
      <c r="EJ751">
        <v>987.6749259259259</v>
      </c>
      <c r="EK751">
        <v>1029.625925925926</v>
      </c>
      <c r="EL751">
        <v>5.209777777777777</v>
      </c>
      <c r="EM751">
        <v>1010.504703703704</v>
      </c>
      <c r="EN751">
        <v>18.56888888888889</v>
      </c>
      <c r="EO751">
        <v>2.148404444444445</v>
      </c>
      <c r="EP751">
        <v>1.677699629629629</v>
      </c>
      <c r="EQ751">
        <v>18.58265925925926</v>
      </c>
      <c r="ER751">
        <v>14.69152962962963</v>
      </c>
      <c r="ES751">
        <v>2000.046296296296</v>
      </c>
      <c r="ET751">
        <v>0.9799993333333333</v>
      </c>
      <c r="EU751">
        <v>0.0200006925925926</v>
      </c>
      <c r="EV751">
        <v>0</v>
      </c>
      <c r="EW751">
        <v>756.1665185185185</v>
      </c>
      <c r="EX751">
        <v>5.000560000000001</v>
      </c>
      <c r="EY751">
        <v>15519.99259259259</v>
      </c>
      <c r="EZ751">
        <v>17295.28148148148</v>
      </c>
      <c r="FA751">
        <v>41.67559259259259</v>
      </c>
      <c r="FB751">
        <v>42.21503703703703</v>
      </c>
      <c r="FC751">
        <v>41.72670370370371</v>
      </c>
      <c r="FD751">
        <v>41.2707037037037</v>
      </c>
      <c r="FE751">
        <v>42.79362962962961</v>
      </c>
      <c r="FF751">
        <v>1955.146296296296</v>
      </c>
      <c r="FG751">
        <v>39.9</v>
      </c>
      <c r="FH751">
        <v>0</v>
      </c>
      <c r="FI751">
        <v>1759007350.8</v>
      </c>
      <c r="FJ751">
        <v>0</v>
      </c>
      <c r="FK751">
        <v>756.1418461538462</v>
      </c>
      <c r="FL751">
        <v>1.35856409729418</v>
      </c>
      <c r="FM751">
        <v>36.80341885284194</v>
      </c>
      <c r="FN751">
        <v>15519.50384615385</v>
      </c>
      <c r="FO751">
        <v>15</v>
      </c>
      <c r="FP751">
        <v>0</v>
      </c>
      <c r="FQ751" t="s">
        <v>439</v>
      </c>
      <c r="FR751">
        <v>1747148579.5</v>
      </c>
      <c r="FS751">
        <v>1747148584.5</v>
      </c>
      <c r="FT751">
        <v>0</v>
      </c>
      <c r="FU751">
        <v>0.162</v>
      </c>
      <c r="FV751">
        <v>-0.001</v>
      </c>
      <c r="FW751">
        <v>0.139</v>
      </c>
      <c r="FX751">
        <v>0.058</v>
      </c>
      <c r="FY751">
        <v>420</v>
      </c>
      <c r="FZ751">
        <v>16</v>
      </c>
      <c r="GA751">
        <v>0.19</v>
      </c>
      <c r="GB751">
        <v>0.02</v>
      </c>
      <c r="GC751">
        <v>-46.26396097560976</v>
      </c>
      <c r="GD751">
        <v>-0.8731296167247019</v>
      </c>
      <c r="GE751">
        <v>0.1037709740845816</v>
      </c>
      <c r="GF751">
        <v>0</v>
      </c>
      <c r="GG751">
        <v>756.0210882352941</v>
      </c>
      <c r="GH751">
        <v>2.139052711166754</v>
      </c>
      <c r="GI751">
        <v>0.3201287762619923</v>
      </c>
      <c r="GJ751">
        <v>0</v>
      </c>
      <c r="GK751">
        <v>5.27049</v>
      </c>
      <c r="GL751">
        <v>-1.035347456445994</v>
      </c>
      <c r="GM751">
        <v>0.1022941106236947</v>
      </c>
      <c r="GN751">
        <v>0</v>
      </c>
      <c r="GO751">
        <v>0</v>
      </c>
      <c r="GP751">
        <v>3</v>
      </c>
      <c r="GQ751" t="s">
        <v>472</v>
      </c>
      <c r="GR751">
        <v>3.12799</v>
      </c>
      <c r="GS751">
        <v>2.73125</v>
      </c>
      <c r="GT751">
        <v>0.154859</v>
      </c>
      <c r="GU751">
        <v>0.160479</v>
      </c>
      <c r="GV751">
        <v>0.105943</v>
      </c>
      <c r="GW751">
        <v>0.09010609999999999</v>
      </c>
      <c r="GX751">
        <v>25313.2</v>
      </c>
      <c r="GY751">
        <v>24395.4</v>
      </c>
      <c r="GZ751">
        <v>30495</v>
      </c>
      <c r="HA751">
        <v>29315.6</v>
      </c>
      <c r="HB751">
        <v>37635.6</v>
      </c>
      <c r="HC751">
        <v>35104.1</v>
      </c>
      <c r="HD751">
        <v>46655.9</v>
      </c>
      <c r="HE751">
        <v>43561.7</v>
      </c>
      <c r="HF751">
        <v>1.82318</v>
      </c>
      <c r="HG751">
        <v>1.8474</v>
      </c>
      <c r="HH751">
        <v>0.10499</v>
      </c>
      <c r="HI751">
        <v>0</v>
      </c>
      <c r="HJ751">
        <v>28.3653</v>
      </c>
      <c r="HK751">
        <v>999.9</v>
      </c>
      <c r="HL751">
        <v>47.3</v>
      </c>
      <c r="HM751">
        <v>30.8</v>
      </c>
      <c r="HN751">
        <v>23.3496</v>
      </c>
      <c r="HO751">
        <v>63.1835</v>
      </c>
      <c r="HP751">
        <v>16.6867</v>
      </c>
      <c r="HQ751">
        <v>1</v>
      </c>
      <c r="HR751">
        <v>0.175221</v>
      </c>
      <c r="HS751">
        <v>0.0568845</v>
      </c>
      <c r="HT751">
        <v>20.2012</v>
      </c>
      <c r="HU751">
        <v>5.22792</v>
      </c>
      <c r="HV751">
        <v>11.974</v>
      </c>
      <c r="HW751">
        <v>4.96975</v>
      </c>
      <c r="HX751">
        <v>3.28965</v>
      </c>
      <c r="HY751">
        <v>9999</v>
      </c>
      <c r="HZ751">
        <v>9999</v>
      </c>
      <c r="IA751">
        <v>9999</v>
      </c>
      <c r="IB751">
        <v>27.8</v>
      </c>
      <c r="IC751">
        <v>4.97292</v>
      </c>
      <c r="ID751">
        <v>1.87728</v>
      </c>
      <c r="IE751">
        <v>1.87533</v>
      </c>
      <c r="IF751">
        <v>1.87817</v>
      </c>
      <c r="IG751">
        <v>1.87486</v>
      </c>
      <c r="IH751">
        <v>1.87848</v>
      </c>
      <c r="II751">
        <v>1.87558</v>
      </c>
      <c r="IJ751">
        <v>1.87672</v>
      </c>
      <c r="IK751">
        <v>0</v>
      </c>
      <c r="IL751">
        <v>0</v>
      </c>
      <c r="IM751">
        <v>0</v>
      </c>
      <c r="IN751">
        <v>0</v>
      </c>
      <c r="IO751" t="s">
        <v>441</v>
      </c>
      <c r="IP751" t="s">
        <v>442</v>
      </c>
      <c r="IQ751" t="s">
        <v>443</v>
      </c>
      <c r="IR751" t="s">
        <v>443</v>
      </c>
      <c r="IS751" t="s">
        <v>443</v>
      </c>
      <c r="IT751" t="s">
        <v>443</v>
      </c>
      <c r="IU751">
        <v>0</v>
      </c>
      <c r="IV751">
        <v>100</v>
      </c>
      <c r="IW751">
        <v>100</v>
      </c>
      <c r="IX751">
        <v>1.268</v>
      </c>
      <c r="IY751">
        <v>0.2368</v>
      </c>
      <c r="IZ751">
        <v>0.000996156149449386</v>
      </c>
      <c r="JA751">
        <v>0.001508328056841608</v>
      </c>
      <c r="JB751">
        <v>-4.279944224615399E-07</v>
      </c>
      <c r="JC751">
        <v>2.026670128534865E-10</v>
      </c>
      <c r="JD751">
        <v>-0.04486732872085866</v>
      </c>
      <c r="JE751">
        <v>-0.001179386599836408</v>
      </c>
      <c r="JF751">
        <v>0.0006983580007418804</v>
      </c>
      <c r="JG751">
        <v>-5.900263066608664E-06</v>
      </c>
      <c r="JH751">
        <v>1</v>
      </c>
      <c r="JI751">
        <v>2117</v>
      </c>
      <c r="JJ751">
        <v>1</v>
      </c>
      <c r="JK751">
        <v>26</v>
      </c>
      <c r="JL751">
        <v>197646</v>
      </c>
      <c r="JM751">
        <v>197646</v>
      </c>
      <c r="JN751">
        <v>2.30225</v>
      </c>
      <c r="JO751">
        <v>2.53296</v>
      </c>
      <c r="JP751">
        <v>1.39893</v>
      </c>
      <c r="JQ751">
        <v>2.33887</v>
      </c>
      <c r="JR751">
        <v>1.44897</v>
      </c>
      <c r="JS751">
        <v>2.56592</v>
      </c>
      <c r="JT751">
        <v>37.4578</v>
      </c>
      <c r="JU751">
        <v>23.9737</v>
      </c>
      <c r="JV751">
        <v>18</v>
      </c>
      <c r="JW751">
        <v>480.471</v>
      </c>
      <c r="JX751">
        <v>466.017</v>
      </c>
      <c r="JY751">
        <v>28.6052</v>
      </c>
      <c r="JZ751">
        <v>29.4657</v>
      </c>
      <c r="KA751">
        <v>30.0001</v>
      </c>
      <c r="KB751">
        <v>29.169</v>
      </c>
      <c r="KC751">
        <v>29.2388</v>
      </c>
      <c r="KD751">
        <v>46.1451</v>
      </c>
      <c r="KE751">
        <v>24.8927</v>
      </c>
      <c r="KF751">
        <v>84.60299999999999</v>
      </c>
      <c r="KG751">
        <v>28.5475</v>
      </c>
      <c r="KH751">
        <v>1055.49</v>
      </c>
      <c r="KI751">
        <v>18.8307</v>
      </c>
      <c r="KJ751">
        <v>100.822</v>
      </c>
      <c r="KK751">
        <v>100.199</v>
      </c>
    </row>
    <row r="752" spans="1:297">
      <c r="A752">
        <v>736</v>
      </c>
      <c r="B752">
        <v>1759007346.5</v>
      </c>
      <c r="C752">
        <v>19962.90000009537</v>
      </c>
      <c r="D752" t="s">
        <v>1921</v>
      </c>
      <c r="E752" t="s">
        <v>1922</v>
      </c>
      <c r="F752">
        <v>5</v>
      </c>
      <c r="G752" t="s">
        <v>1796</v>
      </c>
      <c r="H752" t="s">
        <v>436</v>
      </c>
      <c r="I752">
        <v>1759007338.714286</v>
      </c>
      <c r="J752">
        <f>(K752)/1000</f>
        <v>0</v>
      </c>
      <c r="K752">
        <f>IF(DP752, AN752, AH752)</f>
        <v>0</v>
      </c>
      <c r="L752">
        <f>IF(DP752, AI752, AG752)</f>
        <v>0</v>
      </c>
      <c r="M752">
        <f>DR752 - IF(AU752&gt;1, L752*DL752*100.0/(AW752), 0)</f>
        <v>0</v>
      </c>
      <c r="N752">
        <f>((T752-J752/2)*M752-L752)/(T752+J752/2)</f>
        <v>0</v>
      </c>
      <c r="O752">
        <f>N752*(DY752+DZ752)/1000.0</f>
        <v>0</v>
      </c>
      <c r="P752">
        <f>(DR752 - IF(AU752&gt;1, L752*DL752*100.0/(AW752), 0))*(DY752+DZ752)/1000.0</f>
        <v>0</v>
      </c>
      <c r="Q752">
        <f>2.0/((1/S752-1/R752)+SIGN(S752)*SQRT((1/S752-1/R752)*(1/S752-1/R752) + 4*DM752/((DM752+1)*(DM752+1))*(2*1/S752*1/R752-1/R752*1/R752)))</f>
        <v>0</v>
      </c>
      <c r="R752">
        <f>IF(LEFT(DN752,1)&lt;&gt;"0",IF(LEFT(DN752,1)="1",3.0,DO752),$D$5+$E$5*(EF752*DY752/($K$5*1000))+$F$5*(EF752*DY752/($K$5*1000))*MAX(MIN(DL752,$J$5),$I$5)*MAX(MIN(DL752,$J$5),$I$5)+$G$5*MAX(MIN(DL752,$J$5),$I$5)*(EF752*DY752/($K$5*1000))+$H$5*(EF752*DY752/($K$5*1000))*(EF752*DY752/($K$5*1000)))</f>
        <v>0</v>
      </c>
      <c r="S752">
        <f>J752*(1000-(1000*0.61365*exp(17.502*W752/(240.97+W752))/(DY752+DZ752)+DT752)/2)/(1000*0.61365*exp(17.502*W752/(240.97+W752))/(DY752+DZ752)-DT752)</f>
        <v>0</v>
      </c>
      <c r="T752">
        <f>1/((DM752+1)/(Q752/1.6)+1/(R752/1.37)) + DM752/((DM752+1)/(Q752/1.6) + DM752/(R752/1.37))</f>
        <v>0</v>
      </c>
      <c r="U752">
        <f>(DH752*DK752)</f>
        <v>0</v>
      </c>
      <c r="V752">
        <f>(EA752+(U752+2*0.95*5.67E-8*(((EA752+$B$7)+273)^4-(EA752+273)^4)-44100*J752)/(1.84*29.3*R752+8*0.95*5.67E-8*(EA752+273)^3))</f>
        <v>0</v>
      </c>
      <c r="W752">
        <f>($C$7*EB752+$D$7*EC752+$E$7*V752)</f>
        <v>0</v>
      </c>
      <c r="X752">
        <f>0.61365*exp(17.502*W752/(240.97+W752))</f>
        <v>0</v>
      </c>
      <c r="Y752">
        <f>(Z752/AA752*100)</f>
        <v>0</v>
      </c>
      <c r="Z752">
        <f>DT752*(DY752+DZ752)/1000</f>
        <v>0</v>
      </c>
      <c r="AA752">
        <f>0.61365*exp(17.502*EA752/(240.97+EA752))</f>
        <v>0</v>
      </c>
      <c r="AB752">
        <f>(X752-DT752*(DY752+DZ752)/1000)</f>
        <v>0</v>
      </c>
      <c r="AC752">
        <f>(-J752*44100)</f>
        <v>0</v>
      </c>
      <c r="AD752">
        <f>2*29.3*R752*0.92*(EA752-W752)</f>
        <v>0</v>
      </c>
      <c r="AE752">
        <f>2*0.95*5.67E-8*(((EA752+$B$7)+273)^4-(W752+273)^4)</f>
        <v>0</v>
      </c>
      <c r="AF752">
        <f>U752+AE752+AC752+AD752</f>
        <v>0</v>
      </c>
      <c r="AG752">
        <f>DX752*AU752*(DS752-DR752*(1000-AU752*DU752)/(1000-AU752*DT752))/(100*DL752)</f>
        <v>0</v>
      </c>
      <c r="AH752">
        <f>1000*DX752*AU752*(DT752-DU752)/(100*DL752*(1000-AU752*DT752))</f>
        <v>0</v>
      </c>
      <c r="AI752">
        <f>(AJ752 - AK752 - DY752*1E3/(8.314*(EA752+273.15)) * AM752/DX752 * AL752) * DX752/(100*DL752) * (1000 - DU752)/1000</f>
        <v>0</v>
      </c>
      <c r="AJ752">
        <v>1061.847027788355</v>
      </c>
      <c r="AK752">
        <v>1028.618666666667</v>
      </c>
      <c r="AL752">
        <v>3.413051053474231</v>
      </c>
      <c r="AM752">
        <v>65.2418205601486</v>
      </c>
      <c r="AN752">
        <f>(AP752 - AO752 + DY752*1E3/(8.314*(EA752+273.15)) * AR752/DX752 * AQ752) * DX752/(100*DL752) * 1000/(1000 - AP752)</f>
        <v>0</v>
      </c>
      <c r="AO752">
        <v>18.73354465547743</v>
      </c>
      <c r="AP752">
        <v>23.74457151515152</v>
      </c>
      <c r="AQ752">
        <v>-0.0002214681695463455</v>
      </c>
      <c r="AR752">
        <v>120.1474523876431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MAX(0,($B$13+$C$13*EF752)/(1+$D$13*EF752)*DY752/(EA752+273)*$E$13)</f>
        <v>0</v>
      </c>
      <c r="AX752" t="s">
        <v>437</v>
      </c>
      <c r="AY752" t="s">
        <v>437</v>
      </c>
      <c r="AZ752">
        <v>0</v>
      </c>
      <c r="BA752">
        <v>0</v>
      </c>
      <c r="BB752">
        <f>1-AZ752/BA752</f>
        <v>0</v>
      </c>
      <c r="BC752">
        <v>0</v>
      </c>
      <c r="BD752" t="s">
        <v>437</v>
      </c>
      <c r="BE752" t="s">
        <v>437</v>
      </c>
      <c r="BF752">
        <v>0</v>
      </c>
      <c r="BG752">
        <v>0</v>
      </c>
      <c r="BH752">
        <f>1-BF752/BG752</f>
        <v>0</v>
      </c>
      <c r="BI752">
        <v>0.5</v>
      </c>
      <c r="BJ752">
        <f>DI752</f>
        <v>0</v>
      </c>
      <c r="BK752">
        <f>L752</f>
        <v>0</v>
      </c>
      <c r="BL752">
        <f>BH752*BI752*BJ752</f>
        <v>0</v>
      </c>
      <c r="BM752">
        <f>(BK752-BC752)/BJ752</f>
        <v>0</v>
      </c>
      <c r="BN752">
        <f>(BA752-BG752)/BG752</f>
        <v>0</v>
      </c>
      <c r="BO752">
        <f>AZ752/(BB752+AZ752/BG752)</f>
        <v>0</v>
      </c>
      <c r="BP752" t="s">
        <v>437</v>
      </c>
      <c r="BQ752">
        <v>0</v>
      </c>
      <c r="BR752">
        <f>IF(BQ752&lt;&gt;0, BQ752, BO752)</f>
        <v>0</v>
      </c>
      <c r="BS752">
        <f>1-BR752/BG752</f>
        <v>0</v>
      </c>
      <c r="BT752">
        <f>(BG752-BF752)/(BG752-BR752)</f>
        <v>0</v>
      </c>
      <c r="BU752">
        <f>(BA752-BG752)/(BA752-BR752)</f>
        <v>0</v>
      </c>
      <c r="BV752">
        <f>(BG752-BF752)/(BG752-AZ752)</f>
        <v>0</v>
      </c>
      <c r="BW752">
        <f>(BA752-BG752)/(BA752-AZ752)</f>
        <v>0</v>
      </c>
      <c r="BX752">
        <f>(BT752*BR752/BF752)</f>
        <v>0</v>
      </c>
      <c r="BY752">
        <f>(1-BX752)</f>
        <v>0</v>
      </c>
      <c r="DH752">
        <f>$B$11*EG752+$C$11*EH752+$F$11*ES752*(1-EV752)</f>
        <v>0</v>
      </c>
      <c r="DI752">
        <f>DH752*DJ752</f>
        <v>0</v>
      </c>
      <c r="DJ752">
        <f>($B$11*$D$9+$C$11*$D$9+$F$11*((FF752+EX752)/MAX(FF752+EX752+FG752, 0.1)*$I$9+FG752/MAX(FF752+EX752+FG752, 0.1)*$J$9))/($B$11+$C$11+$F$11)</f>
        <v>0</v>
      </c>
      <c r="DK752">
        <f>($B$11*$K$9+$C$11*$K$9+$F$11*((FF752+EX752)/MAX(FF752+EX752+FG752, 0.1)*$P$9+FG752/MAX(FF752+EX752+FG752, 0.1)*$Q$9))/($B$11+$C$11+$F$11)</f>
        <v>0</v>
      </c>
      <c r="DL752">
        <v>2.96</v>
      </c>
      <c r="DM752">
        <v>0.5</v>
      </c>
      <c r="DN752" t="s">
        <v>438</v>
      </c>
      <c r="DO752">
        <v>2</v>
      </c>
      <c r="DP752" t="b">
        <v>1</v>
      </c>
      <c r="DQ752">
        <v>1759007338.714286</v>
      </c>
      <c r="DR752">
        <v>979.902642857143</v>
      </c>
      <c r="DS752">
        <v>1026.296428571429</v>
      </c>
      <c r="DT752">
        <v>23.76387857142857</v>
      </c>
      <c r="DU752">
        <v>18.63944642857143</v>
      </c>
      <c r="DV752">
        <v>978.6455</v>
      </c>
      <c r="DW752">
        <v>23.52677857142857</v>
      </c>
      <c r="DX752">
        <v>499.9966428571428</v>
      </c>
      <c r="DY752">
        <v>90.35121071428573</v>
      </c>
      <c r="DZ752">
        <v>0.05352114642857143</v>
      </c>
      <c r="EA752">
        <v>30.29469285714286</v>
      </c>
      <c r="EB752">
        <v>30.079175</v>
      </c>
      <c r="EC752">
        <v>999.9000000000002</v>
      </c>
      <c r="ED752">
        <v>0</v>
      </c>
      <c r="EE752">
        <v>0</v>
      </c>
      <c r="EF752">
        <v>9991.677142857143</v>
      </c>
      <c r="EG752">
        <v>0</v>
      </c>
      <c r="EH752">
        <v>11.47755714285715</v>
      </c>
      <c r="EI752">
        <v>-46.3942</v>
      </c>
      <c r="EJ752">
        <v>1003.755642857143</v>
      </c>
      <c r="EK752">
        <v>1045.791428571428</v>
      </c>
      <c r="EL752">
        <v>5.124432499999999</v>
      </c>
      <c r="EM752">
        <v>1026.296428571429</v>
      </c>
      <c r="EN752">
        <v>18.63944642857143</v>
      </c>
      <c r="EO752">
        <v>2.147095714285714</v>
      </c>
      <c r="EP752">
        <v>1.684095714285714</v>
      </c>
      <c r="EQ752">
        <v>18.57292857142857</v>
      </c>
      <c r="ER752">
        <v>14.75051428571429</v>
      </c>
      <c r="ES752">
        <v>2000.0475</v>
      </c>
      <c r="ET752">
        <v>0.9799994642857143</v>
      </c>
      <c r="EU752">
        <v>0.02000056071428572</v>
      </c>
      <c r="EV752">
        <v>0</v>
      </c>
      <c r="EW752">
        <v>756.2394285714287</v>
      </c>
      <c r="EX752">
        <v>5.000560000000001</v>
      </c>
      <c r="EY752">
        <v>15522.41428571429</v>
      </c>
      <c r="EZ752">
        <v>17295.29285714286</v>
      </c>
      <c r="FA752">
        <v>41.66707142857142</v>
      </c>
      <c r="FB752">
        <v>42.2005357142857</v>
      </c>
      <c r="FC752">
        <v>41.72071428571428</v>
      </c>
      <c r="FD752">
        <v>41.28324999999999</v>
      </c>
      <c r="FE752">
        <v>42.78764285714284</v>
      </c>
      <c r="FF752">
        <v>1955.147499999999</v>
      </c>
      <c r="FG752">
        <v>39.9</v>
      </c>
      <c r="FH752">
        <v>0</v>
      </c>
      <c r="FI752">
        <v>1759007356.2</v>
      </c>
      <c r="FJ752">
        <v>0</v>
      </c>
      <c r="FK752">
        <v>756.2711199999999</v>
      </c>
      <c r="FL752">
        <v>1.832076910216112</v>
      </c>
      <c r="FM752">
        <v>16.58461549651427</v>
      </c>
      <c r="FN752">
        <v>15522.4</v>
      </c>
      <c r="FO752">
        <v>15</v>
      </c>
      <c r="FP752">
        <v>0</v>
      </c>
      <c r="FQ752" t="s">
        <v>439</v>
      </c>
      <c r="FR752">
        <v>1747148579.5</v>
      </c>
      <c r="FS752">
        <v>1747148584.5</v>
      </c>
      <c r="FT752">
        <v>0</v>
      </c>
      <c r="FU752">
        <v>0.162</v>
      </c>
      <c r="FV752">
        <v>-0.001</v>
      </c>
      <c r="FW752">
        <v>0.139</v>
      </c>
      <c r="FX752">
        <v>0.058</v>
      </c>
      <c r="FY752">
        <v>420</v>
      </c>
      <c r="FZ752">
        <v>16</v>
      </c>
      <c r="GA752">
        <v>0.19</v>
      </c>
      <c r="GB752">
        <v>0.02</v>
      </c>
      <c r="GC752">
        <v>-46.35131249999999</v>
      </c>
      <c r="GD752">
        <v>-0.8057212007504623</v>
      </c>
      <c r="GE752">
        <v>0.09600786995736295</v>
      </c>
      <c r="GF752">
        <v>0</v>
      </c>
      <c r="GG752">
        <v>756.1879705882353</v>
      </c>
      <c r="GH752">
        <v>1.288663098027057</v>
      </c>
      <c r="GI752">
        <v>0.2629378684487187</v>
      </c>
      <c r="GJ752">
        <v>0</v>
      </c>
      <c r="GK752">
        <v>5.16868325</v>
      </c>
      <c r="GL752">
        <v>-1.089498348968112</v>
      </c>
      <c r="GM752">
        <v>0.1049979320126712</v>
      </c>
      <c r="GN752">
        <v>0</v>
      </c>
      <c r="GO752">
        <v>0</v>
      </c>
      <c r="GP752">
        <v>3</v>
      </c>
      <c r="GQ752" t="s">
        <v>472</v>
      </c>
      <c r="GR752">
        <v>3.12825</v>
      </c>
      <c r="GS752">
        <v>2.7314</v>
      </c>
      <c r="GT752">
        <v>0.156519</v>
      </c>
      <c r="GU752">
        <v>0.16212</v>
      </c>
      <c r="GV752">
        <v>0.105909</v>
      </c>
      <c r="GW752">
        <v>0.0903129</v>
      </c>
      <c r="GX752">
        <v>25263.6</v>
      </c>
      <c r="GY752">
        <v>24347.2</v>
      </c>
      <c r="GZ752">
        <v>30495.2</v>
      </c>
      <c r="HA752">
        <v>29315</v>
      </c>
      <c r="HB752">
        <v>37637.3</v>
      </c>
      <c r="HC752">
        <v>35095.7</v>
      </c>
      <c r="HD752">
        <v>46656.1</v>
      </c>
      <c r="HE752">
        <v>43561.2</v>
      </c>
      <c r="HF752">
        <v>1.82372</v>
      </c>
      <c r="HG752">
        <v>1.84732</v>
      </c>
      <c r="HH752">
        <v>0.10585</v>
      </c>
      <c r="HI752">
        <v>0</v>
      </c>
      <c r="HJ752">
        <v>28.3633</v>
      </c>
      <c r="HK752">
        <v>999.9</v>
      </c>
      <c r="HL752">
        <v>47.3</v>
      </c>
      <c r="HM752">
        <v>30.8</v>
      </c>
      <c r="HN752">
        <v>23.3509</v>
      </c>
      <c r="HO752">
        <v>62.8335</v>
      </c>
      <c r="HP752">
        <v>16.6426</v>
      </c>
      <c r="HQ752">
        <v>1</v>
      </c>
      <c r="HR752">
        <v>0.175163</v>
      </c>
      <c r="HS752">
        <v>0.106669</v>
      </c>
      <c r="HT752">
        <v>20.2011</v>
      </c>
      <c r="HU752">
        <v>5.22792</v>
      </c>
      <c r="HV752">
        <v>11.974</v>
      </c>
      <c r="HW752">
        <v>4.9696</v>
      </c>
      <c r="HX752">
        <v>3.2897</v>
      </c>
      <c r="HY752">
        <v>9999</v>
      </c>
      <c r="HZ752">
        <v>9999</v>
      </c>
      <c r="IA752">
        <v>9999</v>
      </c>
      <c r="IB752">
        <v>27.8</v>
      </c>
      <c r="IC752">
        <v>4.97291</v>
      </c>
      <c r="ID752">
        <v>1.87729</v>
      </c>
      <c r="IE752">
        <v>1.87535</v>
      </c>
      <c r="IF752">
        <v>1.87819</v>
      </c>
      <c r="IG752">
        <v>1.87487</v>
      </c>
      <c r="IH752">
        <v>1.87849</v>
      </c>
      <c r="II752">
        <v>1.87559</v>
      </c>
      <c r="IJ752">
        <v>1.87677</v>
      </c>
      <c r="IK752">
        <v>0</v>
      </c>
      <c r="IL752">
        <v>0</v>
      </c>
      <c r="IM752">
        <v>0</v>
      </c>
      <c r="IN752">
        <v>0</v>
      </c>
      <c r="IO752" t="s">
        <v>441</v>
      </c>
      <c r="IP752" t="s">
        <v>442</v>
      </c>
      <c r="IQ752" t="s">
        <v>443</v>
      </c>
      <c r="IR752" t="s">
        <v>443</v>
      </c>
      <c r="IS752" t="s">
        <v>443</v>
      </c>
      <c r="IT752" t="s">
        <v>443</v>
      </c>
      <c r="IU752">
        <v>0</v>
      </c>
      <c r="IV752">
        <v>100</v>
      </c>
      <c r="IW752">
        <v>100</v>
      </c>
      <c r="IX752">
        <v>1.29</v>
      </c>
      <c r="IY752">
        <v>0.2366</v>
      </c>
      <c r="IZ752">
        <v>0.000996156149449386</v>
      </c>
      <c r="JA752">
        <v>0.001508328056841608</v>
      </c>
      <c r="JB752">
        <v>-4.279944224615399E-07</v>
      </c>
      <c r="JC752">
        <v>2.026670128534865E-10</v>
      </c>
      <c r="JD752">
        <v>-0.04486732872085866</v>
      </c>
      <c r="JE752">
        <v>-0.001179386599836408</v>
      </c>
      <c r="JF752">
        <v>0.0006983580007418804</v>
      </c>
      <c r="JG752">
        <v>-5.900263066608664E-06</v>
      </c>
      <c r="JH752">
        <v>1</v>
      </c>
      <c r="JI752">
        <v>2117</v>
      </c>
      <c r="JJ752">
        <v>1</v>
      </c>
      <c r="JK752">
        <v>26</v>
      </c>
      <c r="JL752">
        <v>197646.1</v>
      </c>
      <c r="JM752">
        <v>197646</v>
      </c>
      <c r="JN752">
        <v>2.33032</v>
      </c>
      <c r="JO752">
        <v>2.55127</v>
      </c>
      <c r="JP752">
        <v>1.39893</v>
      </c>
      <c r="JQ752">
        <v>2.33887</v>
      </c>
      <c r="JR752">
        <v>1.44897</v>
      </c>
      <c r="JS752">
        <v>2.54639</v>
      </c>
      <c r="JT752">
        <v>37.4578</v>
      </c>
      <c r="JU752">
        <v>23.9737</v>
      </c>
      <c r="JV752">
        <v>18</v>
      </c>
      <c r="JW752">
        <v>480.774</v>
      </c>
      <c r="JX752">
        <v>465.949</v>
      </c>
      <c r="JY752">
        <v>28.5294</v>
      </c>
      <c r="JZ752">
        <v>29.464</v>
      </c>
      <c r="KA752">
        <v>30</v>
      </c>
      <c r="KB752">
        <v>29.169</v>
      </c>
      <c r="KC752">
        <v>29.2363</v>
      </c>
      <c r="KD752">
        <v>46.7703</v>
      </c>
      <c r="KE752">
        <v>24.6114</v>
      </c>
      <c r="KF752">
        <v>84.60299999999999</v>
      </c>
      <c r="KG752">
        <v>28.4673</v>
      </c>
      <c r="KH752">
        <v>1075.52</v>
      </c>
      <c r="KI752">
        <v>18.92</v>
      </c>
      <c r="KJ752">
        <v>100.823</v>
      </c>
      <c r="KK752">
        <v>100.197</v>
      </c>
    </row>
    <row r="753" spans="1:297">
      <c r="A753">
        <v>737</v>
      </c>
      <c r="B753">
        <v>1759007351.5</v>
      </c>
      <c r="C753">
        <v>19967.90000009537</v>
      </c>
      <c r="D753" t="s">
        <v>1923</v>
      </c>
      <c r="E753" t="s">
        <v>1924</v>
      </c>
      <c r="F753">
        <v>5</v>
      </c>
      <c r="G753" t="s">
        <v>1796</v>
      </c>
      <c r="H753" t="s">
        <v>436</v>
      </c>
      <c r="I753">
        <v>1759007344</v>
      </c>
      <c r="J753">
        <f>(K753)/1000</f>
        <v>0</v>
      </c>
      <c r="K753">
        <f>IF(DP753, AN753, AH753)</f>
        <v>0</v>
      </c>
      <c r="L753">
        <f>IF(DP753, AI753, AG753)</f>
        <v>0</v>
      </c>
      <c r="M753">
        <f>DR753 - IF(AU753&gt;1, L753*DL753*100.0/(AW753), 0)</f>
        <v>0</v>
      </c>
      <c r="N753">
        <f>((T753-J753/2)*M753-L753)/(T753+J753/2)</f>
        <v>0</v>
      </c>
      <c r="O753">
        <f>N753*(DY753+DZ753)/1000.0</f>
        <v>0</v>
      </c>
      <c r="P753">
        <f>(DR753 - IF(AU753&gt;1, L753*DL753*100.0/(AW753), 0))*(DY753+DZ753)/1000.0</f>
        <v>0</v>
      </c>
      <c r="Q753">
        <f>2.0/((1/S753-1/R753)+SIGN(S753)*SQRT((1/S753-1/R753)*(1/S753-1/R753) + 4*DM753/((DM753+1)*(DM753+1))*(2*1/S753*1/R753-1/R753*1/R753)))</f>
        <v>0</v>
      </c>
      <c r="R753">
        <f>IF(LEFT(DN753,1)&lt;&gt;"0",IF(LEFT(DN753,1)="1",3.0,DO753),$D$5+$E$5*(EF753*DY753/($K$5*1000))+$F$5*(EF753*DY753/($K$5*1000))*MAX(MIN(DL753,$J$5),$I$5)*MAX(MIN(DL753,$J$5),$I$5)+$G$5*MAX(MIN(DL753,$J$5),$I$5)*(EF753*DY753/($K$5*1000))+$H$5*(EF753*DY753/($K$5*1000))*(EF753*DY753/($K$5*1000)))</f>
        <v>0</v>
      </c>
      <c r="S753">
        <f>J753*(1000-(1000*0.61365*exp(17.502*W753/(240.97+W753))/(DY753+DZ753)+DT753)/2)/(1000*0.61365*exp(17.502*W753/(240.97+W753))/(DY753+DZ753)-DT753)</f>
        <v>0</v>
      </c>
      <c r="T753">
        <f>1/((DM753+1)/(Q753/1.6)+1/(R753/1.37)) + DM753/((DM753+1)/(Q753/1.6) + DM753/(R753/1.37))</f>
        <v>0</v>
      </c>
      <c r="U753">
        <f>(DH753*DK753)</f>
        <v>0</v>
      </c>
      <c r="V753">
        <f>(EA753+(U753+2*0.95*5.67E-8*(((EA753+$B$7)+273)^4-(EA753+273)^4)-44100*J753)/(1.84*29.3*R753+8*0.95*5.67E-8*(EA753+273)^3))</f>
        <v>0</v>
      </c>
      <c r="W753">
        <f>($C$7*EB753+$D$7*EC753+$E$7*V753)</f>
        <v>0</v>
      </c>
      <c r="X753">
        <f>0.61365*exp(17.502*W753/(240.97+W753))</f>
        <v>0</v>
      </c>
      <c r="Y753">
        <f>(Z753/AA753*100)</f>
        <v>0</v>
      </c>
      <c r="Z753">
        <f>DT753*(DY753+DZ753)/1000</f>
        <v>0</v>
      </c>
      <c r="AA753">
        <f>0.61365*exp(17.502*EA753/(240.97+EA753))</f>
        <v>0</v>
      </c>
      <c r="AB753">
        <f>(X753-DT753*(DY753+DZ753)/1000)</f>
        <v>0</v>
      </c>
      <c r="AC753">
        <f>(-J753*44100)</f>
        <v>0</v>
      </c>
      <c r="AD753">
        <f>2*29.3*R753*0.92*(EA753-W753)</f>
        <v>0</v>
      </c>
      <c r="AE753">
        <f>2*0.95*5.67E-8*(((EA753+$B$7)+273)^4-(W753+273)^4)</f>
        <v>0</v>
      </c>
      <c r="AF753">
        <f>U753+AE753+AC753+AD753</f>
        <v>0</v>
      </c>
      <c r="AG753">
        <f>DX753*AU753*(DS753-DR753*(1000-AU753*DU753)/(1000-AU753*DT753))/(100*DL753)</f>
        <v>0</v>
      </c>
      <c r="AH753">
        <f>1000*DX753*AU753*(DT753-DU753)/(100*DL753*(1000-AU753*DT753))</f>
        <v>0</v>
      </c>
      <c r="AI753">
        <f>(AJ753 - AK753 - DY753*1E3/(8.314*(EA753+273.15)) * AM753/DX753 * AL753) * DX753/(100*DL753) * (1000 - DU753)/1000</f>
        <v>0</v>
      </c>
      <c r="AJ753">
        <v>1079.044385313155</v>
      </c>
      <c r="AK753">
        <v>1045.806666666666</v>
      </c>
      <c r="AL753">
        <v>3.42582101569058</v>
      </c>
      <c r="AM753">
        <v>65.2418205601486</v>
      </c>
      <c r="AN753">
        <f>(AP753 - AO753 + DY753*1E3/(8.314*(EA753+273.15)) * AR753/DX753 * AQ753) * DX753/(100*DL753) * 1000/(1000 - AP753)</f>
        <v>0</v>
      </c>
      <c r="AO753">
        <v>18.82403833588745</v>
      </c>
      <c r="AP753">
        <v>23.7329206060606</v>
      </c>
      <c r="AQ753">
        <v>-0.0001152563852472369</v>
      </c>
      <c r="AR753">
        <v>120.1474523876431</v>
      </c>
      <c r="AS753">
        <v>1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MAX(0,($B$13+$C$13*EF753)/(1+$D$13*EF753)*DY753/(EA753+273)*$E$13)</f>
        <v>0</v>
      </c>
      <c r="AX753" t="s">
        <v>437</v>
      </c>
      <c r="AY753" t="s">
        <v>437</v>
      </c>
      <c r="AZ753">
        <v>0</v>
      </c>
      <c r="BA753">
        <v>0</v>
      </c>
      <c r="BB753">
        <f>1-AZ753/BA753</f>
        <v>0</v>
      </c>
      <c r="BC753">
        <v>0</v>
      </c>
      <c r="BD753" t="s">
        <v>437</v>
      </c>
      <c r="BE753" t="s">
        <v>437</v>
      </c>
      <c r="BF753">
        <v>0</v>
      </c>
      <c r="BG753">
        <v>0</v>
      </c>
      <c r="BH753">
        <f>1-BF753/BG753</f>
        <v>0</v>
      </c>
      <c r="BI753">
        <v>0.5</v>
      </c>
      <c r="BJ753">
        <f>DI753</f>
        <v>0</v>
      </c>
      <c r="BK753">
        <f>L753</f>
        <v>0</v>
      </c>
      <c r="BL753">
        <f>BH753*BI753*BJ753</f>
        <v>0</v>
      </c>
      <c r="BM753">
        <f>(BK753-BC753)/BJ753</f>
        <v>0</v>
      </c>
      <c r="BN753">
        <f>(BA753-BG753)/BG753</f>
        <v>0</v>
      </c>
      <c r="BO753">
        <f>AZ753/(BB753+AZ753/BG753)</f>
        <v>0</v>
      </c>
      <c r="BP753" t="s">
        <v>437</v>
      </c>
      <c r="BQ753">
        <v>0</v>
      </c>
      <c r="BR753">
        <f>IF(BQ753&lt;&gt;0, BQ753, BO753)</f>
        <v>0</v>
      </c>
      <c r="BS753">
        <f>1-BR753/BG753</f>
        <v>0</v>
      </c>
      <c r="BT753">
        <f>(BG753-BF753)/(BG753-BR753)</f>
        <v>0</v>
      </c>
      <c r="BU753">
        <f>(BA753-BG753)/(BA753-BR753)</f>
        <v>0</v>
      </c>
      <c r="BV753">
        <f>(BG753-BF753)/(BG753-AZ753)</f>
        <v>0</v>
      </c>
      <c r="BW753">
        <f>(BA753-BG753)/(BA753-AZ753)</f>
        <v>0</v>
      </c>
      <c r="BX753">
        <f>(BT753*BR753/BF753)</f>
        <v>0</v>
      </c>
      <c r="BY753">
        <f>(1-BX753)</f>
        <v>0</v>
      </c>
      <c r="DH753">
        <f>$B$11*EG753+$C$11*EH753+$F$11*ES753*(1-EV753)</f>
        <v>0</v>
      </c>
      <c r="DI753">
        <f>DH753*DJ753</f>
        <v>0</v>
      </c>
      <c r="DJ753">
        <f>($B$11*$D$9+$C$11*$D$9+$F$11*((FF753+EX753)/MAX(FF753+EX753+FG753, 0.1)*$I$9+FG753/MAX(FF753+EX753+FG753, 0.1)*$J$9))/($B$11+$C$11+$F$11)</f>
        <v>0</v>
      </c>
      <c r="DK753">
        <f>($B$11*$K$9+$C$11*$K$9+$F$11*((FF753+EX753)/MAX(FF753+EX753+FG753, 0.1)*$P$9+FG753/MAX(FF753+EX753+FG753, 0.1)*$Q$9))/($B$11+$C$11+$F$11)</f>
        <v>0</v>
      </c>
      <c r="DL753">
        <v>2.96</v>
      </c>
      <c r="DM753">
        <v>0.5</v>
      </c>
      <c r="DN753" t="s">
        <v>438</v>
      </c>
      <c r="DO753">
        <v>2</v>
      </c>
      <c r="DP753" t="b">
        <v>1</v>
      </c>
      <c r="DQ753">
        <v>1759007344</v>
      </c>
      <c r="DR753">
        <v>997.573925925926</v>
      </c>
      <c r="DS753">
        <v>1043.991481481481</v>
      </c>
      <c r="DT753">
        <v>23.74871111111111</v>
      </c>
      <c r="DU753">
        <v>18.72100740740741</v>
      </c>
      <c r="DV753">
        <v>996.2943703703704</v>
      </c>
      <c r="DW753">
        <v>23.51193333333334</v>
      </c>
      <c r="DX753">
        <v>499.981962962963</v>
      </c>
      <c r="DY753">
        <v>90.3519074074074</v>
      </c>
      <c r="DZ753">
        <v>0.05366035925925926</v>
      </c>
      <c r="EA753">
        <v>30.28345555555555</v>
      </c>
      <c r="EB753">
        <v>30.08441481481481</v>
      </c>
      <c r="EC753">
        <v>999.9000000000001</v>
      </c>
      <c r="ED753">
        <v>0</v>
      </c>
      <c r="EE753">
        <v>0</v>
      </c>
      <c r="EF753">
        <v>9980.256666666666</v>
      </c>
      <c r="EG753">
        <v>0</v>
      </c>
      <c r="EH753">
        <v>11.47666296296297</v>
      </c>
      <c r="EI753">
        <v>-46.4182962962963</v>
      </c>
      <c r="EJ753">
        <v>1021.840777777778</v>
      </c>
      <c r="EK753">
        <v>1063.91037037037</v>
      </c>
      <c r="EL753">
        <v>5.027707777777778</v>
      </c>
      <c r="EM753">
        <v>1043.991481481481</v>
      </c>
      <c r="EN753">
        <v>18.72100740740741</v>
      </c>
      <c r="EO753">
        <v>2.145741481481481</v>
      </c>
      <c r="EP753">
        <v>1.691478148148148</v>
      </c>
      <c r="EQ753">
        <v>18.56286666666667</v>
      </c>
      <c r="ER753">
        <v>14.81835185185185</v>
      </c>
      <c r="ES753">
        <v>2000.049259259259</v>
      </c>
      <c r="ET753">
        <v>0.9799995555555555</v>
      </c>
      <c r="EU753">
        <v>0.02000046296296296</v>
      </c>
      <c r="EV753">
        <v>0</v>
      </c>
      <c r="EW753">
        <v>756.3711481481483</v>
      </c>
      <c r="EX753">
        <v>5.000560000000001</v>
      </c>
      <c r="EY753">
        <v>15523.91851851852</v>
      </c>
      <c r="EZ753">
        <v>17295.3</v>
      </c>
      <c r="FA753">
        <v>41.70107407407406</v>
      </c>
      <c r="FB753">
        <v>42.20099999999999</v>
      </c>
      <c r="FC753">
        <v>41.71492592592591</v>
      </c>
      <c r="FD753">
        <v>41.29133333333333</v>
      </c>
      <c r="FE753">
        <v>42.79133333333333</v>
      </c>
      <c r="FF753">
        <v>1955.149259259259</v>
      </c>
      <c r="FG753">
        <v>39.9</v>
      </c>
      <c r="FH753">
        <v>0</v>
      </c>
      <c r="FI753">
        <v>1759007361</v>
      </c>
      <c r="FJ753">
        <v>0</v>
      </c>
      <c r="FK753">
        <v>756.3681600000001</v>
      </c>
      <c r="FL753">
        <v>0.6336923064548281</v>
      </c>
      <c r="FM753">
        <v>9.753846197300483</v>
      </c>
      <c r="FN753">
        <v>15523.616</v>
      </c>
      <c r="FO753">
        <v>15</v>
      </c>
      <c r="FP753">
        <v>0</v>
      </c>
      <c r="FQ753" t="s">
        <v>439</v>
      </c>
      <c r="FR753">
        <v>1747148579.5</v>
      </c>
      <c r="FS753">
        <v>1747148584.5</v>
      </c>
      <c r="FT753">
        <v>0</v>
      </c>
      <c r="FU753">
        <v>0.162</v>
      </c>
      <c r="FV753">
        <v>-0.001</v>
      </c>
      <c r="FW753">
        <v>0.139</v>
      </c>
      <c r="FX753">
        <v>0.058</v>
      </c>
      <c r="FY753">
        <v>420</v>
      </c>
      <c r="FZ753">
        <v>16</v>
      </c>
      <c r="GA753">
        <v>0.19</v>
      </c>
      <c r="GB753">
        <v>0.02</v>
      </c>
      <c r="GC753">
        <v>-46.4007425</v>
      </c>
      <c r="GD753">
        <v>-0.4366795497183566</v>
      </c>
      <c r="GE753">
        <v>0.06704794138338625</v>
      </c>
      <c r="GF753">
        <v>1</v>
      </c>
      <c r="GG753">
        <v>756.2593235294119</v>
      </c>
      <c r="GH753">
        <v>1.38403361201952</v>
      </c>
      <c r="GI753">
        <v>0.2722824788154645</v>
      </c>
      <c r="GJ753">
        <v>0</v>
      </c>
      <c r="GK753">
        <v>5.095886500000001</v>
      </c>
      <c r="GL753">
        <v>-1.084351294559112</v>
      </c>
      <c r="GM753">
        <v>0.1044980865267399</v>
      </c>
      <c r="GN753">
        <v>0</v>
      </c>
      <c r="GO753">
        <v>1</v>
      </c>
      <c r="GP753">
        <v>3</v>
      </c>
      <c r="GQ753" t="s">
        <v>451</v>
      </c>
      <c r="GR753">
        <v>3.12802</v>
      </c>
      <c r="GS753">
        <v>2.73146</v>
      </c>
      <c r="GT753">
        <v>0.158171</v>
      </c>
      <c r="GU753">
        <v>0.16375</v>
      </c>
      <c r="GV753">
        <v>0.105876</v>
      </c>
      <c r="GW753">
        <v>0.0906436</v>
      </c>
      <c r="GX753">
        <v>25214.2</v>
      </c>
      <c r="GY753">
        <v>24300.2</v>
      </c>
      <c r="GZ753">
        <v>30495.3</v>
      </c>
      <c r="HA753">
        <v>29315.5</v>
      </c>
      <c r="HB753">
        <v>37639</v>
      </c>
      <c r="HC753">
        <v>35083.4</v>
      </c>
      <c r="HD753">
        <v>46656.3</v>
      </c>
      <c r="HE753">
        <v>43561.7</v>
      </c>
      <c r="HF753">
        <v>1.82315</v>
      </c>
      <c r="HG753">
        <v>1.848</v>
      </c>
      <c r="HH753">
        <v>0.106622</v>
      </c>
      <c r="HI753">
        <v>0</v>
      </c>
      <c r="HJ753">
        <v>28.3633</v>
      </c>
      <c r="HK753">
        <v>999.9</v>
      </c>
      <c r="HL753">
        <v>47.3</v>
      </c>
      <c r="HM753">
        <v>30.8</v>
      </c>
      <c r="HN753">
        <v>23.3489</v>
      </c>
      <c r="HO753">
        <v>63.1435</v>
      </c>
      <c r="HP753">
        <v>16.6266</v>
      </c>
      <c r="HQ753">
        <v>1</v>
      </c>
      <c r="HR753">
        <v>0.175285</v>
      </c>
      <c r="HS753">
        <v>0.188674</v>
      </c>
      <c r="HT753">
        <v>20.2008</v>
      </c>
      <c r="HU753">
        <v>5.22747</v>
      </c>
      <c r="HV753">
        <v>11.974</v>
      </c>
      <c r="HW753">
        <v>4.96935</v>
      </c>
      <c r="HX753">
        <v>3.2895</v>
      </c>
      <c r="HY753">
        <v>9999</v>
      </c>
      <c r="HZ753">
        <v>9999</v>
      </c>
      <c r="IA753">
        <v>9999</v>
      </c>
      <c r="IB753">
        <v>27.8</v>
      </c>
      <c r="IC753">
        <v>4.97291</v>
      </c>
      <c r="ID753">
        <v>1.87729</v>
      </c>
      <c r="IE753">
        <v>1.87533</v>
      </c>
      <c r="IF753">
        <v>1.8782</v>
      </c>
      <c r="IG753">
        <v>1.87485</v>
      </c>
      <c r="IH753">
        <v>1.8785</v>
      </c>
      <c r="II753">
        <v>1.8756</v>
      </c>
      <c r="IJ753">
        <v>1.87671</v>
      </c>
      <c r="IK753">
        <v>0</v>
      </c>
      <c r="IL753">
        <v>0</v>
      </c>
      <c r="IM753">
        <v>0</v>
      </c>
      <c r="IN753">
        <v>0</v>
      </c>
      <c r="IO753" t="s">
        <v>441</v>
      </c>
      <c r="IP753" t="s">
        <v>442</v>
      </c>
      <c r="IQ753" t="s">
        <v>443</v>
      </c>
      <c r="IR753" t="s">
        <v>443</v>
      </c>
      <c r="IS753" t="s">
        <v>443</v>
      </c>
      <c r="IT753" t="s">
        <v>443</v>
      </c>
      <c r="IU753">
        <v>0</v>
      </c>
      <c r="IV753">
        <v>100</v>
      </c>
      <c r="IW753">
        <v>100</v>
      </c>
      <c r="IX753">
        <v>1.31</v>
      </c>
      <c r="IY753">
        <v>0.2364</v>
      </c>
      <c r="IZ753">
        <v>0.000996156149449386</v>
      </c>
      <c r="JA753">
        <v>0.001508328056841608</v>
      </c>
      <c r="JB753">
        <v>-4.279944224615399E-07</v>
      </c>
      <c r="JC753">
        <v>2.026670128534865E-10</v>
      </c>
      <c r="JD753">
        <v>-0.04486732872085866</v>
      </c>
      <c r="JE753">
        <v>-0.001179386599836408</v>
      </c>
      <c r="JF753">
        <v>0.0006983580007418804</v>
      </c>
      <c r="JG753">
        <v>-5.900263066608664E-06</v>
      </c>
      <c r="JH753">
        <v>1</v>
      </c>
      <c r="JI753">
        <v>2117</v>
      </c>
      <c r="JJ753">
        <v>1</v>
      </c>
      <c r="JK753">
        <v>26</v>
      </c>
      <c r="JL753">
        <v>197646.2</v>
      </c>
      <c r="JM753">
        <v>197646.1</v>
      </c>
      <c r="JN753">
        <v>2.36206</v>
      </c>
      <c r="JO753">
        <v>2.53174</v>
      </c>
      <c r="JP753">
        <v>1.39893</v>
      </c>
      <c r="JQ753">
        <v>2.33887</v>
      </c>
      <c r="JR753">
        <v>1.44897</v>
      </c>
      <c r="JS753">
        <v>2.54272</v>
      </c>
      <c r="JT753">
        <v>37.4578</v>
      </c>
      <c r="JU753">
        <v>23.9737</v>
      </c>
      <c r="JV753">
        <v>18</v>
      </c>
      <c r="JW753">
        <v>480.441</v>
      </c>
      <c r="JX753">
        <v>466.388</v>
      </c>
      <c r="JY753">
        <v>28.4481</v>
      </c>
      <c r="JZ753">
        <v>29.4633</v>
      </c>
      <c r="KA753">
        <v>30</v>
      </c>
      <c r="KB753">
        <v>29.1665</v>
      </c>
      <c r="KC753">
        <v>29.2363</v>
      </c>
      <c r="KD753">
        <v>47.3271</v>
      </c>
      <c r="KE753">
        <v>24.3361</v>
      </c>
      <c r="KF753">
        <v>84.60299999999999</v>
      </c>
      <c r="KG753">
        <v>28.3771</v>
      </c>
      <c r="KH753">
        <v>1088.9</v>
      </c>
      <c r="KI753">
        <v>19.0032</v>
      </c>
      <c r="KJ753">
        <v>100.823</v>
      </c>
      <c r="KK753">
        <v>100.199</v>
      </c>
    </row>
    <row r="754" spans="1:297">
      <c r="A754">
        <v>738</v>
      </c>
      <c r="B754">
        <v>1759007356.5</v>
      </c>
      <c r="C754">
        <v>19972.90000009537</v>
      </c>
      <c r="D754" t="s">
        <v>1925</v>
      </c>
      <c r="E754" t="s">
        <v>1926</v>
      </c>
      <c r="F754">
        <v>5</v>
      </c>
      <c r="G754" t="s">
        <v>1796</v>
      </c>
      <c r="H754" t="s">
        <v>436</v>
      </c>
      <c r="I754">
        <v>1759007348.714286</v>
      </c>
      <c r="J754">
        <f>(K754)/1000</f>
        <v>0</v>
      </c>
      <c r="K754">
        <f>IF(DP754, AN754, AH754)</f>
        <v>0</v>
      </c>
      <c r="L754">
        <f>IF(DP754, AI754, AG754)</f>
        <v>0</v>
      </c>
      <c r="M754">
        <f>DR754 - IF(AU754&gt;1, L754*DL754*100.0/(AW754), 0)</f>
        <v>0</v>
      </c>
      <c r="N754">
        <f>((T754-J754/2)*M754-L754)/(T754+J754/2)</f>
        <v>0</v>
      </c>
      <c r="O754">
        <f>N754*(DY754+DZ754)/1000.0</f>
        <v>0</v>
      </c>
      <c r="P754">
        <f>(DR754 - IF(AU754&gt;1, L754*DL754*100.0/(AW754), 0))*(DY754+DZ754)/1000.0</f>
        <v>0</v>
      </c>
      <c r="Q754">
        <f>2.0/((1/S754-1/R754)+SIGN(S754)*SQRT((1/S754-1/R754)*(1/S754-1/R754) + 4*DM754/((DM754+1)*(DM754+1))*(2*1/S754*1/R754-1/R754*1/R754)))</f>
        <v>0</v>
      </c>
      <c r="R754">
        <f>IF(LEFT(DN754,1)&lt;&gt;"0",IF(LEFT(DN754,1)="1",3.0,DO754),$D$5+$E$5*(EF754*DY754/($K$5*1000))+$F$5*(EF754*DY754/($K$5*1000))*MAX(MIN(DL754,$J$5),$I$5)*MAX(MIN(DL754,$J$5),$I$5)+$G$5*MAX(MIN(DL754,$J$5),$I$5)*(EF754*DY754/($K$5*1000))+$H$5*(EF754*DY754/($K$5*1000))*(EF754*DY754/($K$5*1000)))</f>
        <v>0</v>
      </c>
      <c r="S754">
        <f>J754*(1000-(1000*0.61365*exp(17.502*W754/(240.97+W754))/(DY754+DZ754)+DT754)/2)/(1000*0.61365*exp(17.502*W754/(240.97+W754))/(DY754+DZ754)-DT754)</f>
        <v>0</v>
      </c>
      <c r="T754">
        <f>1/((DM754+1)/(Q754/1.6)+1/(R754/1.37)) + DM754/((DM754+1)/(Q754/1.6) + DM754/(R754/1.37))</f>
        <v>0</v>
      </c>
      <c r="U754">
        <f>(DH754*DK754)</f>
        <v>0</v>
      </c>
      <c r="V754">
        <f>(EA754+(U754+2*0.95*5.67E-8*(((EA754+$B$7)+273)^4-(EA754+273)^4)-44100*J754)/(1.84*29.3*R754+8*0.95*5.67E-8*(EA754+273)^3))</f>
        <v>0</v>
      </c>
      <c r="W754">
        <f>($C$7*EB754+$D$7*EC754+$E$7*V754)</f>
        <v>0</v>
      </c>
      <c r="X754">
        <f>0.61365*exp(17.502*W754/(240.97+W754))</f>
        <v>0</v>
      </c>
      <c r="Y754">
        <f>(Z754/AA754*100)</f>
        <v>0</v>
      </c>
      <c r="Z754">
        <f>DT754*(DY754+DZ754)/1000</f>
        <v>0</v>
      </c>
      <c r="AA754">
        <f>0.61365*exp(17.502*EA754/(240.97+EA754))</f>
        <v>0</v>
      </c>
      <c r="AB754">
        <f>(X754-DT754*(DY754+DZ754)/1000)</f>
        <v>0</v>
      </c>
      <c r="AC754">
        <f>(-J754*44100)</f>
        <v>0</v>
      </c>
      <c r="AD754">
        <f>2*29.3*R754*0.92*(EA754-W754)</f>
        <v>0</v>
      </c>
      <c r="AE754">
        <f>2*0.95*5.67E-8*(((EA754+$B$7)+273)^4-(W754+273)^4)</f>
        <v>0</v>
      </c>
      <c r="AF754">
        <f>U754+AE754+AC754+AD754</f>
        <v>0</v>
      </c>
      <c r="AG754">
        <f>DX754*AU754*(DS754-DR754*(1000-AU754*DU754)/(1000-AU754*DT754))/(100*DL754)</f>
        <v>0</v>
      </c>
      <c r="AH754">
        <f>1000*DX754*AU754*(DT754-DU754)/(100*DL754*(1000-AU754*DT754))</f>
        <v>0</v>
      </c>
      <c r="AI754">
        <f>(AJ754 - AK754 - DY754*1E3/(8.314*(EA754+273.15)) * AM754/DX754 * AL754) * DX754/(100*DL754) * (1000 - DU754)/1000</f>
        <v>0</v>
      </c>
      <c r="AJ754">
        <v>1096.272319552549</v>
      </c>
      <c r="AK754">
        <v>1062.957757575757</v>
      </c>
      <c r="AL754">
        <v>3.427558339475457</v>
      </c>
      <c r="AM754">
        <v>65.2418205601486</v>
      </c>
      <c r="AN754">
        <f>(AP754 - AO754 + DY754*1E3/(8.314*(EA754+273.15)) * AR754/DX754 * AQ754) * DX754/(100*DL754) * 1000/(1000 - AP754)</f>
        <v>0</v>
      </c>
      <c r="AO754">
        <v>18.89894633030665</v>
      </c>
      <c r="AP754">
        <v>23.72071151515152</v>
      </c>
      <c r="AQ754">
        <v>-0.0001801009640050134</v>
      </c>
      <c r="AR754">
        <v>120.1474523876431</v>
      </c>
      <c r="AS754">
        <v>1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MAX(0,($B$13+$C$13*EF754)/(1+$D$13*EF754)*DY754/(EA754+273)*$E$13)</f>
        <v>0</v>
      </c>
      <c r="AX754" t="s">
        <v>437</v>
      </c>
      <c r="AY754" t="s">
        <v>437</v>
      </c>
      <c r="AZ754">
        <v>0</v>
      </c>
      <c r="BA754">
        <v>0</v>
      </c>
      <c r="BB754">
        <f>1-AZ754/BA754</f>
        <v>0</v>
      </c>
      <c r="BC754">
        <v>0</v>
      </c>
      <c r="BD754" t="s">
        <v>437</v>
      </c>
      <c r="BE754" t="s">
        <v>437</v>
      </c>
      <c r="BF754">
        <v>0</v>
      </c>
      <c r="BG754">
        <v>0</v>
      </c>
      <c r="BH754">
        <f>1-BF754/BG754</f>
        <v>0</v>
      </c>
      <c r="BI754">
        <v>0.5</v>
      </c>
      <c r="BJ754">
        <f>DI754</f>
        <v>0</v>
      </c>
      <c r="BK754">
        <f>L754</f>
        <v>0</v>
      </c>
      <c r="BL754">
        <f>BH754*BI754*BJ754</f>
        <v>0</v>
      </c>
      <c r="BM754">
        <f>(BK754-BC754)/BJ754</f>
        <v>0</v>
      </c>
      <c r="BN754">
        <f>(BA754-BG754)/BG754</f>
        <v>0</v>
      </c>
      <c r="BO754">
        <f>AZ754/(BB754+AZ754/BG754)</f>
        <v>0</v>
      </c>
      <c r="BP754" t="s">
        <v>437</v>
      </c>
      <c r="BQ754">
        <v>0</v>
      </c>
      <c r="BR754">
        <f>IF(BQ754&lt;&gt;0, BQ754, BO754)</f>
        <v>0</v>
      </c>
      <c r="BS754">
        <f>1-BR754/BG754</f>
        <v>0</v>
      </c>
      <c r="BT754">
        <f>(BG754-BF754)/(BG754-BR754)</f>
        <v>0</v>
      </c>
      <c r="BU754">
        <f>(BA754-BG754)/(BA754-BR754)</f>
        <v>0</v>
      </c>
      <c r="BV754">
        <f>(BG754-BF754)/(BG754-AZ754)</f>
        <v>0</v>
      </c>
      <c r="BW754">
        <f>(BA754-BG754)/(BA754-AZ754)</f>
        <v>0</v>
      </c>
      <c r="BX754">
        <f>(BT754*BR754/BF754)</f>
        <v>0</v>
      </c>
      <c r="BY754">
        <f>(1-BX754)</f>
        <v>0</v>
      </c>
      <c r="DH754">
        <f>$B$11*EG754+$C$11*EH754+$F$11*ES754*(1-EV754)</f>
        <v>0</v>
      </c>
      <c r="DI754">
        <f>DH754*DJ754</f>
        <v>0</v>
      </c>
      <c r="DJ754">
        <f>($B$11*$D$9+$C$11*$D$9+$F$11*((FF754+EX754)/MAX(FF754+EX754+FG754, 0.1)*$I$9+FG754/MAX(FF754+EX754+FG754, 0.1)*$J$9))/($B$11+$C$11+$F$11)</f>
        <v>0</v>
      </c>
      <c r="DK754">
        <f>($B$11*$K$9+$C$11*$K$9+$F$11*((FF754+EX754)/MAX(FF754+EX754+FG754, 0.1)*$P$9+FG754/MAX(FF754+EX754+FG754, 0.1)*$Q$9))/($B$11+$C$11+$F$11)</f>
        <v>0</v>
      </c>
      <c r="DL754">
        <v>2.96</v>
      </c>
      <c r="DM754">
        <v>0.5</v>
      </c>
      <c r="DN754" t="s">
        <v>438</v>
      </c>
      <c r="DO754">
        <v>2</v>
      </c>
      <c r="DP754" t="b">
        <v>1</v>
      </c>
      <c r="DQ754">
        <v>1759007348.714286</v>
      </c>
      <c r="DR754">
        <v>1013.339</v>
      </c>
      <c r="DS754">
        <v>1059.816428571429</v>
      </c>
      <c r="DT754">
        <v>23.73748214285715</v>
      </c>
      <c r="DU754">
        <v>18.79800357142857</v>
      </c>
      <c r="DV754">
        <v>1012.039785714286</v>
      </c>
      <c r="DW754">
        <v>23.50093214285714</v>
      </c>
      <c r="DX754">
        <v>499.9855000000001</v>
      </c>
      <c r="DY754">
        <v>90.35201428571429</v>
      </c>
      <c r="DZ754">
        <v>0.05375934642857143</v>
      </c>
      <c r="EA754">
        <v>30.27360714285714</v>
      </c>
      <c r="EB754">
        <v>30.09352857142857</v>
      </c>
      <c r="EC754">
        <v>999.9000000000002</v>
      </c>
      <c r="ED754">
        <v>0</v>
      </c>
      <c r="EE754">
        <v>0</v>
      </c>
      <c r="EF754">
        <v>9990.872142857143</v>
      </c>
      <c r="EG754">
        <v>0</v>
      </c>
      <c r="EH754">
        <v>11.48046071428572</v>
      </c>
      <c r="EI754">
        <v>-46.47779999999999</v>
      </c>
      <c r="EJ754">
        <v>1037.9775</v>
      </c>
      <c r="EK754">
        <v>1080.121428571429</v>
      </c>
      <c r="EL754">
        <v>4.93947857142857</v>
      </c>
      <c r="EM754">
        <v>1059.816428571429</v>
      </c>
      <c r="EN754">
        <v>18.79800357142857</v>
      </c>
      <c r="EO754">
        <v>2.144728928571429</v>
      </c>
      <c r="EP754">
        <v>1.698436428571428</v>
      </c>
      <c r="EQ754">
        <v>18.55532857142857</v>
      </c>
      <c r="ER754">
        <v>14.88205357142857</v>
      </c>
      <c r="ES754">
        <v>2000.0125</v>
      </c>
      <c r="ET754">
        <v>0.97999925</v>
      </c>
      <c r="EU754">
        <v>0.020000775</v>
      </c>
      <c r="EV754">
        <v>0</v>
      </c>
      <c r="EW754">
        <v>756.3028928571429</v>
      </c>
      <c r="EX754">
        <v>5.000560000000001</v>
      </c>
      <c r="EY754">
        <v>15524.03571428571</v>
      </c>
      <c r="EZ754">
        <v>17294.97142857143</v>
      </c>
      <c r="FA754">
        <v>41.71842857142855</v>
      </c>
      <c r="FB754">
        <v>42.19824999999999</v>
      </c>
      <c r="FC754">
        <v>41.72064285714286</v>
      </c>
      <c r="FD754">
        <v>41.28764285714286</v>
      </c>
      <c r="FE754">
        <v>42.79435714285714</v>
      </c>
      <c r="FF754">
        <v>1955.1125</v>
      </c>
      <c r="FG754">
        <v>39.9</v>
      </c>
      <c r="FH754">
        <v>0</v>
      </c>
      <c r="FI754">
        <v>1759007366.4</v>
      </c>
      <c r="FJ754">
        <v>0</v>
      </c>
      <c r="FK754">
        <v>756.3345384615385</v>
      </c>
      <c r="FL754">
        <v>-0.4113504196948047</v>
      </c>
      <c r="FM754">
        <v>-3.924786318119283</v>
      </c>
      <c r="FN754">
        <v>15523.83846153846</v>
      </c>
      <c r="FO754">
        <v>15</v>
      </c>
      <c r="FP754">
        <v>0</v>
      </c>
      <c r="FQ754" t="s">
        <v>439</v>
      </c>
      <c r="FR754">
        <v>1747148579.5</v>
      </c>
      <c r="FS754">
        <v>1747148584.5</v>
      </c>
      <c r="FT754">
        <v>0</v>
      </c>
      <c r="FU754">
        <v>0.162</v>
      </c>
      <c r="FV754">
        <v>-0.001</v>
      </c>
      <c r="FW754">
        <v>0.139</v>
      </c>
      <c r="FX754">
        <v>0.058</v>
      </c>
      <c r="FY754">
        <v>420</v>
      </c>
      <c r="FZ754">
        <v>16</v>
      </c>
      <c r="GA754">
        <v>0.19</v>
      </c>
      <c r="GB754">
        <v>0.02</v>
      </c>
      <c r="GC754">
        <v>-46.4395487804878</v>
      </c>
      <c r="GD754">
        <v>-0.5840655052264577</v>
      </c>
      <c r="GE754">
        <v>0.07358036960491321</v>
      </c>
      <c r="GF754">
        <v>0</v>
      </c>
      <c r="GG754">
        <v>756.3069117647058</v>
      </c>
      <c r="GH754">
        <v>-0.003957221228954525</v>
      </c>
      <c r="GI754">
        <v>0.2691611552744019</v>
      </c>
      <c r="GJ754">
        <v>1</v>
      </c>
      <c r="GK754">
        <v>4.999678292682926</v>
      </c>
      <c r="GL754">
        <v>-1.1171468989547</v>
      </c>
      <c r="GM754">
        <v>0.1103068857259078</v>
      </c>
      <c r="GN754">
        <v>0</v>
      </c>
      <c r="GO754">
        <v>1</v>
      </c>
      <c r="GP754">
        <v>3</v>
      </c>
      <c r="GQ754" t="s">
        <v>451</v>
      </c>
      <c r="GR754">
        <v>3.12805</v>
      </c>
      <c r="GS754">
        <v>2.73187</v>
      </c>
      <c r="GT754">
        <v>0.15981</v>
      </c>
      <c r="GU754">
        <v>0.165363</v>
      </c>
      <c r="GV754">
        <v>0.105837</v>
      </c>
      <c r="GW754">
        <v>0.0909063</v>
      </c>
      <c r="GX754">
        <v>25164.9</v>
      </c>
      <c r="GY754">
        <v>24253.1</v>
      </c>
      <c r="GZ754">
        <v>30495.1</v>
      </c>
      <c r="HA754">
        <v>29315.3</v>
      </c>
      <c r="HB754">
        <v>37640.5</v>
      </c>
      <c r="HC754">
        <v>35073.1</v>
      </c>
      <c r="HD754">
        <v>46656</v>
      </c>
      <c r="HE754">
        <v>43561.4</v>
      </c>
      <c r="HF754">
        <v>1.8229</v>
      </c>
      <c r="HG754">
        <v>1.84822</v>
      </c>
      <c r="HH754">
        <v>0.107765</v>
      </c>
      <c r="HI754">
        <v>0</v>
      </c>
      <c r="HJ754">
        <v>28.3633</v>
      </c>
      <c r="HK754">
        <v>999.9</v>
      </c>
      <c r="HL754">
        <v>47.3</v>
      </c>
      <c r="HM754">
        <v>30.8</v>
      </c>
      <c r="HN754">
        <v>23.3511</v>
      </c>
      <c r="HO754">
        <v>63.0335</v>
      </c>
      <c r="HP754">
        <v>16.7909</v>
      </c>
      <c r="HQ754">
        <v>1</v>
      </c>
      <c r="HR754">
        <v>0.175902</v>
      </c>
      <c r="HS754">
        <v>0.286275</v>
      </c>
      <c r="HT754">
        <v>20.2006</v>
      </c>
      <c r="HU754">
        <v>5.22732</v>
      </c>
      <c r="HV754">
        <v>11.974</v>
      </c>
      <c r="HW754">
        <v>4.96945</v>
      </c>
      <c r="HX754">
        <v>3.2895</v>
      </c>
      <c r="HY754">
        <v>9999</v>
      </c>
      <c r="HZ754">
        <v>9999</v>
      </c>
      <c r="IA754">
        <v>9999</v>
      </c>
      <c r="IB754">
        <v>27.8</v>
      </c>
      <c r="IC754">
        <v>4.97293</v>
      </c>
      <c r="ID754">
        <v>1.87725</v>
      </c>
      <c r="IE754">
        <v>1.87531</v>
      </c>
      <c r="IF754">
        <v>1.87814</v>
      </c>
      <c r="IG754">
        <v>1.87485</v>
      </c>
      <c r="IH754">
        <v>1.87841</v>
      </c>
      <c r="II754">
        <v>1.87549</v>
      </c>
      <c r="IJ754">
        <v>1.87668</v>
      </c>
      <c r="IK754">
        <v>0</v>
      </c>
      <c r="IL754">
        <v>0</v>
      </c>
      <c r="IM754">
        <v>0</v>
      </c>
      <c r="IN754">
        <v>0</v>
      </c>
      <c r="IO754" t="s">
        <v>441</v>
      </c>
      <c r="IP754" t="s">
        <v>442</v>
      </c>
      <c r="IQ754" t="s">
        <v>443</v>
      </c>
      <c r="IR754" t="s">
        <v>443</v>
      </c>
      <c r="IS754" t="s">
        <v>443</v>
      </c>
      <c r="IT754" t="s">
        <v>443</v>
      </c>
      <c r="IU754">
        <v>0</v>
      </c>
      <c r="IV754">
        <v>100</v>
      </c>
      <c r="IW754">
        <v>100</v>
      </c>
      <c r="IX754">
        <v>1.34</v>
      </c>
      <c r="IY754">
        <v>0.2362</v>
      </c>
      <c r="IZ754">
        <v>0.000996156149449386</v>
      </c>
      <c r="JA754">
        <v>0.001508328056841608</v>
      </c>
      <c r="JB754">
        <v>-4.279944224615399E-07</v>
      </c>
      <c r="JC754">
        <v>2.026670128534865E-10</v>
      </c>
      <c r="JD754">
        <v>-0.04486732872085866</v>
      </c>
      <c r="JE754">
        <v>-0.001179386599836408</v>
      </c>
      <c r="JF754">
        <v>0.0006983580007418804</v>
      </c>
      <c r="JG754">
        <v>-5.900263066608664E-06</v>
      </c>
      <c r="JH754">
        <v>1</v>
      </c>
      <c r="JI754">
        <v>2117</v>
      </c>
      <c r="JJ754">
        <v>1</v>
      </c>
      <c r="JK754">
        <v>26</v>
      </c>
      <c r="JL754">
        <v>197646.3</v>
      </c>
      <c r="JM754">
        <v>197646.2</v>
      </c>
      <c r="JN754">
        <v>2.39014</v>
      </c>
      <c r="JO754">
        <v>2.54395</v>
      </c>
      <c r="JP754">
        <v>1.39893</v>
      </c>
      <c r="JQ754">
        <v>2.33887</v>
      </c>
      <c r="JR754">
        <v>1.44897</v>
      </c>
      <c r="JS754">
        <v>2.58179</v>
      </c>
      <c r="JT754">
        <v>37.4819</v>
      </c>
      <c r="JU754">
        <v>23.9737</v>
      </c>
      <c r="JV754">
        <v>18</v>
      </c>
      <c r="JW754">
        <v>480.303</v>
      </c>
      <c r="JX754">
        <v>466.515</v>
      </c>
      <c r="JY754">
        <v>28.3595</v>
      </c>
      <c r="JZ754">
        <v>29.4633</v>
      </c>
      <c r="KA754">
        <v>30.0003</v>
      </c>
      <c r="KB754">
        <v>29.1665</v>
      </c>
      <c r="KC754">
        <v>29.2338</v>
      </c>
      <c r="KD754">
        <v>47.9429</v>
      </c>
      <c r="KE754">
        <v>23.7427</v>
      </c>
      <c r="KF754">
        <v>84.60299999999999</v>
      </c>
      <c r="KG754">
        <v>28.2745</v>
      </c>
      <c r="KH754">
        <v>1108.93</v>
      </c>
      <c r="KI754">
        <v>19.0979</v>
      </c>
      <c r="KJ754">
        <v>100.822</v>
      </c>
      <c r="KK754">
        <v>100.198</v>
      </c>
    </row>
    <row r="755" spans="1:297">
      <c r="A755">
        <v>739</v>
      </c>
      <c r="B755">
        <v>1759007361.5</v>
      </c>
      <c r="C755">
        <v>19977.90000009537</v>
      </c>
      <c r="D755" t="s">
        <v>1927</v>
      </c>
      <c r="E755" t="s">
        <v>1928</v>
      </c>
      <c r="F755">
        <v>5</v>
      </c>
      <c r="G755" t="s">
        <v>1796</v>
      </c>
      <c r="H755" t="s">
        <v>436</v>
      </c>
      <c r="I755">
        <v>1759007354</v>
      </c>
      <c r="J755">
        <f>(K755)/1000</f>
        <v>0</v>
      </c>
      <c r="K755">
        <f>IF(DP755, AN755, AH755)</f>
        <v>0</v>
      </c>
      <c r="L755">
        <f>IF(DP755, AI755, AG755)</f>
        <v>0</v>
      </c>
      <c r="M755">
        <f>DR755 - IF(AU755&gt;1, L755*DL755*100.0/(AW755), 0)</f>
        <v>0</v>
      </c>
      <c r="N755">
        <f>((T755-J755/2)*M755-L755)/(T755+J755/2)</f>
        <v>0</v>
      </c>
      <c r="O755">
        <f>N755*(DY755+DZ755)/1000.0</f>
        <v>0</v>
      </c>
      <c r="P755">
        <f>(DR755 - IF(AU755&gt;1, L755*DL755*100.0/(AW755), 0))*(DY755+DZ755)/1000.0</f>
        <v>0</v>
      </c>
      <c r="Q755">
        <f>2.0/((1/S755-1/R755)+SIGN(S755)*SQRT((1/S755-1/R755)*(1/S755-1/R755) + 4*DM755/((DM755+1)*(DM755+1))*(2*1/S755*1/R755-1/R755*1/R755)))</f>
        <v>0</v>
      </c>
      <c r="R755">
        <f>IF(LEFT(DN755,1)&lt;&gt;"0",IF(LEFT(DN755,1)="1",3.0,DO755),$D$5+$E$5*(EF755*DY755/($K$5*1000))+$F$5*(EF755*DY755/($K$5*1000))*MAX(MIN(DL755,$J$5),$I$5)*MAX(MIN(DL755,$J$5),$I$5)+$G$5*MAX(MIN(DL755,$J$5),$I$5)*(EF755*DY755/($K$5*1000))+$H$5*(EF755*DY755/($K$5*1000))*(EF755*DY755/($K$5*1000)))</f>
        <v>0</v>
      </c>
      <c r="S755">
        <f>J755*(1000-(1000*0.61365*exp(17.502*W755/(240.97+W755))/(DY755+DZ755)+DT755)/2)/(1000*0.61365*exp(17.502*W755/(240.97+W755))/(DY755+DZ755)-DT755)</f>
        <v>0</v>
      </c>
      <c r="T755">
        <f>1/((DM755+1)/(Q755/1.6)+1/(R755/1.37)) + DM755/((DM755+1)/(Q755/1.6) + DM755/(R755/1.37))</f>
        <v>0</v>
      </c>
      <c r="U755">
        <f>(DH755*DK755)</f>
        <v>0</v>
      </c>
      <c r="V755">
        <f>(EA755+(U755+2*0.95*5.67E-8*(((EA755+$B$7)+273)^4-(EA755+273)^4)-44100*J755)/(1.84*29.3*R755+8*0.95*5.67E-8*(EA755+273)^3))</f>
        <v>0</v>
      </c>
      <c r="W755">
        <f>($C$7*EB755+$D$7*EC755+$E$7*V755)</f>
        <v>0</v>
      </c>
      <c r="X755">
        <f>0.61365*exp(17.502*W755/(240.97+W755))</f>
        <v>0</v>
      </c>
      <c r="Y755">
        <f>(Z755/AA755*100)</f>
        <v>0</v>
      </c>
      <c r="Z755">
        <f>DT755*(DY755+DZ755)/1000</f>
        <v>0</v>
      </c>
      <c r="AA755">
        <f>0.61365*exp(17.502*EA755/(240.97+EA755))</f>
        <v>0</v>
      </c>
      <c r="AB755">
        <f>(X755-DT755*(DY755+DZ755)/1000)</f>
        <v>0</v>
      </c>
      <c r="AC755">
        <f>(-J755*44100)</f>
        <v>0</v>
      </c>
      <c r="AD755">
        <f>2*29.3*R755*0.92*(EA755-W755)</f>
        <v>0</v>
      </c>
      <c r="AE755">
        <f>2*0.95*5.67E-8*(((EA755+$B$7)+273)^4-(W755+273)^4)</f>
        <v>0</v>
      </c>
      <c r="AF755">
        <f>U755+AE755+AC755+AD755</f>
        <v>0</v>
      </c>
      <c r="AG755">
        <f>DX755*AU755*(DS755-DR755*(1000-AU755*DU755)/(1000-AU755*DT755))/(100*DL755)</f>
        <v>0</v>
      </c>
      <c r="AH755">
        <f>1000*DX755*AU755*(DT755-DU755)/(100*DL755*(1000-AU755*DT755))</f>
        <v>0</v>
      </c>
      <c r="AI755">
        <f>(AJ755 - AK755 - DY755*1E3/(8.314*(EA755+273.15)) * AM755/DX755 * AL755) * DX755/(100*DL755) * (1000 - DU755)/1000</f>
        <v>0</v>
      </c>
      <c r="AJ755">
        <v>1113.402736564852</v>
      </c>
      <c r="AK755">
        <v>1080.028363636364</v>
      </c>
      <c r="AL755">
        <v>3.41254086734796</v>
      </c>
      <c r="AM755">
        <v>65.2418205601486</v>
      </c>
      <c r="AN755">
        <f>(AP755 - AO755 + DY755*1E3/(8.314*(EA755+273.15)) * AR755/DX755 * AQ755) * DX755/(100*DL755) * 1000/(1000 - AP755)</f>
        <v>0</v>
      </c>
      <c r="AO755">
        <v>18.99093206670601</v>
      </c>
      <c r="AP755">
        <v>23.70950545454545</v>
      </c>
      <c r="AQ755">
        <v>-0.0001117190960410424</v>
      </c>
      <c r="AR755">
        <v>120.1474523876431</v>
      </c>
      <c r="AS755">
        <v>1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MAX(0,($B$13+$C$13*EF755)/(1+$D$13*EF755)*DY755/(EA755+273)*$E$13)</f>
        <v>0</v>
      </c>
      <c r="AX755" t="s">
        <v>437</v>
      </c>
      <c r="AY755" t="s">
        <v>437</v>
      </c>
      <c r="AZ755">
        <v>0</v>
      </c>
      <c r="BA755">
        <v>0</v>
      </c>
      <c r="BB755">
        <f>1-AZ755/BA755</f>
        <v>0</v>
      </c>
      <c r="BC755">
        <v>0</v>
      </c>
      <c r="BD755" t="s">
        <v>437</v>
      </c>
      <c r="BE755" t="s">
        <v>437</v>
      </c>
      <c r="BF755">
        <v>0</v>
      </c>
      <c r="BG755">
        <v>0</v>
      </c>
      <c r="BH755">
        <f>1-BF755/BG755</f>
        <v>0</v>
      </c>
      <c r="BI755">
        <v>0.5</v>
      </c>
      <c r="BJ755">
        <f>DI755</f>
        <v>0</v>
      </c>
      <c r="BK755">
        <f>L755</f>
        <v>0</v>
      </c>
      <c r="BL755">
        <f>BH755*BI755*BJ755</f>
        <v>0</v>
      </c>
      <c r="BM755">
        <f>(BK755-BC755)/BJ755</f>
        <v>0</v>
      </c>
      <c r="BN755">
        <f>(BA755-BG755)/BG755</f>
        <v>0</v>
      </c>
      <c r="BO755">
        <f>AZ755/(BB755+AZ755/BG755)</f>
        <v>0</v>
      </c>
      <c r="BP755" t="s">
        <v>437</v>
      </c>
      <c r="BQ755">
        <v>0</v>
      </c>
      <c r="BR755">
        <f>IF(BQ755&lt;&gt;0, BQ755, BO755)</f>
        <v>0</v>
      </c>
      <c r="BS755">
        <f>1-BR755/BG755</f>
        <v>0</v>
      </c>
      <c r="BT755">
        <f>(BG755-BF755)/(BG755-BR755)</f>
        <v>0</v>
      </c>
      <c r="BU755">
        <f>(BA755-BG755)/(BA755-BR755)</f>
        <v>0</v>
      </c>
      <c r="BV755">
        <f>(BG755-BF755)/(BG755-AZ755)</f>
        <v>0</v>
      </c>
      <c r="BW755">
        <f>(BA755-BG755)/(BA755-AZ755)</f>
        <v>0</v>
      </c>
      <c r="BX755">
        <f>(BT755*BR755/BF755)</f>
        <v>0</v>
      </c>
      <c r="BY755">
        <f>(1-BX755)</f>
        <v>0</v>
      </c>
      <c r="DH755">
        <f>$B$11*EG755+$C$11*EH755+$F$11*ES755*(1-EV755)</f>
        <v>0</v>
      </c>
      <c r="DI755">
        <f>DH755*DJ755</f>
        <v>0</v>
      </c>
      <c r="DJ755">
        <f>($B$11*$D$9+$C$11*$D$9+$F$11*((FF755+EX755)/MAX(FF755+EX755+FG755, 0.1)*$I$9+FG755/MAX(FF755+EX755+FG755, 0.1)*$J$9))/($B$11+$C$11+$F$11)</f>
        <v>0</v>
      </c>
      <c r="DK755">
        <f>($B$11*$K$9+$C$11*$K$9+$F$11*((FF755+EX755)/MAX(FF755+EX755+FG755, 0.1)*$P$9+FG755/MAX(FF755+EX755+FG755, 0.1)*$Q$9))/($B$11+$C$11+$F$11)</f>
        <v>0</v>
      </c>
      <c r="DL755">
        <v>2.96</v>
      </c>
      <c r="DM755">
        <v>0.5</v>
      </c>
      <c r="DN755" t="s">
        <v>438</v>
      </c>
      <c r="DO755">
        <v>2</v>
      </c>
      <c r="DP755" t="b">
        <v>1</v>
      </c>
      <c r="DQ755">
        <v>1759007354</v>
      </c>
      <c r="DR755">
        <v>1031.04037037037</v>
      </c>
      <c r="DS755">
        <v>1077.534814814815</v>
      </c>
      <c r="DT755">
        <v>23.7251</v>
      </c>
      <c r="DU755">
        <v>18.88618148148148</v>
      </c>
      <c r="DV755">
        <v>1029.718518518519</v>
      </c>
      <c r="DW755">
        <v>23.48881481481481</v>
      </c>
      <c r="DX755">
        <v>500.0094814814815</v>
      </c>
      <c r="DY755">
        <v>90.35181111111109</v>
      </c>
      <c r="DZ755">
        <v>0.05376415925925926</v>
      </c>
      <c r="EA755">
        <v>30.26345555555556</v>
      </c>
      <c r="EB755">
        <v>30.1052</v>
      </c>
      <c r="EC755">
        <v>999.9000000000001</v>
      </c>
      <c r="ED755">
        <v>0</v>
      </c>
      <c r="EE755">
        <v>0</v>
      </c>
      <c r="EF755">
        <v>10001.52481481481</v>
      </c>
      <c r="EG755">
        <v>0</v>
      </c>
      <c r="EH755">
        <v>11.48126296296297</v>
      </c>
      <c r="EI755">
        <v>-46.49476666666666</v>
      </c>
      <c r="EJ755">
        <v>1056.096666666667</v>
      </c>
      <c r="EK755">
        <v>1098.278148148148</v>
      </c>
      <c r="EL755">
        <v>4.838917037037037</v>
      </c>
      <c r="EM755">
        <v>1077.534814814815</v>
      </c>
      <c r="EN755">
        <v>18.88618148148148</v>
      </c>
      <c r="EO755">
        <v>2.143605925925926</v>
      </c>
      <c r="EP755">
        <v>1.7064</v>
      </c>
      <c r="EQ755">
        <v>18.54696666666667</v>
      </c>
      <c r="ER755">
        <v>14.95467407407407</v>
      </c>
      <c r="ES755">
        <v>2000.013333333333</v>
      </c>
      <c r="ET755">
        <v>0.9799993333333333</v>
      </c>
      <c r="EU755">
        <v>0.0200006925925926</v>
      </c>
      <c r="EV755">
        <v>0</v>
      </c>
      <c r="EW755">
        <v>756.3083703703704</v>
      </c>
      <c r="EX755">
        <v>5.000560000000001</v>
      </c>
      <c r="EY755">
        <v>15523.51851851852</v>
      </c>
      <c r="EZ755">
        <v>17294.97037037037</v>
      </c>
      <c r="FA755">
        <v>41.71496296296296</v>
      </c>
      <c r="FB755">
        <v>42.19399999999999</v>
      </c>
      <c r="FC755">
        <v>41.72422222222221</v>
      </c>
      <c r="FD755">
        <v>41.27755555555555</v>
      </c>
      <c r="FE755">
        <v>42.7937037037037</v>
      </c>
      <c r="FF755">
        <v>1955.113333333333</v>
      </c>
      <c r="FG755">
        <v>39.9</v>
      </c>
      <c r="FH755">
        <v>0</v>
      </c>
      <c r="FI755">
        <v>1759007371.2</v>
      </c>
      <c r="FJ755">
        <v>0</v>
      </c>
      <c r="FK755">
        <v>756.3258846153847</v>
      </c>
      <c r="FL755">
        <v>-0.7582564035920367</v>
      </c>
      <c r="FM755">
        <v>-14.81709401104723</v>
      </c>
      <c r="FN755">
        <v>15523.17692307692</v>
      </c>
      <c r="FO755">
        <v>15</v>
      </c>
      <c r="FP755">
        <v>0</v>
      </c>
      <c r="FQ755" t="s">
        <v>439</v>
      </c>
      <c r="FR755">
        <v>1747148579.5</v>
      </c>
      <c r="FS755">
        <v>1747148584.5</v>
      </c>
      <c r="FT755">
        <v>0</v>
      </c>
      <c r="FU755">
        <v>0.162</v>
      </c>
      <c r="FV755">
        <v>-0.001</v>
      </c>
      <c r="FW755">
        <v>0.139</v>
      </c>
      <c r="FX755">
        <v>0.058</v>
      </c>
      <c r="FY755">
        <v>420</v>
      </c>
      <c r="FZ755">
        <v>16</v>
      </c>
      <c r="GA755">
        <v>0.19</v>
      </c>
      <c r="GB755">
        <v>0.02</v>
      </c>
      <c r="GC755">
        <v>-46.479925</v>
      </c>
      <c r="GD755">
        <v>-0.3527932457785708</v>
      </c>
      <c r="GE755">
        <v>0.05056361710756079</v>
      </c>
      <c r="GF755">
        <v>1</v>
      </c>
      <c r="GG755">
        <v>756.3517941176472</v>
      </c>
      <c r="GH755">
        <v>-0.1079144363077372</v>
      </c>
      <c r="GI755">
        <v>0.2394404972641563</v>
      </c>
      <c r="GJ755">
        <v>1</v>
      </c>
      <c r="GK755">
        <v>4.90914025</v>
      </c>
      <c r="GL755">
        <v>-1.126948930581624</v>
      </c>
      <c r="GM755">
        <v>0.1085829823104776</v>
      </c>
      <c r="GN755">
        <v>0</v>
      </c>
      <c r="GO755">
        <v>2</v>
      </c>
      <c r="GP755">
        <v>3</v>
      </c>
      <c r="GQ755" t="s">
        <v>446</v>
      </c>
      <c r="GR755">
        <v>3.12811</v>
      </c>
      <c r="GS755">
        <v>2.73167</v>
      </c>
      <c r="GT755">
        <v>0.161434</v>
      </c>
      <c r="GU755">
        <v>0.166962</v>
      </c>
      <c r="GV755">
        <v>0.105805</v>
      </c>
      <c r="GW755">
        <v>0.0911897</v>
      </c>
      <c r="GX755">
        <v>25116.3</v>
      </c>
      <c r="GY755">
        <v>24206.8</v>
      </c>
      <c r="GZ755">
        <v>30495.2</v>
      </c>
      <c r="HA755">
        <v>29315.5</v>
      </c>
      <c r="HB755">
        <v>37642.1</v>
      </c>
      <c r="HC755">
        <v>35062.4</v>
      </c>
      <c r="HD755">
        <v>46656.2</v>
      </c>
      <c r="HE755">
        <v>43561.7</v>
      </c>
      <c r="HF755">
        <v>1.82313</v>
      </c>
      <c r="HG755">
        <v>1.8482</v>
      </c>
      <c r="HH755">
        <v>0.107858</v>
      </c>
      <c r="HI755">
        <v>0</v>
      </c>
      <c r="HJ755">
        <v>28.3633</v>
      </c>
      <c r="HK755">
        <v>999.9</v>
      </c>
      <c r="HL755">
        <v>47.3</v>
      </c>
      <c r="HM755">
        <v>30.8</v>
      </c>
      <c r="HN755">
        <v>23.3483</v>
      </c>
      <c r="HO755">
        <v>63.1635</v>
      </c>
      <c r="HP755">
        <v>16.6587</v>
      </c>
      <c r="HQ755">
        <v>1</v>
      </c>
      <c r="HR755">
        <v>0.175833</v>
      </c>
      <c r="HS755">
        <v>0.415771</v>
      </c>
      <c r="HT755">
        <v>20.2001</v>
      </c>
      <c r="HU755">
        <v>5.22762</v>
      </c>
      <c r="HV755">
        <v>11.974</v>
      </c>
      <c r="HW755">
        <v>4.96955</v>
      </c>
      <c r="HX755">
        <v>3.28948</v>
      </c>
      <c r="HY755">
        <v>9999</v>
      </c>
      <c r="HZ755">
        <v>9999</v>
      </c>
      <c r="IA755">
        <v>9999</v>
      </c>
      <c r="IB755">
        <v>27.8</v>
      </c>
      <c r="IC755">
        <v>4.97293</v>
      </c>
      <c r="ID755">
        <v>1.87728</v>
      </c>
      <c r="IE755">
        <v>1.87532</v>
      </c>
      <c r="IF755">
        <v>1.87819</v>
      </c>
      <c r="IG755">
        <v>1.87485</v>
      </c>
      <c r="IH755">
        <v>1.87845</v>
      </c>
      <c r="II755">
        <v>1.87556</v>
      </c>
      <c r="IJ755">
        <v>1.87672</v>
      </c>
      <c r="IK755">
        <v>0</v>
      </c>
      <c r="IL755">
        <v>0</v>
      </c>
      <c r="IM755">
        <v>0</v>
      </c>
      <c r="IN755">
        <v>0</v>
      </c>
      <c r="IO755" t="s">
        <v>441</v>
      </c>
      <c r="IP755" t="s">
        <v>442</v>
      </c>
      <c r="IQ755" t="s">
        <v>443</v>
      </c>
      <c r="IR755" t="s">
        <v>443</v>
      </c>
      <c r="IS755" t="s">
        <v>443</v>
      </c>
      <c r="IT755" t="s">
        <v>443</v>
      </c>
      <c r="IU755">
        <v>0</v>
      </c>
      <c r="IV755">
        <v>100</v>
      </c>
      <c r="IW755">
        <v>100</v>
      </c>
      <c r="IX755">
        <v>1.35</v>
      </c>
      <c r="IY755">
        <v>0.2359</v>
      </c>
      <c r="IZ755">
        <v>0.000996156149449386</v>
      </c>
      <c r="JA755">
        <v>0.001508328056841608</v>
      </c>
      <c r="JB755">
        <v>-4.279944224615399E-07</v>
      </c>
      <c r="JC755">
        <v>2.026670128534865E-10</v>
      </c>
      <c r="JD755">
        <v>-0.04486732872085866</v>
      </c>
      <c r="JE755">
        <v>-0.001179386599836408</v>
      </c>
      <c r="JF755">
        <v>0.0006983580007418804</v>
      </c>
      <c r="JG755">
        <v>-5.900263066608664E-06</v>
      </c>
      <c r="JH755">
        <v>1</v>
      </c>
      <c r="JI755">
        <v>2117</v>
      </c>
      <c r="JJ755">
        <v>1</v>
      </c>
      <c r="JK755">
        <v>26</v>
      </c>
      <c r="JL755">
        <v>197646.4</v>
      </c>
      <c r="JM755">
        <v>197646.3</v>
      </c>
      <c r="JN755">
        <v>2.42065</v>
      </c>
      <c r="JO755">
        <v>2.5354</v>
      </c>
      <c r="JP755">
        <v>1.39893</v>
      </c>
      <c r="JQ755">
        <v>2.33887</v>
      </c>
      <c r="JR755">
        <v>1.44897</v>
      </c>
      <c r="JS755">
        <v>2.53784</v>
      </c>
      <c r="JT755">
        <v>37.4819</v>
      </c>
      <c r="JU755">
        <v>23.9737</v>
      </c>
      <c r="JV755">
        <v>18</v>
      </c>
      <c r="JW755">
        <v>480.411</v>
      </c>
      <c r="JX755">
        <v>466.498</v>
      </c>
      <c r="JY755">
        <v>28.2548</v>
      </c>
      <c r="JZ755">
        <v>29.4614</v>
      </c>
      <c r="KA755">
        <v>30.0002</v>
      </c>
      <c r="KB755">
        <v>29.1641</v>
      </c>
      <c r="KC755">
        <v>29.2338</v>
      </c>
      <c r="KD755">
        <v>48.5019</v>
      </c>
      <c r="KE755">
        <v>23.4522</v>
      </c>
      <c r="KF755">
        <v>84.60299999999999</v>
      </c>
      <c r="KG755">
        <v>28.1579</v>
      </c>
      <c r="KH755">
        <v>1122.32</v>
      </c>
      <c r="KI755">
        <v>19.1931</v>
      </c>
      <c r="KJ755">
        <v>100.823</v>
      </c>
      <c r="KK755">
        <v>100.199</v>
      </c>
    </row>
    <row r="756" spans="1:297">
      <c r="A756">
        <v>740</v>
      </c>
      <c r="B756">
        <v>1759007366.5</v>
      </c>
      <c r="C756">
        <v>19982.90000009537</v>
      </c>
      <c r="D756" t="s">
        <v>1929</v>
      </c>
      <c r="E756" t="s">
        <v>1930</v>
      </c>
      <c r="F756">
        <v>5</v>
      </c>
      <c r="G756" t="s">
        <v>1796</v>
      </c>
      <c r="H756" t="s">
        <v>436</v>
      </c>
      <c r="I756">
        <v>1759007358.714286</v>
      </c>
      <c r="J756">
        <f>(K756)/1000</f>
        <v>0</v>
      </c>
      <c r="K756">
        <f>IF(DP756, AN756, AH756)</f>
        <v>0</v>
      </c>
      <c r="L756">
        <f>IF(DP756, AI756, AG756)</f>
        <v>0</v>
      </c>
      <c r="M756">
        <f>DR756 - IF(AU756&gt;1, L756*DL756*100.0/(AW756), 0)</f>
        <v>0</v>
      </c>
      <c r="N756">
        <f>((T756-J756/2)*M756-L756)/(T756+J756/2)</f>
        <v>0</v>
      </c>
      <c r="O756">
        <f>N756*(DY756+DZ756)/1000.0</f>
        <v>0</v>
      </c>
      <c r="P756">
        <f>(DR756 - IF(AU756&gt;1, L756*DL756*100.0/(AW756), 0))*(DY756+DZ756)/1000.0</f>
        <v>0</v>
      </c>
      <c r="Q756">
        <f>2.0/((1/S756-1/R756)+SIGN(S756)*SQRT((1/S756-1/R756)*(1/S756-1/R756) + 4*DM756/((DM756+1)*(DM756+1))*(2*1/S756*1/R756-1/R756*1/R756)))</f>
        <v>0</v>
      </c>
      <c r="R756">
        <f>IF(LEFT(DN756,1)&lt;&gt;"0",IF(LEFT(DN756,1)="1",3.0,DO756),$D$5+$E$5*(EF756*DY756/($K$5*1000))+$F$5*(EF756*DY756/($K$5*1000))*MAX(MIN(DL756,$J$5),$I$5)*MAX(MIN(DL756,$J$5),$I$5)+$G$5*MAX(MIN(DL756,$J$5),$I$5)*(EF756*DY756/($K$5*1000))+$H$5*(EF756*DY756/($K$5*1000))*(EF756*DY756/($K$5*1000)))</f>
        <v>0</v>
      </c>
      <c r="S756">
        <f>J756*(1000-(1000*0.61365*exp(17.502*W756/(240.97+W756))/(DY756+DZ756)+DT756)/2)/(1000*0.61365*exp(17.502*W756/(240.97+W756))/(DY756+DZ756)-DT756)</f>
        <v>0</v>
      </c>
      <c r="T756">
        <f>1/((DM756+1)/(Q756/1.6)+1/(R756/1.37)) + DM756/((DM756+1)/(Q756/1.6) + DM756/(R756/1.37))</f>
        <v>0</v>
      </c>
      <c r="U756">
        <f>(DH756*DK756)</f>
        <v>0</v>
      </c>
      <c r="V756">
        <f>(EA756+(U756+2*0.95*5.67E-8*(((EA756+$B$7)+273)^4-(EA756+273)^4)-44100*J756)/(1.84*29.3*R756+8*0.95*5.67E-8*(EA756+273)^3))</f>
        <v>0</v>
      </c>
      <c r="W756">
        <f>($C$7*EB756+$D$7*EC756+$E$7*V756)</f>
        <v>0</v>
      </c>
      <c r="X756">
        <f>0.61365*exp(17.502*W756/(240.97+W756))</f>
        <v>0</v>
      </c>
      <c r="Y756">
        <f>(Z756/AA756*100)</f>
        <v>0</v>
      </c>
      <c r="Z756">
        <f>DT756*(DY756+DZ756)/1000</f>
        <v>0</v>
      </c>
      <c r="AA756">
        <f>0.61365*exp(17.502*EA756/(240.97+EA756))</f>
        <v>0</v>
      </c>
      <c r="AB756">
        <f>(X756-DT756*(DY756+DZ756)/1000)</f>
        <v>0</v>
      </c>
      <c r="AC756">
        <f>(-J756*44100)</f>
        <v>0</v>
      </c>
      <c r="AD756">
        <f>2*29.3*R756*0.92*(EA756-W756)</f>
        <v>0</v>
      </c>
      <c r="AE756">
        <f>2*0.95*5.67E-8*(((EA756+$B$7)+273)^4-(W756+273)^4)</f>
        <v>0</v>
      </c>
      <c r="AF756">
        <f>U756+AE756+AC756+AD756</f>
        <v>0</v>
      </c>
      <c r="AG756">
        <f>DX756*AU756*(DS756-DR756*(1000-AU756*DU756)/(1000-AU756*DT756))/(100*DL756)</f>
        <v>0</v>
      </c>
      <c r="AH756">
        <f>1000*DX756*AU756*(DT756-DU756)/(100*DL756*(1000-AU756*DT756))</f>
        <v>0</v>
      </c>
      <c r="AI756">
        <f>(AJ756 - AK756 - DY756*1E3/(8.314*(EA756+273.15)) * AM756/DX756 * AL756) * DX756/(100*DL756) * (1000 - DU756)/1000</f>
        <v>0</v>
      </c>
      <c r="AJ756">
        <v>1130.539346221221</v>
      </c>
      <c r="AK756">
        <v>1097.044424242424</v>
      </c>
      <c r="AL756">
        <v>3.404840025033757</v>
      </c>
      <c r="AM756">
        <v>65.2418205601486</v>
      </c>
      <c r="AN756">
        <f>(AP756 - AO756 + DY756*1E3/(8.314*(EA756+273.15)) * AR756/DX756 * AQ756) * DX756/(100*DL756) * 1000/(1000 - AP756)</f>
        <v>0</v>
      </c>
      <c r="AO756">
        <v>19.07629933178873</v>
      </c>
      <c r="AP756">
        <v>23.69378060606061</v>
      </c>
      <c r="AQ756">
        <v>-0.0001482211956931647</v>
      </c>
      <c r="AR756">
        <v>120.1474523876431</v>
      </c>
      <c r="AS756">
        <v>1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MAX(0,($B$13+$C$13*EF756)/(1+$D$13*EF756)*DY756/(EA756+273)*$E$13)</f>
        <v>0</v>
      </c>
      <c r="AX756" t="s">
        <v>437</v>
      </c>
      <c r="AY756" t="s">
        <v>437</v>
      </c>
      <c r="AZ756">
        <v>0</v>
      </c>
      <c r="BA756">
        <v>0</v>
      </c>
      <c r="BB756">
        <f>1-AZ756/BA756</f>
        <v>0</v>
      </c>
      <c r="BC756">
        <v>0</v>
      </c>
      <c r="BD756" t="s">
        <v>437</v>
      </c>
      <c r="BE756" t="s">
        <v>437</v>
      </c>
      <c r="BF756">
        <v>0</v>
      </c>
      <c r="BG756">
        <v>0</v>
      </c>
      <c r="BH756">
        <f>1-BF756/BG756</f>
        <v>0</v>
      </c>
      <c r="BI756">
        <v>0.5</v>
      </c>
      <c r="BJ756">
        <f>DI756</f>
        <v>0</v>
      </c>
      <c r="BK756">
        <f>L756</f>
        <v>0</v>
      </c>
      <c r="BL756">
        <f>BH756*BI756*BJ756</f>
        <v>0</v>
      </c>
      <c r="BM756">
        <f>(BK756-BC756)/BJ756</f>
        <v>0</v>
      </c>
      <c r="BN756">
        <f>(BA756-BG756)/BG756</f>
        <v>0</v>
      </c>
      <c r="BO756">
        <f>AZ756/(BB756+AZ756/BG756)</f>
        <v>0</v>
      </c>
      <c r="BP756" t="s">
        <v>437</v>
      </c>
      <c r="BQ756">
        <v>0</v>
      </c>
      <c r="BR756">
        <f>IF(BQ756&lt;&gt;0, BQ756, BO756)</f>
        <v>0</v>
      </c>
      <c r="BS756">
        <f>1-BR756/BG756</f>
        <v>0</v>
      </c>
      <c r="BT756">
        <f>(BG756-BF756)/(BG756-BR756)</f>
        <v>0</v>
      </c>
      <c r="BU756">
        <f>(BA756-BG756)/(BA756-BR756)</f>
        <v>0</v>
      </c>
      <c r="BV756">
        <f>(BG756-BF756)/(BG756-AZ756)</f>
        <v>0</v>
      </c>
      <c r="BW756">
        <f>(BA756-BG756)/(BA756-AZ756)</f>
        <v>0</v>
      </c>
      <c r="BX756">
        <f>(BT756*BR756/BF756)</f>
        <v>0</v>
      </c>
      <c r="BY756">
        <f>(1-BX756)</f>
        <v>0</v>
      </c>
      <c r="DH756">
        <f>$B$11*EG756+$C$11*EH756+$F$11*ES756*(1-EV756)</f>
        <v>0</v>
      </c>
      <c r="DI756">
        <f>DH756*DJ756</f>
        <v>0</v>
      </c>
      <c r="DJ756">
        <f>($B$11*$D$9+$C$11*$D$9+$F$11*((FF756+EX756)/MAX(FF756+EX756+FG756, 0.1)*$I$9+FG756/MAX(FF756+EX756+FG756, 0.1)*$J$9))/($B$11+$C$11+$F$11)</f>
        <v>0</v>
      </c>
      <c r="DK756">
        <f>($B$11*$K$9+$C$11*$K$9+$F$11*((FF756+EX756)/MAX(FF756+EX756+FG756, 0.1)*$P$9+FG756/MAX(FF756+EX756+FG756, 0.1)*$Q$9))/($B$11+$C$11+$F$11)</f>
        <v>0</v>
      </c>
      <c r="DL756">
        <v>2.96</v>
      </c>
      <c r="DM756">
        <v>0.5</v>
      </c>
      <c r="DN756" t="s">
        <v>438</v>
      </c>
      <c r="DO756">
        <v>2</v>
      </c>
      <c r="DP756" t="b">
        <v>1</v>
      </c>
      <c r="DQ756">
        <v>1759007358.714286</v>
      </c>
      <c r="DR756">
        <v>1046.773571428572</v>
      </c>
      <c r="DS756">
        <v>1093.333928571428</v>
      </c>
      <c r="DT756">
        <v>23.71371428571429</v>
      </c>
      <c r="DU756">
        <v>18.96599285714286</v>
      </c>
      <c r="DV756">
        <v>1045.432142857143</v>
      </c>
      <c r="DW756">
        <v>23.47767142857143</v>
      </c>
      <c r="DX756">
        <v>500.0095357142856</v>
      </c>
      <c r="DY756">
        <v>90.35231785714284</v>
      </c>
      <c r="DZ756">
        <v>0.05379371785714287</v>
      </c>
      <c r="EA756">
        <v>30.25191071428571</v>
      </c>
      <c r="EB756">
        <v>30.11603928571429</v>
      </c>
      <c r="EC756">
        <v>999.9000000000002</v>
      </c>
      <c r="ED756">
        <v>0</v>
      </c>
      <c r="EE756">
        <v>0</v>
      </c>
      <c r="EF756">
        <v>10011.75892857143</v>
      </c>
      <c r="EG756">
        <v>0</v>
      </c>
      <c r="EH756">
        <v>11.479575</v>
      </c>
      <c r="EI756">
        <v>-46.56101428571429</v>
      </c>
      <c r="EJ756">
        <v>1072.2</v>
      </c>
      <c r="EK756">
        <v>1114.472857142857</v>
      </c>
      <c r="EL756">
        <v>4.747710357142857</v>
      </c>
      <c r="EM756">
        <v>1093.333928571428</v>
      </c>
      <c r="EN756">
        <v>18.96599285714286</v>
      </c>
      <c r="EO756">
        <v>2.142588928571429</v>
      </c>
      <c r="EP756">
        <v>1.713621785714286</v>
      </c>
      <c r="EQ756">
        <v>18.53938928571429</v>
      </c>
      <c r="ER756">
        <v>15.02026071428572</v>
      </c>
      <c r="ES756">
        <v>1999.989285714285</v>
      </c>
      <c r="ET756">
        <v>0.979999142857143</v>
      </c>
      <c r="EU756">
        <v>0.02000088571428572</v>
      </c>
      <c r="EV756">
        <v>0</v>
      </c>
      <c r="EW756">
        <v>756.2610714285714</v>
      </c>
      <c r="EX756">
        <v>5.000560000000001</v>
      </c>
      <c r="EY756">
        <v>15522.22857142857</v>
      </c>
      <c r="EZ756">
        <v>17294.775</v>
      </c>
      <c r="FA756">
        <v>41.69607142857142</v>
      </c>
      <c r="FB756">
        <v>42.19374999999998</v>
      </c>
      <c r="FC756">
        <v>41.72296428571427</v>
      </c>
      <c r="FD756">
        <v>41.26321428571428</v>
      </c>
      <c r="FE756">
        <v>42.77432142857143</v>
      </c>
      <c r="FF756">
        <v>1955.089285714286</v>
      </c>
      <c r="FG756">
        <v>39.9</v>
      </c>
      <c r="FH756">
        <v>0</v>
      </c>
      <c r="FI756">
        <v>1759007376</v>
      </c>
      <c r="FJ756">
        <v>0</v>
      </c>
      <c r="FK756">
        <v>756.2747307692309</v>
      </c>
      <c r="FL756">
        <v>-0.5458803387274707</v>
      </c>
      <c r="FM756">
        <v>-13.21025639118033</v>
      </c>
      <c r="FN756">
        <v>15522.03076923077</v>
      </c>
      <c r="FO756">
        <v>15</v>
      </c>
      <c r="FP756">
        <v>0</v>
      </c>
      <c r="FQ756" t="s">
        <v>439</v>
      </c>
      <c r="FR756">
        <v>1747148579.5</v>
      </c>
      <c r="FS756">
        <v>1747148584.5</v>
      </c>
      <c r="FT756">
        <v>0</v>
      </c>
      <c r="FU756">
        <v>0.162</v>
      </c>
      <c r="FV756">
        <v>-0.001</v>
      </c>
      <c r="FW756">
        <v>0.139</v>
      </c>
      <c r="FX756">
        <v>0.058</v>
      </c>
      <c r="FY756">
        <v>420</v>
      </c>
      <c r="FZ756">
        <v>16</v>
      </c>
      <c r="GA756">
        <v>0.19</v>
      </c>
      <c r="GB756">
        <v>0.02</v>
      </c>
      <c r="GC756">
        <v>-46.52429268292683</v>
      </c>
      <c r="GD756">
        <v>-0.5554536585367096</v>
      </c>
      <c r="GE756">
        <v>0.08398849337636206</v>
      </c>
      <c r="GF756">
        <v>0</v>
      </c>
      <c r="GG756">
        <v>756.3318235294118</v>
      </c>
      <c r="GH756">
        <v>-0.6551566017049646</v>
      </c>
      <c r="GI756">
        <v>0.2458804672035794</v>
      </c>
      <c r="GJ756">
        <v>1</v>
      </c>
      <c r="GK756">
        <v>4.810613414634147</v>
      </c>
      <c r="GL756">
        <v>-1.166868919860625</v>
      </c>
      <c r="GM756">
        <v>0.1151380717185761</v>
      </c>
      <c r="GN756">
        <v>0</v>
      </c>
      <c r="GO756">
        <v>1</v>
      </c>
      <c r="GP756">
        <v>3</v>
      </c>
      <c r="GQ756" t="s">
        <v>451</v>
      </c>
      <c r="GR756">
        <v>3.12827</v>
      </c>
      <c r="GS756">
        <v>2.73159</v>
      </c>
      <c r="GT756">
        <v>0.163034</v>
      </c>
      <c r="GU756">
        <v>0.168566</v>
      </c>
      <c r="GV756">
        <v>0.105757</v>
      </c>
      <c r="GW756">
        <v>0.091534</v>
      </c>
      <c r="GX756">
        <v>25068.6</v>
      </c>
      <c r="GY756">
        <v>24160.1</v>
      </c>
      <c r="GZ756">
        <v>30495.5</v>
      </c>
      <c r="HA756">
        <v>29315.5</v>
      </c>
      <c r="HB756">
        <v>37644.8</v>
      </c>
      <c r="HC756">
        <v>35049</v>
      </c>
      <c r="HD756">
        <v>46656.8</v>
      </c>
      <c r="HE756">
        <v>43561.6</v>
      </c>
      <c r="HF756">
        <v>1.82292</v>
      </c>
      <c r="HG756">
        <v>1.84842</v>
      </c>
      <c r="HH756">
        <v>0.108629</v>
      </c>
      <c r="HI756">
        <v>0</v>
      </c>
      <c r="HJ756">
        <v>28.3633</v>
      </c>
      <c r="HK756">
        <v>999.9</v>
      </c>
      <c r="HL756">
        <v>47.2</v>
      </c>
      <c r="HM756">
        <v>30.8</v>
      </c>
      <c r="HN756">
        <v>23.2993</v>
      </c>
      <c r="HO756">
        <v>62.6635</v>
      </c>
      <c r="HP756">
        <v>16.5905</v>
      </c>
      <c r="HQ756">
        <v>1</v>
      </c>
      <c r="HR756">
        <v>0.175945</v>
      </c>
      <c r="HS756">
        <v>0.535989</v>
      </c>
      <c r="HT756">
        <v>20.1997</v>
      </c>
      <c r="HU756">
        <v>5.22762</v>
      </c>
      <c r="HV756">
        <v>11.974</v>
      </c>
      <c r="HW756">
        <v>4.9695</v>
      </c>
      <c r="HX756">
        <v>3.28953</v>
      </c>
      <c r="HY756">
        <v>9999</v>
      </c>
      <c r="HZ756">
        <v>9999</v>
      </c>
      <c r="IA756">
        <v>9999</v>
      </c>
      <c r="IB756">
        <v>27.8</v>
      </c>
      <c r="IC756">
        <v>4.97292</v>
      </c>
      <c r="ID756">
        <v>1.87729</v>
      </c>
      <c r="IE756">
        <v>1.87535</v>
      </c>
      <c r="IF756">
        <v>1.8782</v>
      </c>
      <c r="IG756">
        <v>1.87486</v>
      </c>
      <c r="IH756">
        <v>1.87848</v>
      </c>
      <c r="II756">
        <v>1.87561</v>
      </c>
      <c r="IJ756">
        <v>1.87677</v>
      </c>
      <c r="IK756">
        <v>0</v>
      </c>
      <c r="IL756">
        <v>0</v>
      </c>
      <c r="IM756">
        <v>0</v>
      </c>
      <c r="IN756">
        <v>0</v>
      </c>
      <c r="IO756" t="s">
        <v>441</v>
      </c>
      <c r="IP756" t="s">
        <v>442</v>
      </c>
      <c r="IQ756" t="s">
        <v>443</v>
      </c>
      <c r="IR756" t="s">
        <v>443</v>
      </c>
      <c r="IS756" t="s">
        <v>443</v>
      </c>
      <c r="IT756" t="s">
        <v>443</v>
      </c>
      <c r="IU756">
        <v>0</v>
      </c>
      <c r="IV756">
        <v>100</v>
      </c>
      <c r="IW756">
        <v>100</v>
      </c>
      <c r="IX756">
        <v>1.37</v>
      </c>
      <c r="IY756">
        <v>0.2356</v>
      </c>
      <c r="IZ756">
        <v>0.000996156149449386</v>
      </c>
      <c r="JA756">
        <v>0.001508328056841608</v>
      </c>
      <c r="JB756">
        <v>-4.279944224615399E-07</v>
      </c>
      <c r="JC756">
        <v>2.026670128534865E-10</v>
      </c>
      <c r="JD756">
        <v>-0.04486732872085866</v>
      </c>
      <c r="JE756">
        <v>-0.001179386599836408</v>
      </c>
      <c r="JF756">
        <v>0.0006983580007418804</v>
      </c>
      <c r="JG756">
        <v>-5.900263066608664E-06</v>
      </c>
      <c r="JH756">
        <v>1</v>
      </c>
      <c r="JI756">
        <v>2117</v>
      </c>
      <c r="JJ756">
        <v>1</v>
      </c>
      <c r="JK756">
        <v>26</v>
      </c>
      <c r="JL756">
        <v>197646.5</v>
      </c>
      <c r="JM756">
        <v>197646.4</v>
      </c>
      <c r="JN756">
        <v>2.44873</v>
      </c>
      <c r="JO756">
        <v>2.54272</v>
      </c>
      <c r="JP756">
        <v>1.39893</v>
      </c>
      <c r="JQ756">
        <v>2.33887</v>
      </c>
      <c r="JR756">
        <v>1.44897</v>
      </c>
      <c r="JS756">
        <v>2.58911</v>
      </c>
      <c r="JT756">
        <v>37.4578</v>
      </c>
      <c r="JU756">
        <v>23.9737</v>
      </c>
      <c r="JV756">
        <v>18</v>
      </c>
      <c r="JW756">
        <v>480.3</v>
      </c>
      <c r="JX756">
        <v>466.637</v>
      </c>
      <c r="JY756">
        <v>28.1377</v>
      </c>
      <c r="JZ756">
        <v>29.4607</v>
      </c>
      <c r="KA756">
        <v>30.0003</v>
      </c>
      <c r="KB756">
        <v>29.164</v>
      </c>
      <c r="KC756">
        <v>29.2327</v>
      </c>
      <c r="KD756">
        <v>49.1133</v>
      </c>
      <c r="KE756">
        <v>22.8924</v>
      </c>
      <c r="KF756">
        <v>84.60299999999999</v>
      </c>
      <c r="KG756">
        <v>28.0353</v>
      </c>
      <c r="KH756">
        <v>1142.36</v>
      </c>
      <c r="KI756">
        <v>19.2927</v>
      </c>
      <c r="KJ756">
        <v>100.824</v>
      </c>
      <c r="KK756">
        <v>100.199</v>
      </c>
    </row>
    <row r="757" spans="1:297">
      <c r="A757">
        <v>741</v>
      </c>
      <c r="B757">
        <v>1759007371.5</v>
      </c>
      <c r="C757">
        <v>19987.90000009537</v>
      </c>
      <c r="D757" t="s">
        <v>1931</v>
      </c>
      <c r="E757" t="s">
        <v>1932</v>
      </c>
      <c r="F757">
        <v>5</v>
      </c>
      <c r="G757" t="s">
        <v>1796</v>
      </c>
      <c r="H757" t="s">
        <v>436</v>
      </c>
      <c r="I757">
        <v>1759007364</v>
      </c>
      <c r="J757">
        <f>(K757)/1000</f>
        <v>0</v>
      </c>
      <c r="K757">
        <f>IF(DP757, AN757, AH757)</f>
        <v>0</v>
      </c>
      <c r="L757">
        <f>IF(DP757, AI757, AG757)</f>
        <v>0</v>
      </c>
      <c r="M757">
        <f>DR757 - IF(AU757&gt;1, L757*DL757*100.0/(AW757), 0)</f>
        <v>0</v>
      </c>
      <c r="N757">
        <f>((T757-J757/2)*M757-L757)/(T757+J757/2)</f>
        <v>0</v>
      </c>
      <c r="O757">
        <f>N757*(DY757+DZ757)/1000.0</f>
        <v>0</v>
      </c>
      <c r="P757">
        <f>(DR757 - IF(AU757&gt;1, L757*DL757*100.0/(AW757), 0))*(DY757+DZ757)/1000.0</f>
        <v>0</v>
      </c>
      <c r="Q757">
        <f>2.0/((1/S757-1/R757)+SIGN(S757)*SQRT((1/S757-1/R757)*(1/S757-1/R757) + 4*DM757/((DM757+1)*(DM757+1))*(2*1/S757*1/R757-1/R757*1/R757)))</f>
        <v>0</v>
      </c>
      <c r="R757">
        <f>IF(LEFT(DN757,1)&lt;&gt;"0",IF(LEFT(DN757,1)="1",3.0,DO757),$D$5+$E$5*(EF757*DY757/($K$5*1000))+$F$5*(EF757*DY757/($K$5*1000))*MAX(MIN(DL757,$J$5),$I$5)*MAX(MIN(DL757,$J$5),$I$5)+$G$5*MAX(MIN(DL757,$J$5),$I$5)*(EF757*DY757/($K$5*1000))+$H$5*(EF757*DY757/($K$5*1000))*(EF757*DY757/($K$5*1000)))</f>
        <v>0</v>
      </c>
      <c r="S757">
        <f>J757*(1000-(1000*0.61365*exp(17.502*W757/(240.97+W757))/(DY757+DZ757)+DT757)/2)/(1000*0.61365*exp(17.502*W757/(240.97+W757))/(DY757+DZ757)-DT757)</f>
        <v>0</v>
      </c>
      <c r="T757">
        <f>1/((DM757+1)/(Q757/1.6)+1/(R757/1.37)) + DM757/((DM757+1)/(Q757/1.6) + DM757/(R757/1.37))</f>
        <v>0</v>
      </c>
      <c r="U757">
        <f>(DH757*DK757)</f>
        <v>0</v>
      </c>
      <c r="V757">
        <f>(EA757+(U757+2*0.95*5.67E-8*(((EA757+$B$7)+273)^4-(EA757+273)^4)-44100*J757)/(1.84*29.3*R757+8*0.95*5.67E-8*(EA757+273)^3))</f>
        <v>0</v>
      </c>
      <c r="W757">
        <f>($C$7*EB757+$D$7*EC757+$E$7*V757)</f>
        <v>0</v>
      </c>
      <c r="X757">
        <f>0.61365*exp(17.502*W757/(240.97+W757))</f>
        <v>0</v>
      </c>
      <c r="Y757">
        <f>(Z757/AA757*100)</f>
        <v>0</v>
      </c>
      <c r="Z757">
        <f>DT757*(DY757+DZ757)/1000</f>
        <v>0</v>
      </c>
      <c r="AA757">
        <f>0.61365*exp(17.502*EA757/(240.97+EA757))</f>
        <v>0</v>
      </c>
      <c r="AB757">
        <f>(X757-DT757*(DY757+DZ757)/1000)</f>
        <v>0</v>
      </c>
      <c r="AC757">
        <f>(-J757*44100)</f>
        <v>0</v>
      </c>
      <c r="AD757">
        <f>2*29.3*R757*0.92*(EA757-W757)</f>
        <v>0</v>
      </c>
      <c r="AE757">
        <f>2*0.95*5.67E-8*(((EA757+$B$7)+273)^4-(W757+273)^4)</f>
        <v>0</v>
      </c>
      <c r="AF757">
        <f>U757+AE757+AC757+AD757</f>
        <v>0</v>
      </c>
      <c r="AG757">
        <f>DX757*AU757*(DS757-DR757*(1000-AU757*DU757)/(1000-AU757*DT757))/(100*DL757)</f>
        <v>0</v>
      </c>
      <c r="AH757">
        <f>1000*DX757*AU757*(DT757-DU757)/(100*DL757*(1000-AU757*DT757))</f>
        <v>0</v>
      </c>
      <c r="AI757">
        <f>(AJ757 - AK757 - DY757*1E3/(8.314*(EA757+273.15)) * AM757/DX757 * AL757) * DX757/(100*DL757) * (1000 - DU757)/1000</f>
        <v>0</v>
      </c>
      <c r="AJ757">
        <v>1147.734162922301</v>
      </c>
      <c r="AK757">
        <v>1114.150121212121</v>
      </c>
      <c r="AL757">
        <v>3.415893804325446</v>
      </c>
      <c r="AM757">
        <v>65.2418205601486</v>
      </c>
      <c r="AN757">
        <f>(AP757 - AO757 + DY757*1E3/(8.314*(EA757+273.15)) * AR757/DX757 * AQ757) * DX757/(100*DL757) * 1000/(1000 - AP757)</f>
        <v>0</v>
      </c>
      <c r="AO757">
        <v>19.18446344114248</v>
      </c>
      <c r="AP757">
        <v>23.68291515151515</v>
      </c>
      <c r="AQ757">
        <v>-8.818938157238719E-05</v>
      </c>
      <c r="AR757">
        <v>120.1474523876431</v>
      </c>
      <c r="AS757">
        <v>1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MAX(0,($B$13+$C$13*EF757)/(1+$D$13*EF757)*DY757/(EA757+273)*$E$13)</f>
        <v>0</v>
      </c>
      <c r="AX757" t="s">
        <v>437</v>
      </c>
      <c r="AY757" t="s">
        <v>437</v>
      </c>
      <c r="AZ757">
        <v>0</v>
      </c>
      <c r="BA757">
        <v>0</v>
      </c>
      <c r="BB757">
        <f>1-AZ757/BA757</f>
        <v>0</v>
      </c>
      <c r="BC757">
        <v>0</v>
      </c>
      <c r="BD757" t="s">
        <v>437</v>
      </c>
      <c r="BE757" t="s">
        <v>437</v>
      </c>
      <c r="BF757">
        <v>0</v>
      </c>
      <c r="BG757">
        <v>0</v>
      </c>
      <c r="BH757">
        <f>1-BF757/BG757</f>
        <v>0</v>
      </c>
      <c r="BI757">
        <v>0.5</v>
      </c>
      <c r="BJ757">
        <f>DI757</f>
        <v>0</v>
      </c>
      <c r="BK757">
        <f>L757</f>
        <v>0</v>
      </c>
      <c r="BL757">
        <f>BH757*BI757*BJ757</f>
        <v>0</v>
      </c>
      <c r="BM757">
        <f>(BK757-BC757)/BJ757</f>
        <v>0</v>
      </c>
      <c r="BN757">
        <f>(BA757-BG757)/BG757</f>
        <v>0</v>
      </c>
      <c r="BO757">
        <f>AZ757/(BB757+AZ757/BG757)</f>
        <v>0</v>
      </c>
      <c r="BP757" t="s">
        <v>437</v>
      </c>
      <c r="BQ757">
        <v>0</v>
      </c>
      <c r="BR757">
        <f>IF(BQ757&lt;&gt;0, BQ757, BO757)</f>
        <v>0</v>
      </c>
      <c r="BS757">
        <f>1-BR757/BG757</f>
        <v>0</v>
      </c>
      <c r="BT757">
        <f>(BG757-BF757)/(BG757-BR757)</f>
        <v>0</v>
      </c>
      <c r="BU757">
        <f>(BA757-BG757)/(BA757-BR757)</f>
        <v>0</v>
      </c>
      <c r="BV757">
        <f>(BG757-BF757)/(BG757-AZ757)</f>
        <v>0</v>
      </c>
      <c r="BW757">
        <f>(BA757-BG757)/(BA757-AZ757)</f>
        <v>0</v>
      </c>
      <c r="BX757">
        <f>(BT757*BR757/BF757)</f>
        <v>0</v>
      </c>
      <c r="BY757">
        <f>(1-BX757)</f>
        <v>0</v>
      </c>
      <c r="DH757">
        <f>$B$11*EG757+$C$11*EH757+$F$11*ES757*(1-EV757)</f>
        <v>0</v>
      </c>
      <c r="DI757">
        <f>DH757*DJ757</f>
        <v>0</v>
      </c>
      <c r="DJ757">
        <f>($B$11*$D$9+$C$11*$D$9+$F$11*((FF757+EX757)/MAX(FF757+EX757+FG757, 0.1)*$I$9+FG757/MAX(FF757+EX757+FG757, 0.1)*$J$9))/($B$11+$C$11+$F$11)</f>
        <v>0</v>
      </c>
      <c r="DK757">
        <f>($B$11*$K$9+$C$11*$K$9+$F$11*((FF757+EX757)/MAX(FF757+EX757+FG757, 0.1)*$P$9+FG757/MAX(FF757+EX757+FG757, 0.1)*$Q$9))/($B$11+$C$11+$F$11)</f>
        <v>0</v>
      </c>
      <c r="DL757">
        <v>2.96</v>
      </c>
      <c r="DM757">
        <v>0.5</v>
      </c>
      <c r="DN757" t="s">
        <v>438</v>
      </c>
      <c r="DO757">
        <v>2</v>
      </c>
      <c r="DP757" t="b">
        <v>1</v>
      </c>
      <c r="DQ757">
        <v>1759007364</v>
      </c>
      <c r="DR757">
        <v>1064.407777777778</v>
      </c>
      <c r="DS757">
        <v>1111.034074074074</v>
      </c>
      <c r="DT757">
        <v>23.69999259259259</v>
      </c>
      <c r="DU757">
        <v>19.06365925925926</v>
      </c>
      <c r="DV757">
        <v>1063.043333333333</v>
      </c>
      <c r="DW757">
        <v>23.46426296296297</v>
      </c>
      <c r="DX757">
        <v>500.0834814814814</v>
      </c>
      <c r="DY757">
        <v>90.35322962962962</v>
      </c>
      <c r="DZ757">
        <v>0.05366178148148148</v>
      </c>
      <c r="EA757">
        <v>30.23650740740741</v>
      </c>
      <c r="EB757">
        <v>30.12297407407407</v>
      </c>
      <c r="EC757">
        <v>999.9000000000001</v>
      </c>
      <c r="ED757">
        <v>0</v>
      </c>
      <c r="EE757">
        <v>0</v>
      </c>
      <c r="EF757">
        <v>10006.45555555555</v>
      </c>
      <c r="EG757">
        <v>0</v>
      </c>
      <c r="EH757">
        <v>11.47466666666667</v>
      </c>
      <c r="EI757">
        <v>-46.62692592592593</v>
      </c>
      <c r="EJ757">
        <v>1090.246666666667</v>
      </c>
      <c r="EK757">
        <v>1132.627777777778</v>
      </c>
      <c r="EL757">
        <v>4.636324074074074</v>
      </c>
      <c r="EM757">
        <v>1111.034074074074</v>
      </c>
      <c r="EN757">
        <v>19.06365925925926</v>
      </c>
      <c r="EO757">
        <v>2.141371111111111</v>
      </c>
      <c r="EP757">
        <v>1.722464444444445</v>
      </c>
      <c r="EQ757">
        <v>18.53031851851852</v>
      </c>
      <c r="ER757">
        <v>15.10024444444444</v>
      </c>
      <c r="ES757">
        <v>1999.992222222222</v>
      </c>
      <c r="ET757">
        <v>0.9799992222222222</v>
      </c>
      <c r="EU757">
        <v>0.02000080740740741</v>
      </c>
      <c r="EV757">
        <v>0</v>
      </c>
      <c r="EW757">
        <v>756.2481481481482</v>
      </c>
      <c r="EX757">
        <v>5.000560000000001</v>
      </c>
      <c r="EY757">
        <v>15520.32962962963</v>
      </c>
      <c r="EZ757">
        <v>17294.7962962963</v>
      </c>
      <c r="FA757">
        <v>41.68259259259259</v>
      </c>
      <c r="FB757">
        <v>42.194</v>
      </c>
      <c r="FC757">
        <v>41.70337037037036</v>
      </c>
      <c r="FD757">
        <v>41.26829629629629</v>
      </c>
      <c r="FE757">
        <v>42.77288888888889</v>
      </c>
      <c r="FF757">
        <v>1955.092222222223</v>
      </c>
      <c r="FG757">
        <v>39.9</v>
      </c>
      <c r="FH757">
        <v>0</v>
      </c>
      <c r="FI757">
        <v>1759007380.8</v>
      </c>
      <c r="FJ757">
        <v>0</v>
      </c>
      <c r="FK757">
        <v>756.2307692307693</v>
      </c>
      <c r="FL757">
        <v>-1.457504268896161</v>
      </c>
      <c r="FM757">
        <v>-20.86153847421739</v>
      </c>
      <c r="FN757">
        <v>15520.59230769231</v>
      </c>
      <c r="FO757">
        <v>15</v>
      </c>
      <c r="FP757">
        <v>0</v>
      </c>
      <c r="FQ757" t="s">
        <v>439</v>
      </c>
      <c r="FR757">
        <v>1747148579.5</v>
      </c>
      <c r="FS757">
        <v>1747148584.5</v>
      </c>
      <c r="FT757">
        <v>0</v>
      </c>
      <c r="FU757">
        <v>0.162</v>
      </c>
      <c r="FV757">
        <v>-0.001</v>
      </c>
      <c r="FW757">
        <v>0.139</v>
      </c>
      <c r="FX757">
        <v>0.058</v>
      </c>
      <c r="FY757">
        <v>420</v>
      </c>
      <c r="FZ757">
        <v>16</v>
      </c>
      <c r="GA757">
        <v>0.19</v>
      </c>
      <c r="GB757">
        <v>0.02</v>
      </c>
      <c r="GC757">
        <v>-46.58718048780488</v>
      </c>
      <c r="GD757">
        <v>-0.8354675958188961</v>
      </c>
      <c r="GE757">
        <v>0.1058876745389866</v>
      </c>
      <c r="GF757">
        <v>0</v>
      </c>
      <c r="GG757">
        <v>756.2385294117647</v>
      </c>
      <c r="GH757">
        <v>-0.8511535497646129</v>
      </c>
      <c r="GI757">
        <v>0.2267419153878983</v>
      </c>
      <c r="GJ757">
        <v>1</v>
      </c>
      <c r="GK757">
        <v>4.707865853658537</v>
      </c>
      <c r="GL757">
        <v>-1.23674508710801</v>
      </c>
      <c r="GM757">
        <v>0.1221992397879752</v>
      </c>
      <c r="GN757">
        <v>0</v>
      </c>
      <c r="GO757">
        <v>1</v>
      </c>
      <c r="GP757">
        <v>3</v>
      </c>
      <c r="GQ757" t="s">
        <v>451</v>
      </c>
      <c r="GR757">
        <v>3.1279</v>
      </c>
      <c r="GS757">
        <v>2.73101</v>
      </c>
      <c r="GT757">
        <v>0.164629</v>
      </c>
      <c r="GU757">
        <v>0.170138</v>
      </c>
      <c r="GV757">
        <v>0.105726</v>
      </c>
      <c r="GW757">
        <v>0.0918562</v>
      </c>
      <c r="GX757">
        <v>25021</v>
      </c>
      <c r="GY757">
        <v>24114.2</v>
      </c>
      <c r="GZ757">
        <v>30495.7</v>
      </c>
      <c r="HA757">
        <v>29315.3</v>
      </c>
      <c r="HB757">
        <v>37646.6</v>
      </c>
      <c r="HC757">
        <v>35036.6</v>
      </c>
      <c r="HD757">
        <v>46657.3</v>
      </c>
      <c r="HE757">
        <v>43561.6</v>
      </c>
      <c r="HF757">
        <v>1.82243</v>
      </c>
      <c r="HG757">
        <v>1.84912</v>
      </c>
      <c r="HH757">
        <v>0.107922</v>
      </c>
      <c r="HI757">
        <v>0</v>
      </c>
      <c r="HJ757">
        <v>28.3616</v>
      </c>
      <c r="HK757">
        <v>999.9</v>
      </c>
      <c r="HL757">
        <v>47.2</v>
      </c>
      <c r="HM757">
        <v>30.8</v>
      </c>
      <c r="HN757">
        <v>23.3005</v>
      </c>
      <c r="HO757">
        <v>63.0335</v>
      </c>
      <c r="HP757">
        <v>16.6266</v>
      </c>
      <c r="HQ757">
        <v>1</v>
      </c>
      <c r="HR757">
        <v>0.176021</v>
      </c>
      <c r="HS757">
        <v>0.657394</v>
      </c>
      <c r="HT757">
        <v>20.1986</v>
      </c>
      <c r="HU757">
        <v>5.22493</v>
      </c>
      <c r="HV757">
        <v>11.974</v>
      </c>
      <c r="HW757">
        <v>4.96875</v>
      </c>
      <c r="HX757">
        <v>3.28895</v>
      </c>
      <c r="HY757">
        <v>9999</v>
      </c>
      <c r="HZ757">
        <v>9999</v>
      </c>
      <c r="IA757">
        <v>9999</v>
      </c>
      <c r="IB757">
        <v>27.8</v>
      </c>
      <c r="IC757">
        <v>4.97293</v>
      </c>
      <c r="ID757">
        <v>1.87729</v>
      </c>
      <c r="IE757">
        <v>1.87535</v>
      </c>
      <c r="IF757">
        <v>1.8782</v>
      </c>
      <c r="IG757">
        <v>1.87488</v>
      </c>
      <c r="IH757">
        <v>1.87851</v>
      </c>
      <c r="II757">
        <v>1.87561</v>
      </c>
      <c r="IJ757">
        <v>1.8768</v>
      </c>
      <c r="IK757">
        <v>0</v>
      </c>
      <c r="IL757">
        <v>0</v>
      </c>
      <c r="IM757">
        <v>0</v>
      </c>
      <c r="IN757">
        <v>0</v>
      </c>
      <c r="IO757" t="s">
        <v>441</v>
      </c>
      <c r="IP757" t="s">
        <v>442</v>
      </c>
      <c r="IQ757" t="s">
        <v>443</v>
      </c>
      <c r="IR757" t="s">
        <v>443</v>
      </c>
      <c r="IS757" t="s">
        <v>443</v>
      </c>
      <c r="IT757" t="s">
        <v>443</v>
      </c>
      <c r="IU757">
        <v>0</v>
      </c>
      <c r="IV757">
        <v>100</v>
      </c>
      <c r="IW757">
        <v>100</v>
      </c>
      <c r="IX757">
        <v>1.4</v>
      </c>
      <c r="IY757">
        <v>0.2354</v>
      </c>
      <c r="IZ757">
        <v>0.000996156149449386</v>
      </c>
      <c r="JA757">
        <v>0.001508328056841608</v>
      </c>
      <c r="JB757">
        <v>-4.279944224615399E-07</v>
      </c>
      <c r="JC757">
        <v>2.026670128534865E-10</v>
      </c>
      <c r="JD757">
        <v>-0.04486732872085866</v>
      </c>
      <c r="JE757">
        <v>-0.001179386599836408</v>
      </c>
      <c r="JF757">
        <v>0.0006983580007418804</v>
      </c>
      <c r="JG757">
        <v>-5.900263066608664E-06</v>
      </c>
      <c r="JH757">
        <v>1</v>
      </c>
      <c r="JI757">
        <v>2117</v>
      </c>
      <c r="JJ757">
        <v>1</v>
      </c>
      <c r="JK757">
        <v>26</v>
      </c>
      <c r="JL757">
        <v>197646.5</v>
      </c>
      <c r="JM757">
        <v>197646.5</v>
      </c>
      <c r="JN757">
        <v>2.47803</v>
      </c>
      <c r="JO757">
        <v>2.54028</v>
      </c>
      <c r="JP757">
        <v>1.39893</v>
      </c>
      <c r="JQ757">
        <v>2.33887</v>
      </c>
      <c r="JR757">
        <v>1.44897</v>
      </c>
      <c r="JS757">
        <v>2.51099</v>
      </c>
      <c r="JT757">
        <v>37.4578</v>
      </c>
      <c r="JU757">
        <v>23.9649</v>
      </c>
      <c r="JV757">
        <v>18</v>
      </c>
      <c r="JW757">
        <v>480.014</v>
      </c>
      <c r="JX757">
        <v>467.081</v>
      </c>
      <c r="JY757">
        <v>28.011</v>
      </c>
      <c r="JZ757">
        <v>29.4607</v>
      </c>
      <c r="KA757">
        <v>30.0002</v>
      </c>
      <c r="KB757">
        <v>29.1622</v>
      </c>
      <c r="KC757">
        <v>29.2313</v>
      </c>
      <c r="KD757">
        <v>49.6613</v>
      </c>
      <c r="KE757">
        <v>22.8924</v>
      </c>
      <c r="KF757">
        <v>84.60299999999999</v>
      </c>
      <c r="KG757">
        <v>27.9062</v>
      </c>
      <c r="KH757">
        <v>1155.72</v>
      </c>
      <c r="KI757">
        <v>19.2654</v>
      </c>
      <c r="KJ757">
        <v>100.825</v>
      </c>
      <c r="KK757">
        <v>100.198</v>
      </c>
    </row>
    <row r="758" spans="1:297">
      <c r="A758">
        <v>742</v>
      </c>
      <c r="B758">
        <v>1759007376.5</v>
      </c>
      <c r="C758">
        <v>19992.90000009537</v>
      </c>
      <c r="D758" t="s">
        <v>1933</v>
      </c>
      <c r="E758" t="s">
        <v>1934</v>
      </c>
      <c r="F758">
        <v>5</v>
      </c>
      <c r="G758" t="s">
        <v>1796</v>
      </c>
      <c r="H758" t="s">
        <v>436</v>
      </c>
      <c r="I758">
        <v>1759007368.714286</v>
      </c>
      <c r="J758">
        <f>(K758)/1000</f>
        <v>0</v>
      </c>
      <c r="K758">
        <f>IF(DP758, AN758, AH758)</f>
        <v>0</v>
      </c>
      <c r="L758">
        <f>IF(DP758, AI758, AG758)</f>
        <v>0</v>
      </c>
      <c r="M758">
        <f>DR758 - IF(AU758&gt;1, L758*DL758*100.0/(AW758), 0)</f>
        <v>0</v>
      </c>
      <c r="N758">
        <f>((T758-J758/2)*M758-L758)/(T758+J758/2)</f>
        <v>0</v>
      </c>
      <c r="O758">
        <f>N758*(DY758+DZ758)/1000.0</f>
        <v>0</v>
      </c>
      <c r="P758">
        <f>(DR758 - IF(AU758&gt;1, L758*DL758*100.0/(AW758), 0))*(DY758+DZ758)/1000.0</f>
        <v>0</v>
      </c>
      <c r="Q758">
        <f>2.0/((1/S758-1/R758)+SIGN(S758)*SQRT((1/S758-1/R758)*(1/S758-1/R758) + 4*DM758/((DM758+1)*(DM758+1))*(2*1/S758*1/R758-1/R758*1/R758)))</f>
        <v>0</v>
      </c>
      <c r="R758">
        <f>IF(LEFT(DN758,1)&lt;&gt;"0",IF(LEFT(DN758,1)="1",3.0,DO758),$D$5+$E$5*(EF758*DY758/($K$5*1000))+$F$5*(EF758*DY758/($K$5*1000))*MAX(MIN(DL758,$J$5),$I$5)*MAX(MIN(DL758,$J$5),$I$5)+$G$5*MAX(MIN(DL758,$J$5),$I$5)*(EF758*DY758/($K$5*1000))+$H$5*(EF758*DY758/($K$5*1000))*(EF758*DY758/($K$5*1000)))</f>
        <v>0</v>
      </c>
      <c r="S758">
        <f>J758*(1000-(1000*0.61365*exp(17.502*W758/(240.97+W758))/(DY758+DZ758)+DT758)/2)/(1000*0.61365*exp(17.502*W758/(240.97+W758))/(DY758+DZ758)-DT758)</f>
        <v>0</v>
      </c>
      <c r="T758">
        <f>1/((DM758+1)/(Q758/1.6)+1/(R758/1.37)) + DM758/((DM758+1)/(Q758/1.6) + DM758/(R758/1.37))</f>
        <v>0</v>
      </c>
      <c r="U758">
        <f>(DH758*DK758)</f>
        <v>0</v>
      </c>
      <c r="V758">
        <f>(EA758+(U758+2*0.95*5.67E-8*(((EA758+$B$7)+273)^4-(EA758+273)^4)-44100*J758)/(1.84*29.3*R758+8*0.95*5.67E-8*(EA758+273)^3))</f>
        <v>0</v>
      </c>
      <c r="W758">
        <f>($C$7*EB758+$D$7*EC758+$E$7*V758)</f>
        <v>0</v>
      </c>
      <c r="X758">
        <f>0.61365*exp(17.502*W758/(240.97+W758))</f>
        <v>0</v>
      </c>
      <c r="Y758">
        <f>(Z758/AA758*100)</f>
        <v>0</v>
      </c>
      <c r="Z758">
        <f>DT758*(DY758+DZ758)/1000</f>
        <v>0</v>
      </c>
      <c r="AA758">
        <f>0.61365*exp(17.502*EA758/(240.97+EA758))</f>
        <v>0</v>
      </c>
      <c r="AB758">
        <f>(X758-DT758*(DY758+DZ758)/1000)</f>
        <v>0</v>
      </c>
      <c r="AC758">
        <f>(-J758*44100)</f>
        <v>0</v>
      </c>
      <c r="AD758">
        <f>2*29.3*R758*0.92*(EA758-W758)</f>
        <v>0</v>
      </c>
      <c r="AE758">
        <f>2*0.95*5.67E-8*(((EA758+$B$7)+273)^4-(W758+273)^4)</f>
        <v>0</v>
      </c>
      <c r="AF758">
        <f>U758+AE758+AC758+AD758</f>
        <v>0</v>
      </c>
      <c r="AG758">
        <f>DX758*AU758*(DS758-DR758*(1000-AU758*DU758)/(1000-AU758*DT758))/(100*DL758)</f>
        <v>0</v>
      </c>
      <c r="AH758">
        <f>1000*DX758*AU758*(DT758-DU758)/(100*DL758*(1000-AU758*DT758))</f>
        <v>0</v>
      </c>
      <c r="AI758">
        <f>(AJ758 - AK758 - DY758*1E3/(8.314*(EA758+273.15)) * AM758/DX758 * AL758) * DX758/(100*DL758) * (1000 - DU758)/1000</f>
        <v>0</v>
      </c>
      <c r="AJ758">
        <v>1164.970185978692</v>
      </c>
      <c r="AK758">
        <v>1131.424848484849</v>
      </c>
      <c r="AL758">
        <v>3.448860817280431</v>
      </c>
      <c r="AM758">
        <v>65.2418205601486</v>
      </c>
      <c r="AN758">
        <f>(AP758 - AO758 + DY758*1E3/(8.314*(EA758+273.15)) * AR758/DX758 * AQ758) * DX758/(100*DL758) * 1000/(1000 - AP758)</f>
        <v>0</v>
      </c>
      <c r="AO758">
        <v>19.23368246565455</v>
      </c>
      <c r="AP758">
        <v>23.66871090909089</v>
      </c>
      <c r="AQ758">
        <v>-0.0001642446398165347</v>
      </c>
      <c r="AR758">
        <v>120.1474523876431</v>
      </c>
      <c r="AS758">
        <v>1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MAX(0,($B$13+$C$13*EF758)/(1+$D$13*EF758)*DY758/(EA758+273)*$E$13)</f>
        <v>0</v>
      </c>
      <c r="AX758" t="s">
        <v>437</v>
      </c>
      <c r="AY758" t="s">
        <v>437</v>
      </c>
      <c r="AZ758">
        <v>0</v>
      </c>
      <c r="BA758">
        <v>0</v>
      </c>
      <c r="BB758">
        <f>1-AZ758/BA758</f>
        <v>0</v>
      </c>
      <c r="BC758">
        <v>0</v>
      </c>
      <c r="BD758" t="s">
        <v>437</v>
      </c>
      <c r="BE758" t="s">
        <v>437</v>
      </c>
      <c r="BF758">
        <v>0</v>
      </c>
      <c r="BG758">
        <v>0</v>
      </c>
      <c r="BH758">
        <f>1-BF758/BG758</f>
        <v>0</v>
      </c>
      <c r="BI758">
        <v>0.5</v>
      </c>
      <c r="BJ758">
        <f>DI758</f>
        <v>0</v>
      </c>
      <c r="BK758">
        <f>L758</f>
        <v>0</v>
      </c>
      <c r="BL758">
        <f>BH758*BI758*BJ758</f>
        <v>0</v>
      </c>
      <c r="BM758">
        <f>(BK758-BC758)/BJ758</f>
        <v>0</v>
      </c>
      <c r="BN758">
        <f>(BA758-BG758)/BG758</f>
        <v>0</v>
      </c>
      <c r="BO758">
        <f>AZ758/(BB758+AZ758/BG758)</f>
        <v>0</v>
      </c>
      <c r="BP758" t="s">
        <v>437</v>
      </c>
      <c r="BQ758">
        <v>0</v>
      </c>
      <c r="BR758">
        <f>IF(BQ758&lt;&gt;0, BQ758, BO758)</f>
        <v>0</v>
      </c>
      <c r="BS758">
        <f>1-BR758/BG758</f>
        <v>0</v>
      </c>
      <c r="BT758">
        <f>(BG758-BF758)/(BG758-BR758)</f>
        <v>0</v>
      </c>
      <c r="BU758">
        <f>(BA758-BG758)/(BA758-BR758)</f>
        <v>0</v>
      </c>
      <c r="BV758">
        <f>(BG758-BF758)/(BG758-AZ758)</f>
        <v>0</v>
      </c>
      <c r="BW758">
        <f>(BA758-BG758)/(BA758-AZ758)</f>
        <v>0</v>
      </c>
      <c r="BX758">
        <f>(BT758*BR758/BF758)</f>
        <v>0</v>
      </c>
      <c r="BY758">
        <f>(1-BX758)</f>
        <v>0</v>
      </c>
      <c r="DH758">
        <f>$B$11*EG758+$C$11*EH758+$F$11*ES758*(1-EV758)</f>
        <v>0</v>
      </c>
      <c r="DI758">
        <f>DH758*DJ758</f>
        <v>0</v>
      </c>
      <c r="DJ758">
        <f>($B$11*$D$9+$C$11*$D$9+$F$11*((FF758+EX758)/MAX(FF758+EX758+FG758, 0.1)*$I$9+FG758/MAX(FF758+EX758+FG758, 0.1)*$J$9))/($B$11+$C$11+$F$11)</f>
        <v>0</v>
      </c>
      <c r="DK758">
        <f>($B$11*$K$9+$C$11*$K$9+$F$11*((FF758+EX758)/MAX(FF758+EX758+FG758, 0.1)*$P$9+FG758/MAX(FF758+EX758+FG758, 0.1)*$Q$9))/($B$11+$C$11+$F$11)</f>
        <v>0</v>
      </c>
      <c r="DL758">
        <v>2.96</v>
      </c>
      <c r="DM758">
        <v>0.5</v>
      </c>
      <c r="DN758" t="s">
        <v>438</v>
      </c>
      <c r="DO758">
        <v>2</v>
      </c>
      <c r="DP758" t="b">
        <v>1</v>
      </c>
      <c r="DQ758">
        <v>1759007368.714286</v>
      </c>
      <c r="DR758">
        <v>1080.178928571429</v>
      </c>
      <c r="DS758">
        <v>1126.839642857143</v>
      </c>
      <c r="DT758">
        <v>23.68837857142857</v>
      </c>
      <c r="DU758">
        <v>19.14346071428571</v>
      </c>
      <c r="DV758">
        <v>1078.793928571429</v>
      </c>
      <c r="DW758">
        <v>23.4529</v>
      </c>
      <c r="DX758">
        <v>500.0227142857143</v>
      </c>
      <c r="DY758">
        <v>90.35320714285714</v>
      </c>
      <c r="DZ758">
        <v>0.05368318214285715</v>
      </c>
      <c r="EA758">
        <v>30.22011428571429</v>
      </c>
      <c r="EB758">
        <v>30.12387857142857</v>
      </c>
      <c r="EC758">
        <v>999.9000000000002</v>
      </c>
      <c r="ED758">
        <v>0</v>
      </c>
      <c r="EE758">
        <v>0</v>
      </c>
      <c r="EF758">
        <v>9992.477142857142</v>
      </c>
      <c r="EG758">
        <v>0</v>
      </c>
      <c r="EH758">
        <v>11.4741</v>
      </c>
      <c r="EI758">
        <v>-46.66062499999999</v>
      </c>
      <c r="EJ758">
        <v>1106.387142857143</v>
      </c>
      <c r="EK758">
        <v>1148.8325</v>
      </c>
      <c r="EL758">
        <v>4.544907142857142</v>
      </c>
      <c r="EM758">
        <v>1126.839642857143</v>
      </c>
      <c r="EN758">
        <v>19.14346071428571</v>
      </c>
      <c r="EO758">
        <v>2.140320714285715</v>
      </c>
      <c r="EP758">
        <v>1.729674642857143</v>
      </c>
      <c r="EQ758">
        <v>18.52248928571429</v>
      </c>
      <c r="ER758">
        <v>15.16522142857143</v>
      </c>
      <c r="ES758">
        <v>1999.984642857142</v>
      </c>
      <c r="ET758">
        <v>0.97999925</v>
      </c>
      <c r="EU758">
        <v>0.02000077142857143</v>
      </c>
      <c r="EV758">
        <v>0</v>
      </c>
      <c r="EW758">
        <v>756.1151785714286</v>
      </c>
      <c r="EX758">
        <v>5.000560000000001</v>
      </c>
      <c r="EY758">
        <v>15518.55357142857</v>
      </c>
      <c r="EZ758">
        <v>17294.73571428571</v>
      </c>
      <c r="FA758">
        <v>41.67607142857141</v>
      </c>
      <c r="FB758">
        <v>42.18932142857142</v>
      </c>
      <c r="FC758">
        <v>41.70060714285714</v>
      </c>
      <c r="FD758">
        <v>41.26321428571428</v>
      </c>
      <c r="FE758">
        <v>42.77428571428571</v>
      </c>
      <c r="FF758">
        <v>1955.084642857143</v>
      </c>
      <c r="FG758">
        <v>39.9</v>
      </c>
      <c r="FH758">
        <v>0</v>
      </c>
      <c r="FI758">
        <v>1759007386.2</v>
      </c>
      <c r="FJ758">
        <v>0</v>
      </c>
      <c r="FK758">
        <v>756.06724</v>
      </c>
      <c r="FL758">
        <v>-1.756769212483375</v>
      </c>
      <c r="FM758">
        <v>-23.86923084502708</v>
      </c>
      <c r="FN758">
        <v>15518.652</v>
      </c>
      <c r="FO758">
        <v>15</v>
      </c>
      <c r="FP758">
        <v>0</v>
      </c>
      <c r="FQ758" t="s">
        <v>439</v>
      </c>
      <c r="FR758">
        <v>1747148579.5</v>
      </c>
      <c r="FS758">
        <v>1747148584.5</v>
      </c>
      <c r="FT758">
        <v>0</v>
      </c>
      <c r="FU758">
        <v>0.162</v>
      </c>
      <c r="FV758">
        <v>-0.001</v>
      </c>
      <c r="FW758">
        <v>0.139</v>
      </c>
      <c r="FX758">
        <v>0.058</v>
      </c>
      <c r="FY758">
        <v>420</v>
      </c>
      <c r="FZ758">
        <v>16</v>
      </c>
      <c r="GA758">
        <v>0.19</v>
      </c>
      <c r="GB758">
        <v>0.02</v>
      </c>
      <c r="GC758">
        <v>-46.6279025</v>
      </c>
      <c r="GD758">
        <v>-0.5579628517823521</v>
      </c>
      <c r="GE758">
        <v>0.1063466466032195</v>
      </c>
      <c r="GF758">
        <v>0</v>
      </c>
      <c r="GG758">
        <v>756.1499705882352</v>
      </c>
      <c r="GH758">
        <v>-1.722612675738811</v>
      </c>
      <c r="GI758">
        <v>0.254859532856608</v>
      </c>
      <c r="GJ758">
        <v>0</v>
      </c>
      <c r="GK758">
        <v>4.5941265</v>
      </c>
      <c r="GL758">
        <v>-1.198933958724213</v>
      </c>
      <c r="GM758">
        <v>0.1160049640220193</v>
      </c>
      <c r="GN758">
        <v>0</v>
      </c>
      <c r="GO758">
        <v>0</v>
      </c>
      <c r="GP758">
        <v>3</v>
      </c>
      <c r="GQ758" t="s">
        <v>472</v>
      </c>
      <c r="GR758">
        <v>3.12796</v>
      </c>
      <c r="GS758">
        <v>2.73131</v>
      </c>
      <c r="GT758">
        <v>0.166223</v>
      </c>
      <c r="GU758">
        <v>0.171691</v>
      </c>
      <c r="GV758">
        <v>0.105677</v>
      </c>
      <c r="GW758">
        <v>0.09194720000000001</v>
      </c>
      <c r="GX758">
        <v>24973.2</v>
      </c>
      <c r="GY758">
        <v>24069.4</v>
      </c>
      <c r="GZ758">
        <v>30495.8</v>
      </c>
      <c r="HA758">
        <v>29315.7</v>
      </c>
      <c r="HB758">
        <v>37648.8</v>
      </c>
      <c r="HC758">
        <v>35033.4</v>
      </c>
      <c r="HD758">
        <v>46657.2</v>
      </c>
      <c r="HE758">
        <v>43562</v>
      </c>
      <c r="HF758">
        <v>1.82265</v>
      </c>
      <c r="HG758">
        <v>1.8489</v>
      </c>
      <c r="HH758">
        <v>0.107497</v>
      </c>
      <c r="HI758">
        <v>0</v>
      </c>
      <c r="HJ758">
        <v>28.3592</v>
      </c>
      <c r="HK758">
        <v>999.9</v>
      </c>
      <c r="HL758">
        <v>47.2</v>
      </c>
      <c r="HM758">
        <v>30.8</v>
      </c>
      <c r="HN758">
        <v>23.3009</v>
      </c>
      <c r="HO758">
        <v>63.1035</v>
      </c>
      <c r="HP758">
        <v>16.8429</v>
      </c>
      <c r="HQ758">
        <v>1</v>
      </c>
      <c r="HR758">
        <v>0.176372</v>
      </c>
      <c r="HS758">
        <v>0.739897</v>
      </c>
      <c r="HT758">
        <v>20.1986</v>
      </c>
      <c r="HU758">
        <v>5.22867</v>
      </c>
      <c r="HV758">
        <v>11.974</v>
      </c>
      <c r="HW758">
        <v>4.96935</v>
      </c>
      <c r="HX758">
        <v>3.28973</v>
      </c>
      <c r="HY758">
        <v>9999</v>
      </c>
      <c r="HZ758">
        <v>9999</v>
      </c>
      <c r="IA758">
        <v>9999</v>
      </c>
      <c r="IB758">
        <v>27.8</v>
      </c>
      <c r="IC758">
        <v>4.97293</v>
      </c>
      <c r="ID758">
        <v>1.87729</v>
      </c>
      <c r="IE758">
        <v>1.87534</v>
      </c>
      <c r="IF758">
        <v>1.87819</v>
      </c>
      <c r="IG758">
        <v>1.87486</v>
      </c>
      <c r="IH758">
        <v>1.87849</v>
      </c>
      <c r="II758">
        <v>1.87561</v>
      </c>
      <c r="IJ758">
        <v>1.87676</v>
      </c>
      <c r="IK758">
        <v>0</v>
      </c>
      <c r="IL758">
        <v>0</v>
      </c>
      <c r="IM758">
        <v>0</v>
      </c>
      <c r="IN758">
        <v>0</v>
      </c>
      <c r="IO758" t="s">
        <v>441</v>
      </c>
      <c r="IP758" t="s">
        <v>442</v>
      </c>
      <c r="IQ758" t="s">
        <v>443</v>
      </c>
      <c r="IR758" t="s">
        <v>443</v>
      </c>
      <c r="IS758" t="s">
        <v>443</v>
      </c>
      <c r="IT758" t="s">
        <v>443</v>
      </c>
      <c r="IU758">
        <v>0</v>
      </c>
      <c r="IV758">
        <v>100</v>
      </c>
      <c r="IW758">
        <v>100</v>
      </c>
      <c r="IX758">
        <v>1.42</v>
      </c>
      <c r="IY758">
        <v>0.235</v>
      </c>
      <c r="IZ758">
        <v>0.000996156149449386</v>
      </c>
      <c r="JA758">
        <v>0.001508328056841608</v>
      </c>
      <c r="JB758">
        <v>-4.279944224615399E-07</v>
      </c>
      <c r="JC758">
        <v>2.026670128534865E-10</v>
      </c>
      <c r="JD758">
        <v>-0.04486732872085866</v>
      </c>
      <c r="JE758">
        <v>-0.001179386599836408</v>
      </c>
      <c r="JF758">
        <v>0.0006983580007418804</v>
      </c>
      <c r="JG758">
        <v>-5.900263066608664E-06</v>
      </c>
      <c r="JH758">
        <v>1</v>
      </c>
      <c r="JI758">
        <v>2117</v>
      </c>
      <c r="JJ758">
        <v>1</v>
      </c>
      <c r="JK758">
        <v>26</v>
      </c>
      <c r="JL758">
        <v>197646.6</v>
      </c>
      <c r="JM758">
        <v>197646.5</v>
      </c>
      <c r="JN758">
        <v>2.5061</v>
      </c>
      <c r="JO758">
        <v>2.53906</v>
      </c>
      <c r="JP758">
        <v>1.39893</v>
      </c>
      <c r="JQ758">
        <v>2.33887</v>
      </c>
      <c r="JR758">
        <v>1.44897</v>
      </c>
      <c r="JS758">
        <v>2.60132</v>
      </c>
      <c r="JT758">
        <v>37.4578</v>
      </c>
      <c r="JU758">
        <v>23.9737</v>
      </c>
      <c r="JV758">
        <v>18</v>
      </c>
      <c r="JW758">
        <v>480.133</v>
      </c>
      <c r="JX758">
        <v>466.931</v>
      </c>
      <c r="JY758">
        <v>27.8795</v>
      </c>
      <c r="JZ758">
        <v>29.4607</v>
      </c>
      <c r="KA758">
        <v>30.0001</v>
      </c>
      <c r="KB758">
        <v>29.1615</v>
      </c>
      <c r="KC758">
        <v>29.2308</v>
      </c>
      <c r="KD758">
        <v>50.2754</v>
      </c>
      <c r="KE758">
        <v>22.8924</v>
      </c>
      <c r="KF758">
        <v>84.60299999999999</v>
      </c>
      <c r="KG758">
        <v>27.786</v>
      </c>
      <c r="KH758">
        <v>1175.75</v>
      </c>
      <c r="KI758">
        <v>19.3433</v>
      </c>
      <c r="KJ758">
        <v>100.825</v>
      </c>
      <c r="KK758">
        <v>100.199</v>
      </c>
    </row>
    <row r="759" spans="1:297">
      <c r="A759">
        <v>743</v>
      </c>
      <c r="B759">
        <v>1759007381.5</v>
      </c>
      <c r="C759">
        <v>19997.90000009537</v>
      </c>
      <c r="D759" t="s">
        <v>1935</v>
      </c>
      <c r="E759" t="s">
        <v>1936</v>
      </c>
      <c r="F759">
        <v>5</v>
      </c>
      <c r="G759" t="s">
        <v>1796</v>
      </c>
      <c r="H759" t="s">
        <v>436</v>
      </c>
      <c r="I759">
        <v>1759007374</v>
      </c>
      <c r="J759">
        <f>(K759)/1000</f>
        <v>0</v>
      </c>
      <c r="K759">
        <f>IF(DP759, AN759, AH759)</f>
        <v>0</v>
      </c>
      <c r="L759">
        <f>IF(DP759, AI759, AG759)</f>
        <v>0</v>
      </c>
      <c r="M759">
        <f>DR759 - IF(AU759&gt;1, L759*DL759*100.0/(AW759), 0)</f>
        <v>0</v>
      </c>
      <c r="N759">
        <f>((T759-J759/2)*M759-L759)/(T759+J759/2)</f>
        <v>0</v>
      </c>
      <c r="O759">
        <f>N759*(DY759+DZ759)/1000.0</f>
        <v>0</v>
      </c>
      <c r="P759">
        <f>(DR759 - IF(AU759&gt;1, L759*DL759*100.0/(AW759), 0))*(DY759+DZ759)/1000.0</f>
        <v>0</v>
      </c>
      <c r="Q759">
        <f>2.0/((1/S759-1/R759)+SIGN(S759)*SQRT((1/S759-1/R759)*(1/S759-1/R759) + 4*DM759/((DM759+1)*(DM759+1))*(2*1/S759*1/R759-1/R759*1/R759)))</f>
        <v>0</v>
      </c>
      <c r="R759">
        <f>IF(LEFT(DN759,1)&lt;&gt;"0",IF(LEFT(DN759,1)="1",3.0,DO759),$D$5+$E$5*(EF759*DY759/($K$5*1000))+$F$5*(EF759*DY759/($K$5*1000))*MAX(MIN(DL759,$J$5),$I$5)*MAX(MIN(DL759,$J$5),$I$5)+$G$5*MAX(MIN(DL759,$J$5),$I$5)*(EF759*DY759/($K$5*1000))+$H$5*(EF759*DY759/($K$5*1000))*(EF759*DY759/($K$5*1000)))</f>
        <v>0</v>
      </c>
      <c r="S759">
        <f>J759*(1000-(1000*0.61365*exp(17.502*W759/(240.97+W759))/(DY759+DZ759)+DT759)/2)/(1000*0.61365*exp(17.502*W759/(240.97+W759))/(DY759+DZ759)-DT759)</f>
        <v>0</v>
      </c>
      <c r="T759">
        <f>1/((DM759+1)/(Q759/1.6)+1/(R759/1.37)) + DM759/((DM759+1)/(Q759/1.6) + DM759/(R759/1.37))</f>
        <v>0</v>
      </c>
      <c r="U759">
        <f>(DH759*DK759)</f>
        <v>0</v>
      </c>
      <c r="V759">
        <f>(EA759+(U759+2*0.95*5.67E-8*(((EA759+$B$7)+273)^4-(EA759+273)^4)-44100*J759)/(1.84*29.3*R759+8*0.95*5.67E-8*(EA759+273)^3))</f>
        <v>0</v>
      </c>
      <c r="W759">
        <f>($C$7*EB759+$D$7*EC759+$E$7*V759)</f>
        <v>0</v>
      </c>
      <c r="X759">
        <f>0.61365*exp(17.502*W759/(240.97+W759))</f>
        <v>0</v>
      </c>
      <c r="Y759">
        <f>(Z759/AA759*100)</f>
        <v>0</v>
      </c>
      <c r="Z759">
        <f>DT759*(DY759+DZ759)/1000</f>
        <v>0</v>
      </c>
      <c r="AA759">
        <f>0.61365*exp(17.502*EA759/(240.97+EA759))</f>
        <v>0</v>
      </c>
      <c r="AB759">
        <f>(X759-DT759*(DY759+DZ759)/1000)</f>
        <v>0</v>
      </c>
      <c r="AC759">
        <f>(-J759*44100)</f>
        <v>0</v>
      </c>
      <c r="AD759">
        <f>2*29.3*R759*0.92*(EA759-W759)</f>
        <v>0</v>
      </c>
      <c r="AE759">
        <f>2*0.95*5.67E-8*(((EA759+$B$7)+273)^4-(W759+273)^4)</f>
        <v>0</v>
      </c>
      <c r="AF759">
        <f>U759+AE759+AC759+AD759</f>
        <v>0</v>
      </c>
      <c r="AG759">
        <f>DX759*AU759*(DS759-DR759*(1000-AU759*DU759)/(1000-AU759*DT759))/(100*DL759)</f>
        <v>0</v>
      </c>
      <c r="AH759">
        <f>1000*DX759*AU759*(DT759-DU759)/(100*DL759*(1000-AU759*DT759))</f>
        <v>0</v>
      </c>
      <c r="AI759">
        <f>(AJ759 - AK759 - DY759*1E3/(8.314*(EA759+273.15)) * AM759/DX759 * AL759) * DX759/(100*DL759) * (1000 - DU759)/1000</f>
        <v>0</v>
      </c>
      <c r="AJ759">
        <v>1182.062857528197</v>
      </c>
      <c r="AK759">
        <v>1148.430303030303</v>
      </c>
      <c r="AL759">
        <v>3.409343222308992</v>
      </c>
      <c r="AM759">
        <v>65.2418205601486</v>
      </c>
      <c r="AN759">
        <f>(AP759 - AO759 + DY759*1E3/(8.314*(EA759+273.15)) * AR759/DX759 * AQ759) * DX759/(100*DL759) * 1000/(1000 - AP759)</f>
        <v>0</v>
      </c>
      <c r="AO759">
        <v>19.24295556017947</v>
      </c>
      <c r="AP759">
        <v>23.62557818181817</v>
      </c>
      <c r="AQ759">
        <v>-0.009526503831324624</v>
      </c>
      <c r="AR759">
        <v>120.1474523876431</v>
      </c>
      <c r="AS759">
        <v>1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MAX(0,($B$13+$C$13*EF759)/(1+$D$13*EF759)*DY759/(EA759+273)*$E$13)</f>
        <v>0</v>
      </c>
      <c r="AX759" t="s">
        <v>437</v>
      </c>
      <c r="AY759" t="s">
        <v>437</v>
      </c>
      <c r="AZ759">
        <v>0</v>
      </c>
      <c r="BA759">
        <v>0</v>
      </c>
      <c r="BB759">
        <f>1-AZ759/BA759</f>
        <v>0</v>
      </c>
      <c r="BC759">
        <v>0</v>
      </c>
      <c r="BD759" t="s">
        <v>437</v>
      </c>
      <c r="BE759" t="s">
        <v>437</v>
      </c>
      <c r="BF759">
        <v>0</v>
      </c>
      <c r="BG759">
        <v>0</v>
      </c>
      <c r="BH759">
        <f>1-BF759/BG759</f>
        <v>0</v>
      </c>
      <c r="BI759">
        <v>0.5</v>
      </c>
      <c r="BJ759">
        <f>DI759</f>
        <v>0</v>
      </c>
      <c r="BK759">
        <f>L759</f>
        <v>0</v>
      </c>
      <c r="BL759">
        <f>BH759*BI759*BJ759</f>
        <v>0</v>
      </c>
      <c r="BM759">
        <f>(BK759-BC759)/BJ759</f>
        <v>0</v>
      </c>
      <c r="BN759">
        <f>(BA759-BG759)/BG759</f>
        <v>0</v>
      </c>
      <c r="BO759">
        <f>AZ759/(BB759+AZ759/BG759)</f>
        <v>0</v>
      </c>
      <c r="BP759" t="s">
        <v>437</v>
      </c>
      <c r="BQ759">
        <v>0</v>
      </c>
      <c r="BR759">
        <f>IF(BQ759&lt;&gt;0, BQ759, BO759)</f>
        <v>0</v>
      </c>
      <c r="BS759">
        <f>1-BR759/BG759</f>
        <v>0</v>
      </c>
      <c r="BT759">
        <f>(BG759-BF759)/(BG759-BR759)</f>
        <v>0</v>
      </c>
      <c r="BU759">
        <f>(BA759-BG759)/(BA759-BR759)</f>
        <v>0</v>
      </c>
      <c r="BV759">
        <f>(BG759-BF759)/(BG759-AZ759)</f>
        <v>0</v>
      </c>
      <c r="BW759">
        <f>(BA759-BG759)/(BA759-AZ759)</f>
        <v>0</v>
      </c>
      <c r="BX759">
        <f>(BT759*BR759/BF759)</f>
        <v>0</v>
      </c>
      <c r="BY759">
        <f>(1-BX759)</f>
        <v>0</v>
      </c>
      <c r="DH759">
        <f>$B$11*EG759+$C$11*EH759+$F$11*ES759*(1-EV759)</f>
        <v>0</v>
      </c>
      <c r="DI759">
        <f>DH759*DJ759</f>
        <v>0</v>
      </c>
      <c r="DJ759">
        <f>($B$11*$D$9+$C$11*$D$9+$F$11*((FF759+EX759)/MAX(FF759+EX759+FG759, 0.1)*$I$9+FG759/MAX(FF759+EX759+FG759, 0.1)*$J$9))/($B$11+$C$11+$F$11)</f>
        <v>0</v>
      </c>
      <c r="DK759">
        <f>($B$11*$K$9+$C$11*$K$9+$F$11*((FF759+EX759)/MAX(FF759+EX759+FG759, 0.1)*$P$9+FG759/MAX(FF759+EX759+FG759, 0.1)*$Q$9))/($B$11+$C$11+$F$11)</f>
        <v>0</v>
      </c>
      <c r="DL759">
        <v>2.96</v>
      </c>
      <c r="DM759">
        <v>0.5</v>
      </c>
      <c r="DN759" t="s">
        <v>438</v>
      </c>
      <c r="DO759">
        <v>2</v>
      </c>
      <c r="DP759" t="b">
        <v>1</v>
      </c>
      <c r="DQ759">
        <v>1759007374</v>
      </c>
      <c r="DR759">
        <v>1097.86962962963</v>
      </c>
      <c r="DS759">
        <v>1144.565925925926</v>
      </c>
      <c r="DT759">
        <v>23.66915185185185</v>
      </c>
      <c r="DU759">
        <v>19.2103037037037</v>
      </c>
      <c r="DV759">
        <v>1096.461851851852</v>
      </c>
      <c r="DW759">
        <v>23.43409259259259</v>
      </c>
      <c r="DX759">
        <v>500.0145555555555</v>
      </c>
      <c r="DY759">
        <v>90.35247037037036</v>
      </c>
      <c r="DZ759">
        <v>0.0537232037037037</v>
      </c>
      <c r="EA759">
        <v>30.1990111111111</v>
      </c>
      <c r="EB759">
        <v>30.11643703703704</v>
      </c>
      <c r="EC759">
        <v>999.9000000000001</v>
      </c>
      <c r="ED759">
        <v>0</v>
      </c>
      <c r="EE759">
        <v>0</v>
      </c>
      <c r="EF759">
        <v>9989.702962962961</v>
      </c>
      <c r="EG759">
        <v>0</v>
      </c>
      <c r="EH759">
        <v>11.4741</v>
      </c>
      <c r="EI759">
        <v>-46.69643703703704</v>
      </c>
      <c r="EJ759">
        <v>1124.484814814815</v>
      </c>
      <c r="EK759">
        <v>1166.983703703704</v>
      </c>
      <c r="EL759">
        <v>4.458845555555556</v>
      </c>
      <c r="EM759">
        <v>1144.565925925926</v>
      </c>
      <c r="EN759">
        <v>19.2103037037037</v>
      </c>
      <c r="EO759">
        <v>2.138566666666666</v>
      </c>
      <c r="EP759">
        <v>1.735698518518519</v>
      </c>
      <c r="EQ759">
        <v>18.50938888888889</v>
      </c>
      <c r="ER759">
        <v>15.21941851851852</v>
      </c>
      <c r="ES759">
        <v>2000.001111111111</v>
      </c>
      <c r="ET759">
        <v>0.9799995555555555</v>
      </c>
      <c r="EU759">
        <v>0.02000045925925926</v>
      </c>
      <c r="EV759">
        <v>0</v>
      </c>
      <c r="EW759">
        <v>755.9611481481484</v>
      </c>
      <c r="EX759">
        <v>5.000560000000001</v>
      </c>
      <c r="EY759">
        <v>15516.57407407407</v>
      </c>
      <c r="EZ759">
        <v>17294.87777777778</v>
      </c>
      <c r="FA759">
        <v>41.6918148148148</v>
      </c>
      <c r="FB759">
        <v>42.18248148148147</v>
      </c>
      <c r="FC759">
        <v>41.69177777777777</v>
      </c>
      <c r="FD759">
        <v>41.26377777777778</v>
      </c>
      <c r="FE759">
        <v>42.77985185185185</v>
      </c>
      <c r="FF759">
        <v>1955.101111111111</v>
      </c>
      <c r="FG759">
        <v>39.9</v>
      </c>
      <c r="FH759">
        <v>0</v>
      </c>
      <c r="FI759">
        <v>1759007391</v>
      </c>
      <c r="FJ759">
        <v>0</v>
      </c>
      <c r="FK759">
        <v>755.9671599999998</v>
      </c>
      <c r="FL759">
        <v>-0.7683846021328679</v>
      </c>
      <c r="FM759">
        <v>-22.11538463467394</v>
      </c>
      <c r="FN759">
        <v>15516.548</v>
      </c>
      <c r="FO759">
        <v>15</v>
      </c>
      <c r="FP759">
        <v>0</v>
      </c>
      <c r="FQ759" t="s">
        <v>439</v>
      </c>
      <c r="FR759">
        <v>1747148579.5</v>
      </c>
      <c r="FS759">
        <v>1747148584.5</v>
      </c>
      <c r="FT759">
        <v>0</v>
      </c>
      <c r="FU759">
        <v>0.162</v>
      </c>
      <c r="FV759">
        <v>-0.001</v>
      </c>
      <c r="FW759">
        <v>0.139</v>
      </c>
      <c r="FX759">
        <v>0.058</v>
      </c>
      <c r="FY759">
        <v>420</v>
      </c>
      <c r="FZ759">
        <v>16</v>
      </c>
      <c r="GA759">
        <v>0.19</v>
      </c>
      <c r="GB759">
        <v>0.02</v>
      </c>
      <c r="GC759">
        <v>-46.667735</v>
      </c>
      <c r="GD759">
        <v>-0.3391564727953555</v>
      </c>
      <c r="GE759">
        <v>0.1003157404149524</v>
      </c>
      <c r="GF759">
        <v>1</v>
      </c>
      <c r="GG759">
        <v>756.0605294117647</v>
      </c>
      <c r="GH759">
        <v>-1.467196325257103</v>
      </c>
      <c r="GI759">
        <v>0.2470256280219773</v>
      </c>
      <c r="GJ759">
        <v>0</v>
      </c>
      <c r="GK759">
        <v>4.525971749999999</v>
      </c>
      <c r="GL759">
        <v>-1.019867054409015</v>
      </c>
      <c r="GM759">
        <v>0.1003748659248793</v>
      </c>
      <c r="GN759">
        <v>0</v>
      </c>
      <c r="GO759">
        <v>1</v>
      </c>
      <c r="GP759">
        <v>3</v>
      </c>
      <c r="GQ759" t="s">
        <v>451</v>
      </c>
      <c r="GR759">
        <v>3.12808</v>
      </c>
      <c r="GS759">
        <v>2.73188</v>
      </c>
      <c r="GT759">
        <v>0.167781</v>
      </c>
      <c r="GU759">
        <v>0.173243</v>
      </c>
      <c r="GV759">
        <v>0.105533</v>
      </c>
      <c r="GW759">
        <v>0.0920212</v>
      </c>
      <c r="GX759">
        <v>24926.7</v>
      </c>
      <c r="GY759">
        <v>24024.2</v>
      </c>
      <c r="GZ759">
        <v>30495.9</v>
      </c>
      <c r="HA759">
        <v>29315.5</v>
      </c>
      <c r="HB759">
        <v>37655</v>
      </c>
      <c r="HC759">
        <v>35030.6</v>
      </c>
      <c r="HD759">
        <v>46657.3</v>
      </c>
      <c r="HE759">
        <v>43561.9</v>
      </c>
      <c r="HF759">
        <v>1.82253</v>
      </c>
      <c r="HG759">
        <v>1.8492</v>
      </c>
      <c r="HH759">
        <v>0.106998</v>
      </c>
      <c r="HI759">
        <v>0</v>
      </c>
      <c r="HJ759">
        <v>28.3556</v>
      </c>
      <c r="HK759">
        <v>999.9</v>
      </c>
      <c r="HL759">
        <v>47.2</v>
      </c>
      <c r="HM759">
        <v>30.8</v>
      </c>
      <c r="HN759">
        <v>23.3</v>
      </c>
      <c r="HO759">
        <v>62.6935</v>
      </c>
      <c r="HP759">
        <v>16.6226</v>
      </c>
      <c r="HQ759">
        <v>1</v>
      </c>
      <c r="HR759">
        <v>0.175935</v>
      </c>
      <c r="HS759">
        <v>0.779564</v>
      </c>
      <c r="HT759">
        <v>20.1988</v>
      </c>
      <c r="HU759">
        <v>5.22837</v>
      </c>
      <c r="HV759">
        <v>11.974</v>
      </c>
      <c r="HW759">
        <v>4.96995</v>
      </c>
      <c r="HX759">
        <v>3.28973</v>
      </c>
      <c r="HY759">
        <v>9999</v>
      </c>
      <c r="HZ759">
        <v>9999</v>
      </c>
      <c r="IA759">
        <v>9999</v>
      </c>
      <c r="IB759">
        <v>27.8</v>
      </c>
      <c r="IC759">
        <v>4.97293</v>
      </c>
      <c r="ID759">
        <v>1.87728</v>
      </c>
      <c r="IE759">
        <v>1.87534</v>
      </c>
      <c r="IF759">
        <v>1.87819</v>
      </c>
      <c r="IG759">
        <v>1.87485</v>
      </c>
      <c r="IH759">
        <v>1.87847</v>
      </c>
      <c r="II759">
        <v>1.8756</v>
      </c>
      <c r="IJ759">
        <v>1.87675</v>
      </c>
      <c r="IK759">
        <v>0</v>
      </c>
      <c r="IL759">
        <v>0</v>
      </c>
      <c r="IM759">
        <v>0</v>
      </c>
      <c r="IN759">
        <v>0</v>
      </c>
      <c r="IO759" t="s">
        <v>441</v>
      </c>
      <c r="IP759" t="s">
        <v>442</v>
      </c>
      <c r="IQ759" t="s">
        <v>443</v>
      </c>
      <c r="IR759" t="s">
        <v>443</v>
      </c>
      <c r="IS759" t="s">
        <v>443</v>
      </c>
      <c r="IT759" t="s">
        <v>443</v>
      </c>
      <c r="IU759">
        <v>0</v>
      </c>
      <c r="IV759">
        <v>100</v>
      </c>
      <c r="IW759">
        <v>100</v>
      </c>
      <c r="IX759">
        <v>1.44</v>
      </c>
      <c r="IY759">
        <v>0.234</v>
      </c>
      <c r="IZ759">
        <v>0.000996156149449386</v>
      </c>
      <c r="JA759">
        <v>0.001508328056841608</v>
      </c>
      <c r="JB759">
        <v>-4.279944224615399E-07</v>
      </c>
      <c r="JC759">
        <v>2.026670128534865E-10</v>
      </c>
      <c r="JD759">
        <v>-0.04486732872085866</v>
      </c>
      <c r="JE759">
        <v>-0.001179386599836408</v>
      </c>
      <c r="JF759">
        <v>0.0006983580007418804</v>
      </c>
      <c r="JG759">
        <v>-5.900263066608664E-06</v>
      </c>
      <c r="JH759">
        <v>1</v>
      </c>
      <c r="JI759">
        <v>2117</v>
      </c>
      <c r="JJ759">
        <v>1</v>
      </c>
      <c r="JK759">
        <v>26</v>
      </c>
      <c r="JL759">
        <v>197646.7</v>
      </c>
      <c r="JM759">
        <v>197646.6</v>
      </c>
      <c r="JN759">
        <v>2.53662</v>
      </c>
      <c r="JO759">
        <v>2.53784</v>
      </c>
      <c r="JP759">
        <v>1.39893</v>
      </c>
      <c r="JQ759">
        <v>2.33887</v>
      </c>
      <c r="JR759">
        <v>1.44897</v>
      </c>
      <c r="JS759">
        <v>2.47314</v>
      </c>
      <c r="JT759">
        <v>37.4819</v>
      </c>
      <c r="JU759">
        <v>23.9562</v>
      </c>
      <c r="JV759">
        <v>18</v>
      </c>
      <c r="JW759">
        <v>480.057</v>
      </c>
      <c r="JX759">
        <v>467.11</v>
      </c>
      <c r="JY759">
        <v>27.7548</v>
      </c>
      <c r="JZ759">
        <v>29.4589</v>
      </c>
      <c r="KA759">
        <v>30</v>
      </c>
      <c r="KB759">
        <v>29.1603</v>
      </c>
      <c r="KC759">
        <v>29.2288</v>
      </c>
      <c r="KD759">
        <v>50.8179</v>
      </c>
      <c r="KE759">
        <v>22.3039</v>
      </c>
      <c r="KF759">
        <v>84.60299999999999</v>
      </c>
      <c r="KG759">
        <v>27.6779</v>
      </c>
      <c r="KH759">
        <v>1189.13</v>
      </c>
      <c r="KI759">
        <v>19.4536</v>
      </c>
      <c r="KJ759">
        <v>100.825</v>
      </c>
      <c r="KK759">
        <v>100.199</v>
      </c>
    </row>
    <row r="760" spans="1:297">
      <c r="A760">
        <v>744</v>
      </c>
      <c r="B760">
        <v>1759007386.5</v>
      </c>
      <c r="C760">
        <v>20002.90000009537</v>
      </c>
      <c r="D760" t="s">
        <v>1937</v>
      </c>
      <c r="E760" t="s">
        <v>1938</v>
      </c>
      <c r="F760">
        <v>5</v>
      </c>
      <c r="G760" t="s">
        <v>1796</v>
      </c>
      <c r="H760" t="s">
        <v>436</v>
      </c>
      <c r="I760">
        <v>1759007378.714286</v>
      </c>
      <c r="J760">
        <f>(K760)/1000</f>
        <v>0</v>
      </c>
      <c r="K760">
        <f>IF(DP760, AN760, AH760)</f>
        <v>0</v>
      </c>
      <c r="L760">
        <f>IF(DP760, AI760, AG760)</f>
        <v>0</v>
      </c>
      <c r="M760">
        <f>DR760 - IF(AU760&gt;1, L760*DL760*100.0/(AW760), 0)</f>
        <v>0</v>
      </c>
      <c r="N760">
        <f>((T760-J760/2)*M760-L760)/(T760+J760/2)</f>
        <v>0</v>
      </c>
      <c r="O760">
        <f>N760*(DY760+DZ760)/1000.0</f>
        <v>0</v>
      </c>
      <c r="P760">
        <f>(DR760 - IF(AU760&gt;1, L760*DL760*100.0/(AW760), 0))*(DY760+DZ760)/1000.0</f>
        <v>0</v>
      </c>
      <c r="Q760">
        <f>2.0/((1/S760-1/R760)+SIGN(S760)*SQRT((1/S760-1/R760)*(1/S760-1/R760) + 4*DM760/((DM760+1)*(DM760+1))*(2*1/S760*1/R760-1/R760*1/R760)))</f>
        <v>0</v>
      </c>
      <c r="R760">
        <f>IF(LEFT(DN760,1)&lt;&gt;"0",IF(LEFT(DN760,1)="1",3.0,DO760),$D$5+$E$5*(EF760*DY760/($K$5*1000))+$F$5*(EF760*DY760/($K$5*1000))*MAX(MIN(DL760,$J$5),$I$5)*MAX(MIN(DL760,$J$5),$I$5)+$G$5*MAX(MIN(DL760,$J$5),$I$5)*(EF760*DY760/($K$5*1000))+$H$5*(EF760*DY760/($K$5*1000))*(EF760*DY760/($K$5*1000)))</f>
        <v>0</v>
      </c>
      <c r="S760">
        <f>J760*(1000-(1000*0.61365*exp(17.502*W760/(240.97+W760))/(DY760+DZ760)+DT760)/2)/(1000*0.61365*exp(17.502*W760/(240.97+W760))/(DY760+DZ760)-DT760)</f>
        <v>0</v>
      </c>
      <c r="T760">
        <f>1/((DM760+1)/(Q760/1.6)+1/(R760/1.37)) + DM760/((DM760+1)/(Q760/1.6) + DM760/(R760/1.37))</f>
        <v>0</v>
      </c>
      <c r="U760">
        <f>(DH760*DK760)</f>
        <v>0</v>
      </c>
      <c r="V760">
        <f>(EA760+(U760+2*0.95*5.67E-8*(((EA760+$B$7)+273)^4-(EA760+273)^4)-44100*J760)/(1.84*29.3*R760+8*0.95*5.67E-8*(EA760+273)^3))</f>
        <v>0</v>
      </c>
      <c r="W760">
        <f>($C$7*EB760+$D$7*EC760+$E$7*V760)</f>
        <v>0</v>
      </c>
      <c r="X760">
        <f>0.61365*exp(17.502*W760/(240.97+W760))</f>
        <v>0</v>
      </c>
      <c r="Y760">
        <f>(Z760/AA760*100)</f>
        <v>0</v>
      </c>
      <c r="Z760">
        <f>DT760*(DY760+DZ760)/1000</f>
        <v>0</v>
      </c>
      <c r="AA760">
        <f>0.61365*exp(17.502*EA760/(240.97+EA760))</f>
        <v>0</v>
      </c>
      <c r="AB760">
        <f>(X760-DT760*(DY760+DZ760)/1000)</f>
        <v>0</v>
      </c>
      <c r="AC760">
        <f>(-J760*44100)</f>
        <v>0</v>
      </c>
      <c r="AD760">
        <f>2*29.3*R760*0.92*(EA760-W760)</f>
        <v>0</v>
      </c>
      <c r="AE760">
        <f>2*0.95*5.67E-8*(((EA760+$B$7)+273)^4-(W760+273)^4)</f>
        <v>0</v>
      </c>
      <c r="AF760">
        <f>U760+AE760+AC760+AD760</f>
        <v>0</v>
      </c>
      <c r="AG760">
        <f>DX760*AU760*(DS760-DR760*(1000-AU760*DU760)/(1000-AU760*DT760))/(100*DL760)</f>
        <v>0</v>
      </c>
      <c r="AH760">
        <f>1000*DX760*AU760*(DT760-DU760)/(100*DL760*(1000-AU760*DT760))</f>
        <v>0</v>
      </c>
      <c r="AI760">
        <f>(AJ760 - AK760 - DY760*1E3/(8.314*(EA760+273.15)) * AM760/DX760 * AL760) * DX760/(100*DL760) * (1000 - DU760)/1000</f>
        <v>0</v>
      </c>
      <c r="AJ760">
        <v>1199.197975956498</v>
      </c>
      <c r="AK760">
        <v>1165.58303030303</v>
      </c>
      <c r="AL760">
        <v>3.41460512991604</v>
      </c>
      <c r="AM760">
        <v>65.2418205601486</v>
      </c>
      <c r="AN760">
        <f>(AP760 - AO760 + DY760*1E3/(8.314*(EA760+273.15)) * AR760/DX760 * AQ760) * DX760/(100*DL760) * 1000/(1000 - AP760)</f>
        <v>0</v>
      </c>
      <c r="AO760">
        <v>19.32445897949148</v>
      </c>
      <c r="AP760">
        <v>23.57836909090909</v>
      </c>
      <c r="AQ760">
        <v>-0.008178983836247569</v>
      </c>
      <c r="AR760">
        <v>120.1474523876431</v>
      </c>
      <c r="AS760">
        <v>1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MAX(0,($B$13+$C$13*EF760)/(1+$D$13*EF760)*DY760/(EA760+273)*$E$13)</f>
        <v>0</v>
      </c>
      <c r="AX760" t="s">
        <v>437</v>
      </c>
      <c r="AY760" t="s">
        <v>437</v>
      </c>
      <c r="AZ760">
        <v>0</v>
      </c>
      <c r="BA760">
        <v>0</v>
      </c>
      <c r="BB760">
        <f>1-AZ760/BA760</f>
        <v>0</v>
      </c>
      <c r="BC760">
        <v>0</v>
      </c>
      <c r="BD760" t="s">
        <v>437</v>
      </c>
      <c r="BE760" t="s">
        <v>437</v>
      </c>
      <c r="BF760">
        <v>0</v>
      </c>
      <c r="BG760">
        <v>0</v>
      </c>
      <c r="BH760">
        <f>1-BF760/BG760</f>
        <v>0</v>
      </c>
      <c r="BI760">
        <v>0.5</v>
      </c>
      <c r="BJ760">
        <f>DI760</f>
        <v>0</v>
      </c>
      <c r="BK760">
        <f>L760</f>
        <v>0</v>
      </c>
      <c r="BL760">
        <f>BH760*BI760*BJ760</f>
        <v>0</v>
      </c>
      <c r="BM760">
        <f>(BK760-BC760)/BJ760</f>
        <v>0</v>
      </c>
      <c r="BN760">
        <f>(BA760-BG760)/BG760</f>
        <v>0</v>
      </c>
      <c r="BO760">
        <f>AZ760/(BB760+AZ760/BG760)</f>
        <v>0</v>
      </c>
      <c r="BP760" t="s">
        <v>437</v>
      </c>
      <c r="BQ760">
        <v>0</v>
      </c>
      <c r="BR760">
        <f>IF(BQ760&lt;&gt;0, BQ760, BO760)</f>
        <v>0</v>
      </c>
      <c r="BS760">
        <f>1-BR760/BG760</f>
        <v>0</v>
      </c>
      <c r="BT760">
        <f>(BG760-BF760)/(BG760-BR760)</f>
        <v>0</v>
      </c>
      <c r="BU760">
        <f>(BA760-BG760)/(BA760-BR760)</f>
        <v>0</v>
      </c>
      <c r="BV760">
        <f>(BG760-BF760)/(BG760-AZ760)</f>
        <v>0</v>
      </c>
      <c r="BW760">
        <f>(BA760-BG760)/(BA760-AZ760)</f>
        <v>0</v>
      </c>
      <c r="BX760">
        <f>(BT760*BR760/BF760)</f>
        <v>0</v>
      </c>
      <c r="BY760">
        <f>(1-BX760)</f>
        <v>0</v>
      </c>
      <c r="DH760">
        <f>$B$11*EG760+$C$11*EH760+$F$11*ES760*(1-EV760)</f>
        <v>0</v>
      </c>
      <c r="DI760">
        <f>DH760*DJ760</f>
        <v>0</v>
      </c>
      <c r="DJ760">
        <f>($B$11*$D$9+$C$11*$D$9+$F$11*((FF760+EX760)/MAX(FF760+EX760+FG760, 0.1)*$I$9+FG760/MAX(FF760+EX760+FG760, 0.1)*$J$9))/($B$11+$C$11+$F$11)</f>
        <v>0</v>
      </c>
      <c r="DK760">
        <f>($B$11*$K$9+$C$11*$K$9+$F$11*((FF760+EX760)/MAX(FF760+EX760+FG760, 0.1)*$P$9+FG760/MAX(FF760+EX760+FG760, 0.1)*$Q$9))/($B$11+$C$11+$F$11)</f>
        <v>0</v>
      </c>
      <c r="DL760">
        <v>2.96</v>
      </c>
      <c r="DM760">
        <v>0.5</v>
      </c>
      <c r="DN760" t="s">
        <v>438</v>
      </c>
      <c r="DO760">
        <v>2</v>
      </c>
      <c r="DP760" t="b">
        <v>1</v>
      </c>
      <c r="DQ760">
        <v>1759007378.714286</v>
      </c>
      <c r="DR760">
        <v>1113.688571428571</v>
      </c>
      <c r="DS760">
        <v>1160.365714285714</v>
      </c>
      <c r="DT760">
        <v>23.64022142857143</v>
      </c>
      <c r="DU760">
        <v>19.25499285714286</v>
      </c>
      <c r="DV760">
        <v>1112.260357142857</v>
      </c>
      <c r="DW760">
        <v>23.40577857142857</v>
      </c>
      <c r="DX760">
        <v>500.0278214285714</v>
      </c>
      <c r="DY760">
        <v>90.35103214285718</v>
      </c>
      <c r="DZ760">
        <v>0.05366121071428571</v>
      </c>
      <c r="EA760">
        <v>30.17749642857143</v>
      </c>
      <c r="EB760">
        <v>30.10953214285714</v>
      </c>
      <c r="EC760">
        <v>999.9000000000002</v>
      </c>
      <c r="ED760">
        <v>0</v>
      </c>
      <c r="EE760">
        <v>0</v>
      </c>
      <c r="EF760">
        <v>9999.065357142856</v>
      </c>
      <c r="EG760">
        <v>0</v>
      </c>
      <c r="EH760">
        <v>11.4741</v>
      </c>
      <c r="EI760">
        <v>-46.67696071428572</v>
      </c>
      <c r="EJ760">
        <v>1140.654285714286</v>
      </c>
      <c r="EK760">
        <v>1183.1475</v>
      </c>
      <c r="EL760">
        <v>4.385231428571428</v>
      </c>
      <c r="EM760">
        <v>1160.365714285714</v>
      </c>
      <c r="EN760">
        <v>19.25499285714286</v>
      </c>
      <c r="EO760">
        <v>2.135918928571429</v>
      </c>
      <c r="EP760">
        <v>1.739708214285714</v>
      </c>
      <c r="EQ760">
        <v>18.4896</v>
      </c>
      <c r="ER760">
        <v>15.25532857142857</v>
      </c>
      <c r="ES760">
        <v>2000.010357142857</v>
      </c>
      <c r="ET760">
        <v>0.9799997857142857</v>
      </c>
      <c r="EU760">
        <v>0.02000022142857143</v>
      </c>
      <c r="EV760">
        <v>0</v>
      </c>
      <c r="EW760">
        <v>755.8908571428572</v>
      </c>
      <c r="EX760">
        <v>5.000560000000001</v>
      </c>
      <c r="EY760">
        <v>15514.71428571429</v>
      </c>
      <c r="EZ760">
        <v>17294.96071428572</v>
      </c>
      <c r="FA760">
        <v>41.70278571428571</v>
      </c>
      <c r="FB760">
        <v>42.17592857142856</v>
      </c>
      <c r="FC760">
        <v>41.69614285714285</v>
      </c>
      <c r="FD760">
        <v>41.25207142857142</v>
      </c>
      <c r="FE760">
        <v>42.76985714285713</v>
      </c>
      <c r="FF760">
        <v>1955.110357142858</v>
      </c>
      <c r="FG760">
        <v>39.9</v>
      </c>
      <c r="FH760">
        <v>0</v>
      </c>
      <c r="FI760">
        <v>1759007396.4</v>
      </c>
      <c r="FJ760">
        <v>0</v>
      </c>
      <c r="FK760">
        <v>755.8889230769231</v>
      </c>
      <c r="FL760">
        <v>-0.2683076890250399</v>
      </c>
      <c r="FM760">
        <v>-29.51794877722734</v>
      </c>
      <c r="FN760">
        <v>15514.25384615385</v>
      </c>
      <c r="FO760">
        <v>15</v>
      </c>
      <c r="FP760">
        <v>0</v>
      </c>
      <c r="FQ760" t="s">
        <v>439</v>
      </c>
      <c r="FR760">
        <v>1747148579.5</v>
      </c>
      <c r="FS760">
        <v>1747148584.5</v>
      </c>
      <c r="FT760">
        <v>0</v>
      </c>
      <c r="FU760">
        <v>0.162</v>
      </c>
      <c r="FV760">
        <v>-0.001</v>
      </c>
      <c r="FW760">
        <v>0.139</v>
      </c>
      <c r="FX760">
        <v>0.058</v>
      </c>
      <c r="FY760">
        <v>420</v>
      </c>
      <c r="FZ760">
        <v>16</v>
      </c>
      <c r="GA760">
        <v>0.19</v>
      </c>
      <c r="GB760">
        <v>0.02</v>
      </c>
      <c r="GC760">
        <v>-46.69405500000001</v>
      </c>
      <c r="GD760">
        <v>0.1497275797374257</v>
      </c>
      <c r="GE760">
        <v>0.07954680053276846</v>
      </c>
      <c r="GF760">
        <v>1</v>
      </c>
      <c r="GG760">
        <v>755.9664117647059</v>
      </c>
      <c r="GH760">
        <v>-0.7610389588593904</v>
      </c>
      <c r="GI760">
        <v>0.2257372389262836</v>
      </c>
      <c r="GJ760">
        <v>1</v>
      </c>
      <c r="GK760">
        <v>4.439641249999999</v>
      </c>
      <c r="GL760">
        <v>-0.8788785365853732</v>
      </c>
      <c r="GM760">
        <v>0.08620353461974459</v>
      </c>
      <c r="GN760">
        <v>0</v>
      </c>
      <c r="GO760">
        <v>2</v>
      </c>
      <c r="GP760">
        <v>3</v>
      </c>
      <c r="GQ760" t="s">
        <v>446</v>
      </c>
      <c r="GR760">
        <v>3.12817</v>
      </c>
      <c r="GS760">
        <v>2.73085</v>
      </c>
      <c r="GT760">
        <v>0.169342</v>
      </c>
      <c r="GU760">
        <v>0.174772</v>
      </c>
      <c r="GV760">
        <v>0.105396</v>
      </c>
      <c r="GW760">
        <v>0.09234150000000001</v>
      </c>
      <c r="GX760">
        <v>24880</v>
      </c>
      <c r="GY760">
        <v>23979.6</v>
      </c>
      <c r="GZ760">
        <v>30496.1</v>
      </c>
      <c r="HA760">
        <v>29315.5</v>
      </c>
      <c r="HB760">
        <v>37661</v>
      </c>
      <c r="HC760">
        <v>35018.3</v>
      </c>
      <c r="HD760">
        <v>46657.4</v>
      </c>
      <c r="HE760">
        <v>43561.9</v>
      </c>
      <c r="HF760">
        <v>1.8225</v>
      </c>
      <c r="HG760">
        <v>1.84915</v>
      </c>
      <c r="HH760">
        <v>0.107668</v>
      </c>
      <c r="HI760">
        <v>0</v>
      </c>
      <c r="HJ760">
        <v>28.3503</v>
      </c>
      <c r="HK760">
        <v>999.9</v>
      </c>
      <c r="HL760">
        <v>47.2</v>
      </c>
      <c r="HM760">
        <v>30.8</v>
      </c>
      <c r="HN760">
        <v>23.3021</v>
      </c>
      <c r="HO760">
        <v>62.5535</v>
      </c>
      <c r="HP760">
        <v>16.5946</v>
      </c>
      <c r="HQ760">
        <v>1</v>
      </c>
      <c r="HR760">
        <v>0.176402</v>
      </c>
      <c r="HS760">
        <v>0.803028</v>
      </c>
      <c r="HT760">
        <v>20.1987</v>
      </c>
      <c r="HU760">
        <v>5.22822</v>
      </c>
      <c r="HV760">
        <v>11.974</v>
      </c>
      <c r="HW760">
        <v>4.9697</v>
      </c>
      <c r="HX760">
        <v>3.2897</v>
      </c>
      <c r="HY760">
        <v>9999</v>
      </c>
      <c r="HZ760">
        <v>9999</v>
      </c>
      <c r="IA760">
        <v>9999</v>
      </c>
      <c r="IB760">
        <v>27.8</v>
      </c>
      <c r="IC760">
        <v>4.97294</v>
      </c>
      <c r="ID760">
        <v>1.87725</v>
      </c>
      <c r="IE760">
        <v>1.87532</v>
      </c>
      <c r="IF760">
        <v>1.87817</v>
      </c>
      <c r="IG760">
        <v>1.87485</v>
      </c>
      <c r="IH760">
        <v>1.87843</v>
      </c>
      <c r="II760">
        <v>1.87556</v>
      </c>
      <c r="IJ760">
        <v>1.87672</v>
      </c>
      <c r="IK760">
        <v>0</v>
      </c>
      <c r="IL760">
        <v>0</v>
      </c>
      <c r="IM760">
        <v>0</v>
      </c>
      <c r="IN760">
        <v>0</v>
      </c>
      <c r="IO760" t="s">
        <v>441</v>
      </c>
      <c r="IP760" t="s">
        <v>442</v>
      </c>
      <c r="IQ760" t="s">
        <v>443</v>
      </c>
      <c r="IR760" t="s">
        <v>443</v>
      </c>
      <c r="IS760" t="s">
        <v>443</v>
      </c>
      <c r="IT760" t="s">
        <v>443</v>
      </c>
      <c r="IU760">
        <v>0</v>
      </c>
      <c r="IV760">
        <v>100</v>
      </c>
      <c r="IW760">
        <v>100</v>
      </c>
      <c r="IX760">
        <v>1.46</v>
      </c>
      <c r="IY760">
        <v>0.233</v>
      </c>
      <c r="IZ760">
        <v>0.000996156149449386</v>
      </c>
      <c r="JA760">
        <v>0.001508328056841608</v>
      </c>
      <c r="JB760">
        <v>-4.279944224615399E-07</v>
      </c>
      <c r="JC760">
        <v>2.026670128534865E-10</v>
      </c>
      <c r="JD760">
        <v>-0.04486732872085866</v>
      </c>
      <c r="JE760">
        <v>-0.001179386599836408</v>
      </c>
      <c r="JF760">
        <v>0.0006983580007418804</v>
      </c>
      <c r="JG760">
        <v>-5.900263066608664E-06</v>
      </c>
      <c r="JH760">
        <v>1</v>
      </c>
      <c r="JI760">
        <v>2117</v>
      </c>
      <c r="JJ760">
        <v>1</v>
      </c>
      <c r="JK760">
        <v>26</v>
      </c>
      <c r="JL760">
        <v>197646.8</v>
      </c>
      <c r="JM760">
        <v>197646.7</v>
      </c>
      <c r="JN760">
        <v>2.56348</v>
      </c>
      <c r="JO760">
        <v>2.53418</v>
      </c>
      <c r="JP760">
        <v>1.39893</v>
      </c>
      <c r="JQ760">
        <v>2.33887</v>
      </c>
      <c r="JR760">
        <v>1.44897</v>
      </c>
      <c r="JS760">
        <v>2.6062</v>
      </c>
      <c r="JT760">
        <v>37.4819</v>
      </c>
      <c r="JU760">
        <v>23.9649</v>
      </c>
      <c r="JV760">
        <v>18</v>
      </c>
      <c r="JW760">
        <v>480.034</v>
      </c>
      <c r="JX760">
        <v>467.078</v>
      </c>
      <c r="JY760">
        <v>27.6447</v>
      </c>
      <c r="JZ760">
        <v>29.4582</v>
      </c>
      <c r="KA760">
        <v>30.0002</v>
      </c>
      <c r="KB760">
        <v>29.159</v>
      </c>
      <c r="KC760">
        <v>29.2288</v>
      </c>
      <c r="KD760">
        <v>51.4261</v>
      </c>
      <c r="KE760">
        <v>21.7575</v>
      </c>
      <c r="KF760">
        <v>84.60299999999999</v>
      </c>
      <c r="KG760">
        <v>27.5757</v>
      </c>
      <c r="KH760">
        <v>1209.17</v>
      </c>
      <c r="KI760">
        <v>19.5635</v>
      </c>
      <c r="KJ760">
        <v>100.825</v>
      </c>
      <c r="KK760">
        <v>100.199</v>
      </c>
    </row>
    <row r="761" spans="1:297">
      <c r="A761">
        <v>745</v>
      </c>
      <c r="B761">
        <v>1759007391.5</v>
      </c>
      <c r="C761">
        <v>20007.90000009537</v>
      </c>
      <c r="D761" t="s">
        <v>1939</v>
      </c>
      <c r="E761" t="s">
        <v>1940</v>
      </c>
      <c r="F761">
        <v>5</v>
      </c>
      <c r="G761" t="s">
        <v>1796</v>
      </c>
      <c r="H761" t="s">
        <v>436</v>
      </c>
      <c r="I761">
        <v>1759007384</v>
      </c>
      <c r="J761">
        <f>(K761)/1000</f>
        <v>0</v>
      </c>
      <c r="K761">
        <f>IF(DP761, AN761, AH761)</f>
        <v>0</v>
      </c>
      <c r="L761">
        <f>IF(DP761, AI761, AG761)</f>
        <v>0</v>
      </c>
      <c r="M761">
        <f>DR761 - IF(AU761&gt;1, L761*DL761*100.0/(AW761), 0)</f>
        <v>0</v>
      </c>
      <c r="N761">
        <f>((T761-J761/2)*M761-L761)/(T761+J761/2)</f>
        <v>0</v>
      </c>
      <c r="O761">
        <f>N761*(DY761+DZ761)/1000.0</f>
        <v>0</v>
      </c>
      <c r="P761">
        <f>(DR761 - IF(AU761&gt;1, L761*DL761*100.0/(AW761), 0))*(DY761+DZ761)/1000.0</f>
        <v>0</v>
      </c>
      <c r="Q761">
        <f>2.0/((1/S761-1/R761)+SIGN(S761)*SQRT((1/S761-1/R761)*(1/S761-1/R761) + 4*DM761/((DM761+1)*(DM761+1))*(2*1/S761*1/R761-1/R761*1/R761)))</f>
        <v>0</v>
      </c>
      <c r="R761">
        <f>IF(LEFT(DN761,1)&lt;&gt;"0",IF(LEFT(DN761,1)="1",3.0,DO761),$D$5+$E$5*(EF761*DY761/($K$5*1000))+$F$5*(EF761*DY761/($K$5*1000))*MAX(MIN(DL761,$J$5),$I$5)*MAX(MIN(DL761,$J$5),$I$5)+$G$5*MAX(MIN(DL761,$J$5),$I$5)*(EF761*DY761/($K$5*1000))+$H$5*(EF761*DY761/($K$5*1000))*(EF761*DY761/($K$5*1000)))</f>
        <v>0</v>
      </c>
      <c r="S761">
        <f>J761*(1000-(1000*0.61365*exp(17.502*W761/(240.97+W761))/(DY761+DZ761)+DT761)/2)/(1000*0.61365*exp(17.502*W761/(240.97+W761))/(DY761+DZ761)-DT761)</f>
        <v>0</v>
      </c>
      <c r="T761">
        <f>1/((DM761+1)/(Q761/1.6)+1/(R761/1.37)) + DM761/((DM761+1)/(Q761/1.6) + DM761/(R761/1.37))</f>
        <v>0</v>
      </c>
      <c r="U761">
        <f>(DH761*DK761)</f>
        <v>0</v>
      </c>
      <c r="V761">
        <f>(EA761+(U761+2*0.95*5.67E-8*(((EA761+$B$7)+273)^4-(EA761+273)^4)-44100*J761)/(1.84*29.3*R761+8*0.95*5.67E-8*(EA761+273)^3))</f>
        <v>0</v>
      </c>
      <c r="W761">
        <f>($C$7*EB761+$D$7*EC761+$E$7*V761)</f>
        <v>0</v>
      </c>
      <c r="X761">
        <f>0.61365*exp(17.502*W761/(240.97+W761))</f>
        <v>0</v>
      </c>
      <c r="Y761">
        <f>(Z761/AA761*100)</f>
        <v>0</v>
      </c>
      <c r="Z761">
        <f>DT761*(DY761+DZ761)/1000</f>
        <v>0</v>
      </c>
      <c r="AA761">
        <f>0.61365*exp(17.502*EA761/(240.97+EA761))</f>
        <v>0</v>
      </c>
      <c r="AB761">
        <f>(X761-DT761*(DY761+DZ761)/1000)</f>
        <v>0</v>
      </c>
      <c r="AC761">
        <f>(-J761*44100)</f>
        <v>0</v>
      </c>
      <c r="AD761">
        <f>2*29.3*R761*0.92*(EA761-W761)</f>
        <v>0</v>
      </c>
      <c r="AE761">
        <f>2*0.95*5.67E-8*(((EA761+$B$7)+273)^4-(W761+273)^4)</f>
        <v>0</v>
      </c>
      <c r="AF761">
        <f>U761+AE761+AC761+AD761</f>
        <v>0</v>
      </c>
      <c r="AG761">
        <f>DX761*AU761*(DS761-DR761*(1000-AU761*DU761)/(1000-AU761*DT761))/(100*DL761)</f>
        <v>0</v>
      </c>
      <c r="AH761">
        <f>1000*DX761*AU761*(DT761-DU761)/(100*DL761*(1000-AU761*DT761))</f>
        <v>0</v>
      </c>
      <c r="AI761">
        <f>(AJ761 - AK761 - DY761*1E3/(8.314*(EA761+273.15)) * AM761/DX761 * AL761) * DX761/(100*DL761) * (1000 - DU761)/1000</f>
        <v>0</v>
      </c>
      <c r="AJ761">
        <v>1216.253445720557</v>
      </c>
      <c r="AK761">
        <v>1182.562181818182</v>
      </c>
      <c r="AL761">
        <v>3.389770730824416</v>
      </c>
      <c r="AM761">
        <v>65.2418205601486</v>
      </c>
      <c r="AN761">
        <f>(AP761 - AO761 + DY761*1E3/(8.314*(EA761+273.15)) * AR761/DX761 * AQ761) * DX761/(100*DL761) * 1000/(1000 - AP761)</f>
        <v>0</v>
      </c>
      <c r="AO761">
        <v>19.43774462282086</v>
      </c>
      <c r="AP761">
        <v>23.5574296969697</v>
      </c>
      <c r="AQ761">
        <v>-0.001400536350474628</v>
      </c>
      <c r="AR761">
        <v>120.1474523876431</v>
      </c>
      <c r="AS761">
        <v>1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MAX(0,($B$13+$C$13*EF761)/(1+$D$13*EF761)*DY761/(EA761+273)*$E$13)</f>
        <v>0</v>
      </c>
      <c r="AX761" t="s">
        <v>437</v>
      </c>
      <c r="AY761" t="s">
        <v>437</v>
      </c>
      <c r="AZ761">
        <v>0</v>
      </c>
      <c r="BA761">
        <v>0</v>
      </c>
      <c r="BB761">
        <f>1-AZ761/BA761</f>
        <v>0</v>
      </c>
      <c r="BC761">
        <v>0</v>
      </c>
      <c r="BD761" t="s">
        <v>437</v>
      </c>
      <c r="BE761" t="s">
        <v>437</v>
      </c>
      <c r="BF761">
        <v>0</v>
      </c>
      <c r="BG761">
        <v>0</v>
      </c>
      <c r="BH761">
        <f>1-BF761/BG761</f>
        <v>0</v>
      </c>
      <c r="BI761">
        <v>0.5</v>
      </c>
      <c r="BJ761">
        <f>DI761</f>
        <v>0</v>
      </c>
      <c r="BK761">
        <f>L761</f>
        <v>0</v>
      </c>
      <c r="BL761">
        <f>BH761*BI761*BJ761</f>
        <v>0</v>
      </c>
      <c r="BM761">
        <f>(BK761-BC761)/BJ761</f>
        <v>0</v>
      </c>
      <c r="BN761">
        <f>(BA761-BG761)/BG761</f>
        <v>0</v>
      </c>
      <c r="BO761">
        <f>AZ761/(BB761+AZ761/BG761)</f>
        <v>0</v>
      </c>
      <c r="BP761" t="s">
        <v>437</v>
      </c>
      <c r="BQ761">
        <v>0</v>
      </c>
      <c r="BR761">
        <f>IF(BQ761&lt;&gt;0, BQ761, BO761)</f>
        <v>0</v>
      </c>
      <c r="BS761">
        <f>1-BR761/BG761</f>
        <v>0</v>
      </c>
      <c r="BT761">
        <f>(BG761-BF761)/(BG761-BR761)</f>
        <v>0</v>
      </c>
      <c r="BU761">
        <f>(BA761-BG761)/(BA761-BR761)</f>
        <v>0</v>
      </c>
      <c r="BV761">
        <f>(BG761-BF761)/(BG761-AZ761)</f>
        <v>0</v>
      </c>
      <c r="BW761">
        <f>(BA761-BG761)/(BA761-AZ761)</f>
        <v>0</v>
      </c>
      <c r="BX761">
        <f>(BT761*BR761/BF761)</f>
        <v>0</v>
      </c>
      <c r="BY761">
        <f>(1-BX761)</f>
        <v>0</v>
      </c>
      <c r="DH761">
        <f>$B$11*EG761+$C$11*EH761+$F$11*ES761*(1-EV761)</f>
        <v>0</v>
      </c>
      <c r="DI761">
        <f>DH761*DJ761</f>
        <v>0</v>
      </c>
      <c r="DJ761">
        <f>($B$11*$D$9+$C$11*$D$9+$F$11*((FF761+EX761)/MAX(FF761+EX761+FG761, 0.1)*$I$9+FG761/MAX(FF761+EX761+FG761, 0.1)*$J$9))/($B$11+$C$11+$F$11)</f>
        <v>0</v>
      </c>
      <c r="DK761">
        <f>($B$11*$K$9+$C$11*$K$9+$F$11*((FF761+EX761)/MAX(FF761+EX761+FG761, 0.1)*$P$9+FG761/MAX(FF761+EX761+FG761, 0.1)*$Q$9))/($B$11+$C$11+$F$11)</f>
        <v>0</v>
      </c>
      <c r="DL761">
        <v>2.96</v>
      </c>
      <c r="DM761">
        <v>0.5</v>
      </c>
      <c r="DN761" t="s">
        <v>438</v>
      </c>
      <c r="DO761">
        <v>2</v>
      </c>
      <c r="DP761" t="b">
        <v>1</v>
      </c>
      <c r="DQ761">
        <v>1759007384</v>
      </c>
      <c r="DR761">
        <v>1131.368518518519</v>
      </c>
      <c r="DS761">
        <v>1178.01037037037</v>
      </c>
      <c r="DT761">
        <v>23.6011037037037</v>
      </c>
      <c r="DU761">
        <v>19.31837407407407</v>
      </c>
      <c r="DV761">
        <v>1129.917037037037</v>
      </c>
      <c r="DW761">
        <v>23.3674962962963</v>
      </c>
      <c r="DX761">
        <v>500.0714074074075</v>
      </c>
      <c r="DY761">
        <v>90.35033333333334</v>
      </c>
      <c r="DZ761">
        <v>0.05346601481481481</v>
      </c>
      <c r="EA761">
        <v>30.15140370370371</v>
      </c>
      <c r="EB761">
        <v>30.10095185185185</v>
      </c>
      <c r="EC761">
        <v>999.9000000000001</v>
      </c>
      <c r="ED761">
        <v>0</v>
      </c>
      <c r="EE761">
        <v>0</v>
      </c>
      <c r="EF761">
        <v>9995.303703703705</v>
      </c>
      <c r="EG761">
        <v>0</v>
      </c>
      <c r="EH761">
        <v>11.4741</v>
      </c>
      <c r="EI761">
        <v>-46.64236666666667</v>
      </c>
      <c r="EJ761">
        <v>1158.715555555556</v>
      </c>
      <c r="EK761">
        <v>1201.218148148148</v>
      </c>
      <c r="EL761">
        <v>4.282741111111112</v>
      </c>
      <c r="EM761">
        <v>1178.01037037037</v>
      </c>
      <c r="EN761">
        <v>19.31837407407407</v>
      </c>
      <c r="EO761">
        <v>2.132368518518518</v>
      </c>
      <c r="EP761">
        <v>1.745420740740741</v>
      </c>
      <c r="EQ761">
        <v>18.46304074074074</v>
      </c>
      <c r="ER761">
        <v>15.30628518518519</v>
      </c>
      <c r="ES761">
        <v>1999.997037037037</v>
      </c>
      <c r="ET761">
        <v>0.9799997777777777</v>
      </c>
      <c r="EU761">
        <v>0.02000022962962963</v>
      </c>
      <c r="EV761">
        <v>0</v>
      </c>
      <c r="EW761">
        <v>755.7828518518519</v>
      </c>
      <c r="EX761">
        <v>5.000560000000001</v>
      </c>
      <c r="EY761">
        <v>15512.11481481481</v>
      </c>
      <c r="EZ761">
        <v>17294.83333333333</v>
      </c>
      <c r="FA761">
        <v>41.71503703703704</v>
      </c>
      <c r="FB761">
        <v>42.1801111111111</v>
      </c>
      <c r="FC761">
        <v>41.69874074074073</v>
      </c>
      <c r="FD761">
        <v>41.24288888888888</v>
      </c>
      <c r="FE761">
        <v>42.75681481481482</v>
      </c>
      <c r="FF761">
        <v>1955.097037037037</v>
      </c>
      <c r="FG761">
        <v>39.9</v>
      </c>
      <c r="FH761">
        <v>0</v>
      </c>
      <c r="FI761">
        <v>1759007401.2</v>
      </c>
      <c r="FJ761">
        <v>0</v>
      </c>
      <c r="FK761">
        <v>755.795076923077</v>
      </c>
      <c r="FL761">
        <v>-1.839179496916377</v>
      </c>
      <c r="FM761">
        <v>-31.56581200510475</v>
      </c>
      <c r="FN761">
        <v>15511.93461538461</v>
      </c>
      <c r="FO761">
        <v>15</v>
      </c>
      <c r="FP761">
        <v>0</v>
      </c>
      <c r="FQ761" t="s">
        <v>439</v>
      </c>
      <c r="FR761">
        <v>1747148579.5</v>
      </c>
      <c r="FS761">
        <v>1747148584.5</v>
      </c>
      <c r="FT761">
        <v>0</v>
      </c>
      <c r="FU761">
        <v>0.162</v>
      </c>
      <c r="FV761">
        <v>-0.001</v>
      </c>
      <c r="FW761">
        <v>0.139</v>
      </c>
      <c r="FX761">
        <v>0.058</v>
      </c>
      <c r="FY761">
        <v>420</v>
      </c>
      <c r="FZ761">
        <v>16</v>
      </c>
      <c r="GA761">
        <v>0.19</v>
      </c>
      <c r="GB761">
        <v>0.02</v>
      </c>
      <c r="GC761">
        <v>-46.65673</v>
      </c>
      <c r="GD761">
        <v>0.4325651031895653</v>
      </c>
      <c r="GE761">
        <v>0.09356733190595962</v>
      </c>
      <c r="GF761">
        <v>1</v>
      </c>
      <c r="GG761">
        <v>755.8700882352941</v>
      </c>
      <c r="GH761">
        <v>-1.293735671909347</v>
      </c>
      <c r="GI761">
        <v>0.2592137849964275</v>
      </c>
      <c r="GJ761">
        <v>0</v>
      </c>
      <c r="GK761">
        <v>4.348285</v>
      </c>
      <c r="GL761">
        <v>-1.103769681050671</v>
      </c>
      <c r="GM761">
        <v>0.109705108427092</v>
      </c>
      <c r="GN761">
        <v>0</v>
      </c>
      <c r="GO761">
        <v>1</v>
      </c>
      <c r="GP761">
        <v>3</v>
      </c>
      <c r="GQ761" t="s">
        <v>451</v>
      </c>
      <c r="GR761">
        <v>3.12774</v>
      </c>
      <c r="GS761">
        <v>2.73072</v>
      </c>
      <c r="GT761">
        <v>0.170879</v>
      </c>
      <c r="GU761">
        <v>0.176269</v>
      </c>
      <c r="GV761">
        <v>0.105341</v>
      </c>
      <c r="GW761">
        <v>0.0927241</v>
      </c>
      <c r="GX761">
        <v>24833.5</v>
      </c>
      <c r="GY761">
        <v>23936.3</v>
      </c>
      <c r="GZ761">
        <v>30495.6</v>
      </c>
      <c r="HA761">
        <v>29315.7</v>
      </c>
      <c r="HB761">
        <v>37662.9</v>
      </c>
      <c r="HC761">
        <v>35003.7</v>
      </c>
      <c r="HD761">
        <v>46656.6</v>
      </c>
      <c r="HE761">
        <v>43562.2</v>
      </c>
      <c r="HF761">
        <v>1.82173</v>
      </c>
      <c r="HG761">
        <v>1.85</v>
      </c>
      <c r="HH761">
        <v>0.106532</v>
      </c>
      <c r="HI761">
        <v>0</v>
      </c>
      <c r="HJ761">
        <v>28.345</v>
      </c>
      <c r="HK761">
        <v>999.9</v>
      </c>
      <c r="HL761">
        <v>47.2</v>
      </c>
      <c r="HM761">
        <v>30.8</v>
      </c>
      <c r="HN761">
        <v>23.3003</v>
      </c>
      <c r="HO761">
        <v>63.0735</v>
      </c>
      <c r="HP761">
        <v>16.6987</v>
      </c>
      <c r="HQ761">
        <v>1</v>
      </c>
      <c r="HR761">
        <v>0.175757</v>
      </c>
      <c r="HS761">
        <v>0.833497</v>
      </c>
      <c r="HT761">
        <v>20.1979</v>
      </c>
      <c r="HU761">
        <v>5.22448</v>
      </c>
      <c r="HV761">
        <v>11.974</v>
      </c>
      <c r="HW761">
        <v>4.96865</v>
      </c>
      <c r="HX761">
        <v>3.28898</v>
      </c>
      <c r="HY761">
        <v>9999</v>
      </c>
      <c r="HZ761">
        <v>9999</v>
      </c>
      <c r="IA761">
        <v>9999</v>
      </c>
      <c r="IB761">
        <v>27.8</v>
      </c>
      <c r="IC761">
        <v>4.97291</v>
      </c>
      <c r="ID761">
        <v>1.87729</v>
      </c>
      <c r="IE761">
        <v>1.87531</v>
      </c>
      <c r="IF761">
        <v>1.87815</v>
      </c>
      <c r="IG761">
        <v>1.87485</v>
      </c>
      <c r="IH761">
        <v>1.87847</v>
      </c>
      <c r="II761">
        <v>1.87559</v>
      </c>
      <c r="IJ761">
        <v>1.87673</v>
      </c>
      <c r="IK761">
        <v>0</v>
      </c>
      <c r="IL761">
        <v>0</v>
      </c>
      <c r="IM761">
        <v>0</v>
      </c>
      <c r="IN761">
        <v>0</v>
      </c>
      <c r="IO761" t="s">
        <v>441</v>
      </c>
      <c r="IP761" t="s">
        <v>442</v>
      </c>
      <c r="IQ761" t="s">
        <v>443</v>
      </c>
      <c r="IR761" t="s">
        <v>443</v>
      </c>
      <c r="IS761" t="s">
        <v>443</v>
      </c>
      <c r="IT761" t="s">
        <v>443</v>
      </c>
      <c r="IU761">
        <v>0</v>
      </c>
      <c r="IV761">
        <v>100</v>
      </c>
      <c r="IW761">
        <v>100</v>
      </c>
      <c r="IX761">
        <v>1.48</v>
      </c>
      <c r="IY761">
        <v>0.2327</v>
      </c>
      <c r="IZ761">
        <v>0.000996156149449386</v>
      </c>
      <c r="JA761">
        <v>0.001508328056841608</v>
      </c>
      <c r="JB761">
        <v>-4.279944224615399E-07</v>
      </c>
      <c r="JC761">
        <v>2.026670128534865E-10</v>
      </c>
      <c r="JD761">
        <v>-0.04486732872085866</v>
      </c>
      <c r="JE761">
        <v>-0.001179386599836408</v>
      </c>
      <c r="JF761">
        <v>0.0006983580007418804</v>
      </c>
      <c r="JG761">
        <v>-5.900263066608664E-06</v>
      </c>
      <c r="JH761">
        <v>1</v>
      </c>
      <c r="JI761">
        <v>2117</v>
      </c>
      <c r="JJ761">
        <v>1</v>
      </c>
      <c r="JK761">
        <v>26</v>
      </c>
      <c r="JL761">
        <v>197646.9</v>
      </c>
      <c r="JM761">
        <v>197646.8</v>
      </c>
      <c r="JN761">
        <v>2.59155</v>
      </c>
      <c r="JO761">
        <v>2.54517</v>
      </c>
      <c r="JP761">
        <v>1.39893</v>
      </c>
      <c r="JQ761">
        <v>2.33887</v>
      </c>
      <c r="JR761">
        <v>1.44897</v>
      </c>
      <c r="JS761">
        <v>2.48535</v>
      </c>
      <c r="JT761">
        <v>37.4819</v>
      </c>
      <c r="JU761">
        <v>23.9562</v>
      </c>
      <c r="JV761">
        <v>18</v>
      </c>
      <c r="JW761">
        <v>479.607</v>
      </c>
      <c r="JX761">
        <v>467.614</v>
      </c>
      <c r="JY761">
        <v>27.543</v>
      </c>
      <c r="JZ761">
        <v>29.4582</v>
      </c>
      <c r="KA761">
        <v>30</v>
      </c>
      <c r="KB761">
        <v>29.159</v>
      </c>
      <c r="KC761">
        <v>29.2265</v>
      </c>
      <c r="KD761">
        <v>51.9349</v>
      </c>
      <c r="KE761">
        <v>21.4419</v>
      </c>
      <c r="KF761">
        <v>84.60299999999999</v>
      </c>
      <c r="KG761">
        <v>27.4755</v>
      </c>
      <c r="KH761">
        <v>1222.53</v>
      </c>
      <c r="KI761">
        <v>19.5489</v>
      </c>
      <c r="KJ761">
        <v>100.824</v>
      </c>
      <c r="KK761">
        <v>100.2</v>
      </c>
    </row>
    <row r="762" spans="1:297">
      <c r="A762">
        <v>746</v>
      </c>
      <c r="B762">
        <v>1759007396.5</v>
      </c>
      <c r="C762">
        <v>20012.90000009537</v>
      </c>
      <c r="D762" t="s">
        <v>1941</v>
      </c>
      <c r="E762" t="s">
        <v>1942</v>
      </c>
      <c r="F762">
        <v>5</v>
      </c>
      <c r="G762" t="s">
        <v>1796</v>
      </c>
      <c r="H762" t="s">
        <v>436</v>
      </c>
      <c r="I762">
        <v>1759007388.714286</v>
      </c>
      <c r="J762">
        <f>(K762)/1000</f>
        <v>0</v>
      </c>
      <c r="K762">
        <f>IF(DP762, AN762, AH762)</f>
        <v>0</v>
      </c>
      <c r="L762">
        <f>IF(DP762, AI762, AG762)</f>
        <v>0</v>
      </c>
      <c r="M762">
        <f>DR762 - IF(AU762&gt;1, L762*DL762*100.0/(AW762), 0)</f>
        <v>0</v>
      </c>
      <c r="N762">
        <f>((T762-J762/2)*M762-L762)/(T762+J762/2)</f>
        <v>0</v>
      </c>
      <c r="O762">
        <f>N762*(DY762+DZ762)/1000.0</f>
        <v>0</v>
      </c>
      <c r="P762">
        <f>(DR762 - IF(AU762&gt;1, L762*DL762*100.0/(AW762), 0))*(DY762+DZ762)/1000.0</f>
        <v>0</v>
      </c>
      <c r="Q762">
        <f>2.0/((1/S762-1/R762)+SIGN(S762)*SQRT((1/S762-1/R762)*(1/S762-1/R762) + 4*DM762/((DM762+1)*(DM762+1))*(2*1/S762*1/R762-1/R762*1/R762)))</f>
        <v>0</v>
      </c>
      <c r="R762">
        <f>IF(LEFT(DN762,1)&lt;&gt;"0",IF(LEFT(DN762,1)="1",3.0,DO762),$D$5+$E$5*(EF762*DY762/($K$5*1000))+$F$5*(EF762*DY762/($K$5*1000))*MAX(MIN(DL762,$J$5),$I$5)*MAX(MIN(DL762,$J$5),$I$5)+$G$5*MAX(MIN(DL762,$J$5),$I$5)*(EF762*DY762/($K$5*1000))+$H$5*(EF762*DY762/($K$5*1000))*(EF762*DY762/($K$5*1000)))</f>
        <v>0</v>
      </c>
      <c r="S762">
        <f>J762*(1000-(1000*0.61365*exp(17.502*W762/(240.97+W762))/(DY762+DZ762)+DT762)/2)/(1000*0.61365*exp(17.502*W762/(240.97+W762))/(DY762+DZ762)-DT762)</f>
        <v>0</v>
      </c>
      <c r="T762">
        <f>1/((DM762+1)/(Q762/1.6)+1/(R762/1.37)) + DM762/((DM762+1)/(Q762/1.6) + DM762/(R762/1.37))</f>
        <v>0</v>
      </c>
      <c r="U762">
        <f>(DH762*DK762)</f>
        <v>0</v>
      </c>
      <c r="V762">
        <f>(EA762+(U762+2*0.95*5.67E-8*(((EA762+$B$7)+273)^4-(EA762+273)^4)-44100*J762)/(1.84*29.3*R762+8*0.95*5.67E-8*(EA762+273)^3))</f>
        <v>0</v>
      </c>
      <c r="W762">
        <f>($C$7*EB762+$D$7*EC762+$E$7*V762)</f>
        <v>0</v>
      </c>
      <c r="X762">
        <f>0.61365*exp(17.502*W762/(240.97+W762))</f>
        <v>0</v>
      </c>
      <c r="Y762">
        <f>(Z762/AA762*100)</f>
        <v>0</v>
      </c>
      <c r="Z762">
        <f>DT762*(DY762+DZ762)/1000</f>
        <v>0</v>
      </c>
      <c r="AA762">
        <f>0.61365*exp(17.502*EA762/(240.97+EA762))</f>
        <v>0</v>
      </c>
      <c r="AB762">
        <f>(X762-DT762*(DY762+DZ762)/1000)</f>
        <v>0</v>
      </c>
      <c r="AC762">
        <f>(-J762*44100)</f>
        <v>0</v>
      </c>
      <c r="AD762">
        <f>2*29.3*R762*0.92*(EA762-W762)</f>
        <v>0</v>
      </c>
      <c r="AE762">
        <f>2*0.95*5.67E-8*(((EA762+$B$7)+273)^4-(W762+273)^4)</f>
        <v>0</v>
      </c>
      <c r="AF762">
        <f>U762+AE762+AC762+AD762</f>
        <v>0</v>
      </c>
      <c r="AG762">
        <f>DX762*AU762*(DS762-DR762*(1000-AU762*DU762)/(1000-AU762*DT762))/(100*DL762)</f>
        <v>0</v>
      </c>
      <c r="AH762">
        <f>1000*DX762*AU762*(DT762-DU762)/(100*DL762*(1000-AU762*DT762))</f>
        <v>0</v>
      </c>
      <c r="AI762">
        <f>(AJ762 - AK762 - DY762*1E3/(8.314*(EA762+273.15)) * AM762/DX762 * AL762) * DX762/(100*DL762) * (1000 - DU762)/1000</f>
        <v>0</v>
      </c>
      <c r="AJ762">
        <v>1232.816226871942</v>
      </c>
      <c r="AK762">
        <v>1199.466242424243</v>
      </c>
      <c r="AL762">
        <v>3.364609218642718</v>
      </c>
      <c r="AM762">
        <v>65.2418205601486</v>
      </c>
      <c r="AN762">
        <f>(AP762 - AO762 + DY762*1E3/(8.314*(EA762+273.15)) * AR762/DX762 * AQ762) * DX762/(100*DL762) * 1000/(1000 - AP762)</f>
        <v>0</v>
      </c>
      <c r="AO762">
        <v>19.54483805226782</v>
      </c>
      <c r="AP762">
        <v>23.55119333333333</v>
      </c>
      <c r="AQ762">
        <v>-0.0003576994972574838</v>
      </c>
      <c r="AR762">
        <v>120.1474523876431</v>
      </c>
      <c r="AS762">
        <v>1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MAX(0,($B$13+$C$13*EF762)/(1+$D$13*EF762)*DY762/(EA762+273)*$E$13)</f>
        <v>0</v>
      </c>
      <c r="AX762" t="s">
        <v>437</v>
      </c>
      <c r="AY762" t="s">
        <v>437</v>
      </c>
      <c r="AZ762">
        <v>0</v>
      </c>
      <c r="BA762">
        <v>0</v>
      </c>
      <c r="BB762">
        <f>1-AZ762/BA762</f>
        <v>0</v>
      </c>
      <c r="BC762">
        <v>0</v>
      </c>
      <c r="BD762" t="s">
        <v>437</v>
      </c>
      <c r="BE762" t="s">
        <v>437</v>
      </c>
      <c r="BF762">
        <v>0</v>
      </c>
      <c r="BG762">
        <v>0</v>
      </c>
      <c r="BH762">
        <f>1-BF762/BG762</f>
        <v>0</v>
      </c>
      <c r="BI762">
        <v>0.5</v>
      </c>
      <c r="BJ762">
        <f>DI762</f>
        <v>0</v>
      </c>
      <c r="BK762">
        <f>L762</f>
        <v>0</v>
      </c>
      <c r="BL762">
        <f>BH762*BI762*BJ762</f>
        <v>0</v>
      </c>
      <c r="BM762">
        <f>(BK762-BC762)/BJ762</f>
        <v>0</v>
      </c>
      <c r="BN762">
        <f>(BA762-BG762)/BG762</f>
        <v>0</v>
      </c>
      <c r="BO762">
        <f>AZ762/(BB762+AZ762/BG762)</f>
        <v>0</v>
      </c>
      <c r="BP762" t="s">
        <v>437</v>
      </c>
      <c r="BQ762">
        <v>0</v>
      </c>
      <c r="BR762">
        <f>IF(BQ762&lt;&gt;0, BQ762, BO762)</f>
        <v>0</v>
      </c>
      <c r="BS762">
        <f>1-BR762/BG762</f>
        <v>0</v>
      </c>
      <c r="BT762">
        <f>(BG762-BF762)/(BG762-BR762)</f>
        <v>0</v>
      </c>
      <c r="BU762">
        <f>(BA762-BG762)/(BA762-BR762)</f>
        <v>0</v>
      </c>
      <c r="BV762">
        <f>(BG762-BF762)/(BG762-AZ762)</f>
        <v>0</v>
      </c>
      <c r="BW762">
        <f>(BA762-BG762)/(BA762-AZ762)</f>
        <v>0</v>
      </c>
      <c r="BX762">
        <f>(BT762*BR762/BF762)</f>
        <v>0</v>
      </c>
      <c r="BY762">
        <f>(1-BX762)</f>
        <v>0</v>
      </c>
      <c r="DH762">
        <f>$B$11*EG762+$C$11*EH762+$F$11*ES762*(1-EV762)</f>
        <v>0</v>
      </c>
      <c r="DI762">
        <f>DH762*DJ762</f>
        <v>0</v>
      </c>
      <c r="DJ762">
        <f>($B$11*$D$9+$C$11*$D$9+$F$11*((FF762+EX762)/MAX(FF762+EX762+FG762, 0.1)*$I$9+FG762/MAX(FF762+EX762+FG762, 0.1)*$J$9))/($B$11+$C$11+$F$11)</f>
        <v>0</v>
      </c>
      <c r="DK762">
        <f>($B$11*$K$9+$C$11*$K$9+$F$11*((FF762+EX762)/MAX(FF762+EX762+FG762, 0.1)*$P$9+FG762/MAX(FF762+EX762+FG762, 0.1)*$Q$9))/($B$11+$C$11+$F$11)</f>
        <v>0</v>
      </c>
      <c r="DL762">
        <v>2.96</v>
      </c>
      <c r="DM762">
        <v>0.5</v>
      </c>
      <c r="DN762" t="s">
        <v>438</v>
      </c>
      <c r="DO762">
        <v>2</v>
      </c>
      <c r="DP762" t="b">
        <v>1</v>
      </c>
      <c r="DQ762">
        <v>1759007388.714286</v>
      </c>
      <c r="DR762">
        <v>1147.1075</v>
      </c>
      <c r="DS762">
        <v>1193.507857142857</v>
      </c>
      <c r="DT762">
        <v>23.57302857142857</v>
      </c>
      <c r="DU762">
        <v>19.40596071428572</v>
      </c>
      <c r="DV762">
        <v>1145.635357142857</v>
      </c>
      <c r="DW762">
        <v>23.34001071428571</v>
      </c>
      <c r="DX762">
        <v>500.0477142857143</v>
      </c>
      <c r="DY762">
        <v>90.35041785714284</v>
      </c>
      <c r="DZ762">
        <v>0.05339479642857143</v>
      </c>
      <c r="EA762">
        <v>30.12673571428571</v>
      </c>
      <c r="EB762">
        <v>30.09264285714286</v>
      </c>
      <c r="EC762">
        <v>999.9000000000002</v>
      </c>
      <c r="ED762">
        <v>0</v>
      </c>
      <c r="EE762">
        <v>0</v>
      </c>
      <c r="EF762">
        <v>9987.01</v>
      </c>
      <c r="EG762">
        <v>0</v>
      </c>
      <c r="EH762">
        <v>11.47503928571429</v>
      </c>
      <c r="EI762">
        <v>-46.40023928571429</v>
      </c>
      <c r="EJ762">
        <v>1174.801785714286</v>
      </c>
      <c r="EK762">
        <v>1217.128928571429</v>
      </c>
      <c r="EL762">
        <v>4.167076785714285</v>
      </c>
      <c r="EM762">
        <v>1193.507857142857</v>
      </c>
      <c r="EN762">
        <v>19.40596071428572</v>
      </c>
      <c r="EO762">
        <v>2.129833571428571</v>
      </c>
      <c r="EP762">
        <v>1.753336071428571</v>
      </c>
      <c r="EQ762">
        <v>18.44407142857143</v>
      </c>
      <c r="ER762">
        <v>15.37670357142857</v>
      </c>
      <c r="ES762">
        <v>1999.996071428571</v>
      </c>
      <c r="ET762">
        <v>0.9799998928571428</v>
      </c>
      <c r="EU762">
        <v>0.02000011071428572</v>
      </c>
      <c r="EV762">
        <v>0</v>
      </c>
      <c r="EW762">
        <v>755.6773928571429</v>
      </c>
      <c r="EX762">
        <v>5.000560000000001</v>
      </c>
      <c r="EY762">
        <v>15509.58571428571</v>
      </c>
      <c r="EZ762">
        <v>17294.825</v>
      </c>
      <c r="FA762">
        <v>41.71857142857142</v>
      </c>
      <c r="FB762">
        <v>42.1847857142857</v>
      </c>
      <c r="FC762">
        <v>41.68946428571428</v>
      </c>
      <c r="FD762">
        <v>41.24974999999999</v>
      </c>
      <c r="FE762">
        <v>42.7565</v>
      </c>
      <c r="FF762">
        <v>1955.096071428571</v>
      </c>
      <c r="FG762">
        <v>39.9</v>
      </c>
      <c r="FH762">
        <v>0</v>
      </c>
      <c r="FI762">
        <v>1759007406</v>
      </c>
      <c r="FJ762">
        <v>0</v>
      </c>
      <c r="FK762">
        <v>755.6813846153847</v>
      </c>
      <c r="FL762">
        <v>-2.269743593164608</v>
      </c>
      <c r="FM762">
        <v>-33.83589741620568</v>
      </c>
      <c r="FN762">
        <v>15509.35769230769</v>
      </c>
      <c r="FO762">
        <v>15</v>
      </c>
      <c r="FP762">
        <v>0</v>
      </c>
      <c r="FQ762" t="s">
        <v>439</v>
      </c>
      <c r="FR762">
        <v>1747148579.5</v>
      </c>
      <c r="FS762">
        <v>1747148584.5</v>
      </c>
      <c r="FT762">
        <v>0</v>
      </c>
      <c r="FU762">
        <v>0.162</v>
      </c>
      <c r="FV762">
        <v>-0.001</v>
      </c>
      <c r="FW762">
        <v>0.139</v>
      </c>
      <c r="FX762">
        <v>0.058</v>
      </c>
      <c r="FY762">
        <v>420</v>
      </c>
      <c r="FZ762">
        <v>16</v>
      </c>
      <c r="GA762">
        <v>0.19</v>
      </c>
      <c r="GB762">
        <v>0.02</v>
      </c>
      <c r="GC762">
        <v>-46.4875</v>
      </c>
      <c r="GD762">
        <v>2.676864540337817</v>
      </c>
      <c r="GE762">
        <v>0.3077140783259683</v>
      </c>
      <c r="GF762">
        <v>0</v>
      </c>
      <c r="GG762">
        <v>755.7426470588236</v>
      </c>
      <c r="GH762">
        <v>-1.6861726521899</v>
      </c>
      <c r="GI762">
        <v>0.2618599628396958</v>
      </c>
      <c r="GJ762">
        <v>0</v>
      </c>
      <c r="GK762">
        <v>4.22639025</v>
      </c>
      <c r="GL762">
        <v>-1.484411594746726</v>
      </c>
      <c r="GM762">
        <v>0.1432972163980777</v>
      </c>
      <c r="GN762">
        <v>0</v>
      </c>
      <c r="GO762">
        <v>0</v>
      </c>
      <c r="GP762">
        <v>3</v>
      </c>
      <c r="GQ762" t="s">
        <v>472</v>
      </c>
      <c r="GR762">
        <v>3.12791</v>
      </c>
      <c r="GS762">
        <v>2.73154</v>
      </c>
      <c r="GT762">
        <v>0.172386</v>
      </c>
      <c r="GU762">
        <v>0.177697</v>
      </c>
      <c r="GV762">
        <v>0.105324</v>
      </c>
      <c r="GW762">
        <v>0.0930846</v>
      </c>
      <c r="GX762">
        <v>24788.2</v>
      </c>
      <c r="GY762">
        <v>23894.8</v>
      </c>
      <c r="GZ762">
        <v>30495.5</v>
      </c>
      <c r="HA762">
        <v>29315.8</v>
      </c>
      <c r="HB762">
        <v>37663.7</v>
      </c>
      <c r="HC762">
        <v>34989.9</v>
      </c>
      <c r="HD762">
        <v>46656.6</v>
      </c>
      <c r="HE762">
        <v>43562.4</v>
      </c>
      <c r="HF762">
        <v>1.8219</v>
      </c>
      <c r="HG762">
        <v>1.85002</v>
      </c>
      <c r="HH762">
        <v>0.107028</v>
      </c>
      <c r="HI762">
        <v>0</v>
      </c>
      <c r="HJ762">
        <v>28.3371</v>
      </c>
      <c r="HK762">
        <v>999.9</v>
      </c>
      <c r="HL762">
        <v>47.2</v>
      </c>
      <c r="HM762">
        <v>30.8</v>
      </c>
      <c r="HN762">
        <v>23.3008</v>
      </c>
      <c r="HO762">
        <v>63.0235</v>
      </c>
      <c r="HP762">
        <v>16.6106</v>
      </c>
      <c r="HQ762">
        <v>1</v>
      </c>
      <c r="HR762">
        <v>0.176397</v>
      </c>
      <c r="HS762">
        <v>0.837168</v>
      </c>
      <c r="HT762">
        <v>20.1986</v>
      </c>
      <c r="HU762">
        <v>5.22747</v>
      </c>
      <c r="HV762">
        <v>11.974</v>
      </c>
      <c r="HW762">
        <v>4.96925</v>
      </c>
      <c r="HX762">
        <v>3.28953</v>
      </c>
      <c r="HY762">
        <v>9999</v>
      </c>
      <c r="HZ762">
        <v>9999</v>
      </c>
      <c r="IA762">
        <v>9999</v>
      </c>
      <c r="IB762">
        <v>27.8</v>
      </c>
      <c r="IC762">
        <v>4.97291</v>
      </c>
      <c r="ID762">
        <v>1.87729</v>
      </c>
      <c r="IE762">
        <v>1.87533</v>
      </c>
      <c r="IF762">
        <v>1.87815</v>
      </c>
      <c r="IG762">
        <v>1.87485</v>
      </c>
      <c r="IH762">
        <v>1.87846</v>
      </c>
      <c r="II762">
        <v>1.87558</v>
      </c>
      <c r="IJ762">
        <v>1.87672</v>
      </c>
      <c r="IK762">
        <v>0</v>
      </c>
      <c r="IL762">
        <v>0</v>
      </c>
      <c r="IM762">
        <v>0</v>
      </c>
      <c r="IN762">
        <v>0</v>
      </c>
      <c r="IO762" t="s">
        <v>441</v>
      </c>
      <c r="IP762" t="s">
        <v>442</v>
      </c>
      <c r="IQ762" t="s">
        <v>443</v>
      </c>
      <c r="IR762" t="s">
        <v>443</v>
      </c>
      <c r="IS762" t="s">
        <v>443</v>
      </c>
      <c r="IT762" t="s">
        <v>443</v>
      </c>
      <c r="IU762">
        <v>0</v>
      </c>
      <c r="IV762">
        <v>100</v>
      </c>
      <c r="IW762">
        <v>100</v>
      </c>
      <c r="IX762">
        <v>1.51</v>
      </c>
      <c r="IY762">
        <v>0.2325</v>
      </c>
      <c r="IZ762">
        <v>0.000996156149449386</v>
      </c>
      <c r="JA762">
        <v>0.001508328056841608</v>
      </c>
      <c r="JB762">
        <v>-4.279944224615399E-07</v>
      </c>
      <c r="JC762">
        <v>2.026670128534865E-10</v>
      </c>
      <c r="JD762">
        <v>-0.04486732872085866</v>
      </c>
      <c r="JE762">
        <v>-0.001179386599836408</v>
      </c>
      <c r="JF762">
        <v>0.0006983580007418804</v>
      </c>
      <c r="JG762">
        <v>-5.900263066608664E-06</v>
      </c>
      <c r="JH762">
        <v>1</v>
      </c>
      <c r="JI762">
        <v>2117</v>
      </c>
      <c r="JJ762">
        <v>1</v>
      </c>
      <c r="JK762">
        <v>26</v>
      </c>
      <c r="JL762">
        <v>197647</v>
      </c>
      <c r="JM762">
        <v>197646.9</v>
      </c>
      <c r="JN762">
        <v>2.61841</v>
      </c>
      <c r="JO762">
        <v>2.5293</v>
      </c>
      <c r="JP762">
        <v>1.39893</v>
      </c>
      <c r="JQ762">
        <v>2.33887</v>
      </c>
      <c r="JR762">
        <v>1.44897</v>
      </c>
      <c r="JS762">
        <v>2.59644</v>
      </c>
      <c r="JT762">
        <v>37.4819</v>
      </c>
      <c r="JU762">
        <v>23.9737</v>
      </c>
      <c r="JV762">
        <v>18</v>
      </c>
      <c r="JW762">
        <v>479.688</v>
      </c>
      <c r="JX762">
        <v>467.628</v>
      </c>
      <c r="JY762">
        <v>27.4453</v>
      </c>
      <c r="JZ762">
        <v>29.4582</v>
      </c>
      <c r="KA762">
        <v>30.0002</v>
      </c>
      <c r="KB762">
        <v>29.1565</v>
      </c>
      <c r="KC762">
        <v>29.2263</v>
      </c>
      <c r="KD762">
        <v>52.4612</v>
      </c>
      <c r="KE762">
        <v>21.4419</v>
      </c>
      <c r="KF762">
        <v>84.60299999999999</v>
      </c>
      <c r="KG762">
        <v>27.3965</v>
      </c>
      <c r="KH762">
        <v>1235.89</v>
      </c>
      <c r="KI762">
        <v>19.6021</v>
      </c>
      <c r="KJ762">
        <v>100.824</v>
      </c>
      <c r="KK762">
        <v>100.2</v>
      </c>
    </row>
    <row r="763" spans="1:297">
      <c r="A763">
        <v>747</v>
      </c>
      <c r="B763">
        <v>1759007401.5</v>
      </c>
      <c r="C763">
        <v>20017.90000009537</v>
      </c>
      <c r="D763" t="s">
        <v>1943</v>
      </c>
      <c r="E763" t="s">
        <v>1944</v>
      </c>
      <c r="F763">
        <v>5</v>
      </c>
      <c r="G763" t="s">
        <v>1796</v>
      </c>
      <c r="H763" t="s">
        <v>436</v>
      </c>
      <c r="I763">
        <v>1759007394</v>
      </c>
      <c r="J763">
        <f>(K763)/1000</f>
        <v>0</v>
      </c>
      <c r="K763">
        <f>IF(DP763, AN763, AH763)</f>
        <v>0</v>
      </c>
      <c r="L763">
        <f>IF(DP763, AI763, AG763)</f>
        <v>0</v>
      </c>
      <c r="M763">
        <f>DR763 - IF(AU763&gt;1, L763*DL763*100.0/(AW763), 0)</f>
        <v>0</v>
      </c>
      <c r="N763">
        <f>((T763-J763/2)*M763-L763)/(T763+J763/2)</f>
        <v>0</v>
      </c>
      <c r="O763">
        <f>N763*(DY763+DZ763)/1000.0</f>
        <v>0</v>
      </c>
      <c r="P763">
        <f>(DR763 - IF(AU763&gt;1, L763*DL763*100.0/(AW763), 0))*(DY763+DZ763)/1000.0</f>
        <v>0</v>
      </c>
      <c r="Q763">
        <f>2.0/((1/S763-1/R763)+SIGN(S763)*SQRT((1/S763-1/R763)*(1/S763-1/R763) + 4*DM763/((DM763+1)*(DM763+1))*(2*1/S763*1/R763-1/R763*1/R763)))</f>
        <v>0</v>
      </c>
      <c r="R763">
        <f>IF(LEFT(DN763,1)&lt;&gt;"0",IF(LEFT(DN763,1)="1",3.0,DO763),$D$5+$E$5*(EF763*DY763/($K$5*1000))+$F$5*(EF763*DY763/($K$5*1000))*MAX(MIN(DL763,$J$5),$I$5)*MAX(MIN(DL763,$J$5),$I$5)+$G$5*MAX(MIN(DL763,$J$5),$I$5)*(EF763*DY763/($K$5*1000))+$H$5*(EF763*DY763/($K$5*1000))*(EF763*DY763/($K$5*1000)))</f>
        <v>0</v>
      </c>
      <c r="S763">
        <f>J763*(1000-(1000*0.61365*exp(17.502*W763/(240.97+W763))/(DY763+DZ763)+DT763)/2)/(1000*0.61365*exp(17.502*W763/(240.97+W763))/(DY763+DZ763)-DT763)</f>
        <v>0</v>
      </c>
      <c r="T763">
        <f>1/((DM763+1)/(Q763/1.6)+1/(R763/1.37)) + DM763/((DM763+1)/(Q763/1.6) + DM763/(R763/1.37))</f>
        <v>0</v>
      </c>
      <c r="U763">
        <f>(DH763*DK763)</f>
        <v>0</v>
      </c>
      <c r="V763">
        <f>(EA763+(U763+2*0.95*5.67E-8*(((EA763+$B$7)+273)^4-(EA763+273)^4)-44100*J763)/(1.84*29.3*R763+8*0.95*5.67E-8*(EA763+273)^3))</f>
        <v>0</v>
      </c>
      <c r="W763">
        <f>($C$7*EB763+$D$7*EC763+$E$7*V763)</f>
        <v>0</v>
      </c>
      <c r="X763">
        <f>0.61365*exp(17.502*W763/(240.97+W763))</f>
        <v>0</v>
      </c>
      <c r="Y763">
        <f>(Z763/AA763*100)</f>
        <v>0</v>
      </c>
      <c r="Z763">
        <f>DT763*(DY763+DZ763)/1000</f>
        <v>0</v>
      </c>
      <c r="AA763">
        <f>0.61365*exp(17.502*EA763/(240.97+EA763))</f>
        <v>0</v>
      </c>
      <c r="AB763">
        <f>(X763-DT763*(DY763+DZ763)/1000)</f>
        <v>0</v>
      </c>
      <c r="AC763">
        <f>(-J763*44100)</f>
        <v>0</v>
      </c>
      <c r="AD763">
        <f>2*29.3*R763*0.92*(EA763-W763)</f>
        <v>0</v>
      </c>
      <c r="AE763">
        <f>2*0.95*5.67E-8*(((EA763+$B$7)+273)^4-(W763+273)^4)</f>
        <v>0</v>
      </c>
      <c r="AF763">
        <f>U763+AE763+AC763+AD763</f>
        <v>0</v>
      </c>
      <c r="AG763">
        <f>DX763*AU763*(DS763-DR763*(1000-AU763*DU763)/(1000-AU763*DT763))/(100*DL763)</f>
        <v>0</v>
      </c>
      <c r="AH763">
        <f>1000*DX763*AU763*(DT763-DU763)/(100*DL763*(1000-AU763*DT763))</f>
        <v>0</v>
      </c>
      <c r="AI763">
        <f>(AJ763 - AK763 - DY763*1E3/(8.314*(EA763+273.15)) * AM763/DX763 * AL763) * DX763/(100*DL763) * (1000 - DU763)/1000</f>
        <v>0</v>
      </c>
      <c r="AJ763">
        <v>1249.321181518712</v>
      </c>
      <c r="AK763">
        <v>1216.068787878788</v>
      </c>
      <c r="AL763">
        <v>3.337162875090666</v>
      </c>
      <c r="AM763">
        <v>65.2418205601486</v>
      </c>
      <c r="AN763">
        <f>(AP763 - AO763 + DY763*1E3/(8.314*(EA763+273.15)) * AR763/DX763 * AQ763) * DX763/(100*DL763) * 1000/(1000 - AP763)</f>
        <v>0</v>
      </c>
      <c r="AO763">
        <v>19.59033265703715</v>
      </c>
      <c r="AP763">
        <v>23.53666787878787</v>
      </c>
      <c r="AQ763">
        <v>-0.0006320876082144157</v>
      </c>
      <c r="AR763">
        <v>120.1474523876431</v>
      </c>
      <c r="AS763">
        <v>1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MAX(0,($B$13+$C$13*EF763)/(1+$D$13*EF763)*DY763/(EA763+273)*$E$13)</f>
        <v>0</v>
      </c>
      <c r="AX763" t="s">
        <v>437</v>
      </c>
      <c r="AY763" t="s">
        <v>437</v>
      </c>
      <c r="AZ763">
        <v>0</v>
      </c>
      <c r="BA763">
        <v>0</v>
      </c>
      <c r="BB763">
        <f>1-AZ763/BA763</f>
        <v>0</v>
      </c>
      <c r="BC763">
        <v>0</v>
      </c>
      <c r="BD763" t="s">
        <v>437</v>
      </c>
      <c r="BE763" t="s">
        <v>437</v>
      </c>
      <c r="BF763">
        <v>0</v>
      </c>
      <c r="BG763">
        <v>0</v>
      </c>
      <c r="BH763">
        <f>1-BF763/BG763</f>
        <v>0</v>
      </c>
      <c r="BI763">
        <v>0.5</v>
      </c>
      <c r="BJ763">
        <f>DI763</f>
        <v>0</v>
      </c>
      <c r="BK763">
        <f>L763</f>
        <v>0</v>
      </c>
      <c r="BL763">
        <f>BH763*BI763*BJ763</f>
        <v>0</v>
      </c>
      <c r="BM763">
        <f>(BK763-BC763)/BJ763</f>
        <v>0</v>
      </c>
      <c r="BN763">
        <f>(BA763-BG763)/BG763</f>
        <v>0</v>
      </c>
      <c r="BO763">
        <f>AZ763/(BB763+AZ763/BG763)</f>
        <v>0</v>
      </c>
      <c r="BP763" t="s">
        <v>437</v>
      </c>
      <c r="BQ763">
        <v>0</v>
      </c>
      <c r="BR763">
        <f>IF(BQ763&lt;&gt;0, BQ763, BO763)</f>
        <v>0</v>
      </c>
      <c r="BS763">
        <f>1-BR763/BG763</f>
        <v>0</v>
      </c>
      <c r="BT763">
        <f>(BG763-BF763)/(BG763-BR763)</f>
        <v>0</v>
      </c>
      <c r="BU763">
        <f>(BA763-BG763)/(BA763-BR763)</f>
        <v>0</v>
      </c>
      <c r="BV763">
        <f>(BG763-BF763)/(BG763-AZ763)</f>
        <v>0</v>
      </c>
      <c r="BW763">
        <f>(BA763-BG763)/(BA763-AZ763)</f>
        <v>0</v>
      </c>
      <c r="BX763">
        <f>(BT763*BR763/BF763)</f>
        <v>0</v>
      </c>
      <c r="BY763">
        <f>(1-BX763)</f>
        <v>0</v>
      </c>
      <c r="DH763">
        <f>$B$11*EG763+$C$11*EH763+$F$11*ES763*(1-EV763)</f>
        <v>0</v>
      </c>
      <c r="DI763">
        <f>DH763*DJ763</f>
        <v>0</v>
      </c>
      <c r="DJ763">
        <f>($B$11*$D$9+$C$11*$D$9+$F$11*((FF763+EX763)/MAX(FF763+EX763+FG763, 0.1)*$I$9+FG763/MAX(FF763+EX763+FG763, 0.1)*$J$9))/($B$11+$C$11+$F$11)</f>
        <v>0</v>
      </c>
      <c r="DK763">
        <f>($B$11*$K$9+$C$11*$K$9+$F$11*((FF763+EX763)/MAX(FF763+EX763+FG763, 0.1)*$P$9+FG763/MAX(FF763+EX763+FG763, 0.1)*$Q$9))/($B$11+$C$11+$F$11)</f>
        <v>0</v>
      </c>
      <c r="DL763">
        <v>2.96</v>
      </c>
      <c r="DM763">
        <v>0.5</v>
      </c>
      <c r="DN763" t="s">
        <v>438</v>
      </c>
      <c r="DO763">
        <v>2</v>
      </c>
      <c r="DP763" t="b">
        <v>1</v>
      </c>
      <c r="DQ763">
        <v>1759007394</v>
      </c>
      <c r="DR763">
        <v>1164.56</v>
      </c>
      <c r="DS763">
        <v>1210.718888888889</v>
      </c>
      <c r="DT763">
        <v>23.55428888888889</v>
      </c>
      <c r="DU763">
        <v>19.50595925925926</v>
      </c>
      <c r="DV763">
        <v>1163.063703703704</v>
      </c>
      <c r="DW763">
        <v>23.32166666666667</v>
      </c>
      <c r="DX763">
        <v>499.9663333333334</v>
      </c>
      <c r="DY763">
        <v>90.35165185185186</v>
      </c>
      <c r="DZ763">
        <v>0.05357425185185186</v>
      </c>
      <c r="EA763">
        <v>30.09788148148148</v>
      </c>
      <c r="EB763">
        <v>30.08285925925926</v>
      </c>
      <c r="EC763">
        <v>999.9000000000001</v>
      </c>
      <c r="ED763">
        <v>0</v>
      </c>
      <c r="EE763">
        <v>0</v>
      </c>
      <c r="EF763">
        <v>9981.85</v>
      </c>
      <c r="EG763">
        <v>0</v>
      </c>
      <c r="EH763">
        <v>11.48371481481482</v>
      </c>
      <c r="EI763">
        <v>-46.15972592592592</v>
      </c>
      <c r="EJ763">
        <v>1192.651111111111</v>
      </c>
      <c r="EK763">
        <v>1234.806666666667</v>
      </c>
      <c r="EL763">
        <v>4.04833</v>
      </c>
      <c r="EM763">
        <v>1210.718888888889</v>
      </c>
      <c r="EN763">
        <v>19.50595925925926</v>
      </c>
      <c r="EO763">
        <v>2.128168888888889</v>
      </c>
      <c r="EP763">
        <v>1.762394814814815</v>
      </c>
      <c r="EQ763">
        <v>18.4316</v>
      </c>
      <c r="ER763">
        <v>15.4570962962963</v>
      </c>
      <c r="ES763">
        <v>1999.982222222222</v>
      </c>
      <c r="ET763">
        <v>0.9799998888888888</v>
      </c>
      <c r="EU763">
        <v>0.02000011481481482</v>
      </c>
      <c r="EV763">
        <v>0</v>
      </c>
      <c r="EW763">
        <v>755.5351851851852</v>
      </c>
      <c r="EX763">
        <v>5.000560000000001</v>
      </c>
      <c r="EY763">
        <v>15506.32222222222</v>
      </c>
      <c r="EZ763">
        <v>17294.71851851852</v>
      </c>
      <c r="FA763">
        <v>41.70351851851851</v>
      </c>
      <c r="FB763">
        <v>42.18699999999999</v>
      </c>
      <c r="FC763">
        <v>41.68722222222221</v>
      </c>
      <c r="FD763">
        <v>41.25218518518518</v>
      </c>
      <c r="FE763">
        <v>42.759</v>
      </c>
      <c r="FF763">
        <v>1955.082222222222</v>
      </c>
      <c r="FG763">
        <v>39.9</v>
      </c>
      <c r="FH763">
        <v>0</v>
      </c>
      <c r="FI763">
        <v>1759007410.8</v>
      </c>
      <c r="FJ763">
        <v>0</v>
      </c>
      <c r="FK763">
        <v>755.5351153846152</v>
      </c>
      <c r="FL763">
        <v>-1.438803416537456</v>
      </c>
      <c r="FM763">
        <v>-35.48376072764422</v>
      </c>
      <c r="FN763">
        <v>15506.40384615385</v>
      </c>
      <c r="FO763">
        <v>15</v>
      </c>
      <c r="FP763">
        <v>0</v>
      </c>
      <c r="FQ763" t="s">
        <v>439</v>
      </c>
      <c r="FR763">
        <v>1747148579.5</v>
      </c>
      <c r="FS763">
        <v>1747148584.5</v>
      </c>
      <c r="FT763">
        <v>0</v>
      </c>
      <c r="FU763">
        <v>0.162</v>
      </c>
      <c r="FV763">
        <v>-0.001</v>
      </c>
      <c r="FW763">
        <v>0.139</v>
      </c>
      <c r="FX763">
        <v>0.058</v>
      </c>
      <c r="FY763">
        <v>420</v>
      </c>
      <c r="FZ763">
        <v>16</v>
      </c>
      <c r="GA763">
        <v>0.19</v>
      </c>
      <c r="GB763">
        <v>0.02</v>
      </c>
      <c r="GC763">
        <v>-46.31880487804878</v>
      </c>
      <c r="GD763">
        <v>3.253139372822245</v>
      </c>
      <c r="GE763">
        <v>0.3552858972105318</v>
      </c>
      <c r="GF763">
        <v>0</v>
      </c>
      <c r="GG763">
        <v>755.6340882352941</v>
      </c>
      <c r="GH763">
        <v>-1.822780751211926</v>
      </c>
      <c r="GI763">
        <v>0.2685660579981151</v>
      </c>
      <c r="GJ763">
        <v>0</v>
      </c>
      <c r="GK763">
        <v>4.131935853658536</v>
      </c>
      <c r="GL763">
        <v>-1.403749756097556</v>
      </c>
      <c r="GM763">
        <v>0.1396465429606356</v>
      </c>
      <c r="GN763">
        <v>0</v>
      </c>
      <c r="GO763">
        <v>0</v>
      </c>
      <c r="GP763">
        <v>3</v>
      </c>
      <c r="GQ763" t="s">
        <v>472</v>
      </c>
      <c r="GR763">
        <v>3.12797</v>
      </c>
      <c r="GS763">
        <v>2.73169</v>
      </c>
      <c r="GT763">
        <v>0.173865</v>
      </c>
      <c r="GU763">
        <v>0.179193</v>
      </c>
      <c r="GV763">
        <v>0.105271</v>
      </c>
      <c r="GW763">
        <v>0.093158</v>
      </c>
      <c r="GX763">
        <v>24744.2</v>
      </c>
      <c r="GY763">
        <v>23851.4</v>
      </c>
      <c r="GZ763">
        <v>30495.8</v>
      </c>
      <c r="HA763">
        <v>29315.9</v>
      </c>
      <c r="HB763">
        <v>37666.4</v>
      </c>
      <c r="HC763">
        <v>34987.1</v>
      </c>
      <c r="HD763">
        <v>46657.1</v>
      </c>
      <c r="HE763">
        <v>43562.3</v>
      </c>
      <c r="HF763">
        <v>1.82197</v>
      </c>
      <c r="HG763">
        <v>1.84993</v>
      </c>
      <c r="HH763">
        <v>0.106297</v>
      </c>
      <c r="HI763">
        <v>0</v>
      </c>
      <c r="HJ763">
        <v>28.3287</v>
      </c>
      <c r="HK763">
        <v>999.9</v>
      </c>
      <c r="HL763">
        <v>47.2</v>
      </c>
      <c r="HM763">
        <v>30.8</v>
      </c>
      <c r="HN763">
        <v>23.3005</v>
      </c>
      <c r="HO763">
        <v>62.8835</v>
      </c>
      <c r="HP763">
        <v>16.7628</v>
      </c>
      <c r="HQ763">
        <v>1</v>
      </c>
      <c r="HR763">
        <v>0.175681</v>
      </c>
      <c r="HS763">
        <v>0.836661</v>
      </c>
      <c r="HT763">
        <v>20.1987</v>
      </c>
      <c r="HU763">
        <v>5.22717</v>
      </c>
      <c r="HV763">
        <v>11.974</v>
      </c>
      <c r="HW763">
        <v>4.96915</v>
      </c>
      <c r="HX763">
        <v>3.28953</v>
      </c>
      <c r="HY763">
        <v>9999</v>
      </c>
      <c r="HZ763">
        <v>9999</v>
      </c>
      <c r="IA763">
        <v>9999</v>
      </c>
      <c r="IB763">
        <v>27.8</v>
      </c>
      <c r="IC763">
        <v>4.97292</v>
      </c>
      <c r="ID763">
        <v>1.87729</v>
      </c>
      <c r="IE763">
        <v>1.87532</v>
      </c>
      <c r="IF763">
        <v>1.87818</v>
      </c>
      <c r="IG763">
        <v>1.87486</v>
      </c>
      <c r="IH763">
        <v>1.87848</v>
      </c>
      <c r="II763">
        <v>1.87561</v>
      </c>
      <c r="IJ763">
        <v>1.87674</v>
      </c>
      <c r="IK763">
        <v>0</v>
      </c>
      <c r="IL763">
        <v>0</v>
      </c>
      <c r="IM763">
        <v>0</v>
      </c>
      <c r="IN763">
        <v>0</v>
      </c>
      <c r="IO763" t="s">
        <v>441</v>
      </c>
      <c r="IP763" t="s">
        <v>442</v>
      </c>
      <c r="IQ763" t="s">
        <v>443</v>
      </c>
      <c r="IR763" t="s">
        <v>443</v>
      </c>
      <c r="IS763" t="s">
        <v>443</v>
      </c>
      <c r="IT763" t="s">
        <v>443</v>
      </c>
      <c r="IU763">
        <v>0</v>
      </c>
      <c r="IV763">
        <v>100</v>
      </c>
      <c r="IW763">
        <v>100</v>
      </c>
      <c r="IX763">
        <v>1.52</v>
      </c>
      <c r="IY763">
        <v>0.2322</v>
      </c>
      <c r="IZ763">
        <v>0.000996156149449386</v>
      </c>
      <c r="JA763">
        <v>0.001508328056841608</v>
      </c>
      <c r="JB763">
        <v>-4.279944224615399E-07</v>
      </c>
      <c r="JC763">
        <v>2.026670128534865E-10</v>
      </c>
      <c r="JD763">
        <v>-0.04486732872085866</v>
      </c>
      <c r="JE763">
        <v>-0.001179386599836408</v>
      </c>
      <c r="JF763">
        <v>0.0006983580007418804</v>
      </c>
      <c r="JG763">
        <v>-5.900263066608664E-06</v>
      </c>
      <c r="JH763">
        <v>1</v>
      </c>
      <c r="JI763">
        <v>2117</v>
      </c>
      <c r="JJ763">
        <v>1</v>
      </c>
      <c r="JK763">
        <v>26</v>
      </c>
      <c r="JL763">
        <v>197647</v>
      </c>
      <c r="JM763">
        <v>197647</v>
      </c>
      <c r="JN763">
        <v>2.64893</v>
      </c>
      <c r="JO763">
        <v>2.54028</v>
      </c>
      <c r="JP763">
        <v>1.39893</v>
      </c>
      <c r="JQ763">
        <v>2.33887</v>
      </c>
      <c r="JR763">
        <v>1.44897</v>
      </c>
      <c r="JS763">
        <v>2.52075</v>
      </c>
      <c r="JT763">
        <v>37.4819</v>
      </c>
      <c r="JU763">
        <v>23.9562</v>
      </c>
      <c r="JV763">
        <v>18</v>
      </c>
      <c r="JW763">
        <v>479.729</v>
      </c>
      <c r="JX763">
        <v>467.555</v>
      </c>
      <c r="JY763">
        <v>27.3662</v>
      </c>
      <c r="JZ763">
        <v>29.4582</v>
      </c>
      <c r="KA763">
        <v>30</v>
      </c>
      <c r="KB763">
        <v>29.1565</v>
      </c>
      <c r="KC763">
        <v>29.2252</v>
      </c>
      <c r="KD763">
        <v>53.0602</v>
      </c>
      <c r="KE763">
        <v>21.4419</v>
      </c>
      <c r="KF763">
        <v>84.60299999999999</v>
      </c>
      <c r="KG763">
        <v>27.3176</v>
      </c>
      <c r="KH763">
        <v>1255.94</v>
      </c>
      <c r="KI763">
        <v>19.6776</v>
      </c>
      <c r="KJ763">
        <v>100.825</v>
      </c>
      <c r="KK763">
        <v>100.2</v>
      </c>
    </row>
    <row r="764" spans="1:297">
      <c r="A764">
        <v>748</v>
      </c>
      <c r="B764">
        <v>1759007406.5</v>
      </c>
      <c r="C764">
        <v>20022.90000009537</v>
      </c>
      <c r="D764" t="s">
        <v>1945</v>
      </c>
      <c r="E764" t="s">
        <v>1946</v>
      </c>
      <c r="F764">
        <v>5</v>
      </c>
      <c r="G764" t="s">
        <v>1796</v>
      </c>
      <c r="H764" t="s">
        <v>436</v>
      </c>
      <c r="I764">
        <v>1759007398.714286</v>
      </c>
      <c r="J764">
        <f>(K764)/1000</f>
        <v>0</v>
      </c>
      <c r="K764">
        <f>IF(DP764, AN764, AH764)</f>
        <v>0</v>
      </c>
      <c r="L764">
        <f>IF(DP764, AI764, AG764)</f>
        <v>0</v>
      </c>
      <c r="M764">
        <f>DR764 - IF(AU764&gt;1, L764*DL764*100.0/(AW764), 0)</f>
        <v>0</v>
      </c>
      <c r="N764">
        <f>((T764-J764/2)*M764-L764)/(T764+J764/2)</f>
        <v>0</v>
      </c>
      <c r="O764">
        <f>N764*(DY764+DZ764)/1000.0</f>
        <v>0</v>
      </c>
      <c r="P764">
        <f>(DR764 - IF(AU764&gt;1, L764*DL764*100.0/(AW764), 0))*(DY764+DZ764)/1000.0</f>
        <v>0</v>
      </c>
      <c r="Q764">
        <f>2.0/((1/S764-1/R764)+SIGN(S764)*SQRT((1/S764-1/R764)*(1/S764-1/R764) + 4*DM764/((DM764+1)*(DM764+1))*(2*1/S764*1/R764-1/R764*1/R764)))</f>
        <v>0</v>
      </c>
      <c r="R764">
        <f>IF(LEFT(DN764,1)&lt;&gt;"0",IF(LEFT(DN764,1)="1",3.0,DO764),$D$5+$E$5*(EF764*DY764/($K$5*1000))+$F$5*(EF764*DY764/($K$5*1000))*MAX(MIN(DL764,$J$5),$I$5)*MAX(MIN(DL764,$J$5),$I$5)+$G$5*MAX(MIN(DL764,$J$5),$I$5)*(EF764*DY764/($K$5*1000))+$H$5*(EF764*DY764/($K$5*1000))*(EF764*DY764/($K$5*1000)))</f>
        <v>0</v>
      </c>
      <c r="S764">
        <f>J764*(1000-(1000*0.61365*exp(17.502*W764/(240.97+W764))/(DY764+DZ764)+DT764)/2)/(1000*0.61365*exp(17.502*W764/(240.97+W764))/(DY764+DZ764)-DT764)</f>
        <v>0</v>
      </c>
      <c r="T764">
        <f>1/((DM764+1)/(Q764/1.6)+1/(R764/1.37)) + DM764/((DM764+1)/(Q764/1.6) + DM764/(R764/1.37))</f>
        <v>0</v>
      </c>
      <c r="U764">
        <f>(DH764*DK764)</f>
        <v>0</v>
      </c>
      <c r="V764">
        <f>(EA764+(U764+2*0.95*5.67E-8*(((EA764+$B$7)+273)^4-(EA764+273)^4)-44100*J764)/(1.84*29.3*R764+8*0.95*5.67E-8*(EA764+273)^3))</f>
        <v>0</v>
      </c>
      <c r="W764">
        <f>($C$7*EB764+$D$7*EC764+$E$7*V764)</f>
        <v>0</v>
      </c>
      <c r="X764">
        <f>0.61365*exp(17.502*W764/(240.97+W764))</f>
        <v>0</v>
      </c>
      <c r="Y764">
        <f>(Z764/AA764*100)</f>
        <v>0</v>
      </c>
      <c r="Z764">
        <f>DT764*(DY764+DZ764)/1000</f>
        <v>0</v>
      </c>
      <c r="AA764">
        <f>0.61365*exp(17.502*EA764/(240.97+EA764))</f>
        <v>0</v>
      </c>
      <c r="AB764">
        <f>(X764-DT764*(DY764+DZ764)/1000)</f>
        <v>0</v>
      </c>
      <c r="AC764">
        <f>(-J764*44100)</f>
        <v>0</v>
      </c>
      <c r="AD764">
        <f>2*29.3*R764*0.92*(EA764-W764)</f>
        <v>0</v>
      </c>
      <c r="AE764">
        <f>2*0.95*5.67E-8*(((EA764+$B$7)+273)^4-(W764+273)^4)</f>
        <v>0</v>
      </c>
      <c r="AF764">
        <f>U764+AE764+AC764+AD764</f>
        <v>0</v>
      </c>
      <c r="AG764">
        <f>DX764*AU764*(DS764-DR764*(1000-AU764*DU764)/(1000-AU764*DT764))/(100*DL764)</f>
        <v>0</v>
      </c>
      <c r="AH764">
        <f>1000*DX764*AU764*(DT764-DU764)/(100*DL764*(1000-AU764*DT764))</f>
        <v>0</v>
      </c>
      <c r="AI764">
        <f>(AJ764 - AK764 - DY764*1E3/(8.314*(EA764+273.15)) * AM764/DX764 * AL764) * DX764/(100*DL764) * (1000 - DU764)/1000</f>
        <v>0</v>
      </c>
      <c r="AJ764">
        <v>1266.292180997605</v>
      </c>
      <c r="AK764">
        <v>1232.82103030303</v>
      </c>
      <c r="AL764">
        <v>3.348605129915967</v>
      </c>
      <c r="AM764">
        <v>65.2418205601486</v>
      </c>
      <c r="AN764">
        <f>(AP764 - AO764 + DY764*1E3/(8.314*(EA764+273.15)) * AR764/DX764 * AQ764) * DX764/(100*DL764) * 1000/(1000 - AP764)</f>
        <v>0</v>
      </c>
      <c r="AO764">
        <v>19.59861542915407</v>
      </c>
      <c r="AP764">
        <v>23.49509818181818</v>
      </c>
      <c r="AQ764">
        <v>-0.00951870423036703</v>
      </c>
      <c r="AR764">
        <v>120.1474523876431</v>
      </c>
      <c r="AS764">
        <v>1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MAX(0,($B$13+$C$13*EF764)/(1+$D$13*EF764)*DY764/(EA764+273)*$E$13)</f>
        <v>0</v>
      </c>
      <c r="AX764" t="s">
        <v>437</v>
      </c>
      <c r="AY764" t="s">
        <v>437</v>
      </c>
      <c r="AZ764">
        <v>0</v>
      </c>
      <c r="BA764">
        <v>0</v>
      </c>
      <c r="BB764">
        <f>1-AZ764/BA764</f>
        <v>0</v>
      </c>
      <c r="BC764">
        <v>0</v>
      </c>
      <c r="BD764" t="s">
        <v>437</v>
      </c>
      <c r="BE764" t="s">
        <v>437</v>
      </c>
      <c r="BF764">
        <v>0</v>
      </c>
      <c r="BG764">
        <v>0</v>
      </c>
      <c r="BH764">
        <f>1-BF764/BG764</f>
        <v>0</v>
      </c>
      <c r="BI764">
        <v>0.5</v>
      </c>
      <c r="BJ764">
        <f>DI764</f>
        <v>0</v>
      </c>
      <c r="BK764">
        <f>L764</f>
        <v>0</v>
      </c>
      <c r="BL764">
        <f>BH764*BI764*BJ764</f>
        <v>0</v>
      </c>
      <c r="BM764">
        <f>(BK764-BC764)/BJ764</f>
        <v>0</v>
      </c>
      <c r="BN764">
        <f>(BA764-BG764)/BG764</f>
        <v>0</v>
      </c>
      <c r="BO764">
        <f>AZ764/(BB764+AZ764/BG764)</f>
        <v>0</v>
      </c>
      <c r="BP764" t="s">
        <v>437</v>
      </c>
      <c r="BQ764">
        <v>0</v>
      </c>
      <c r="BR764">
        <f>IF(BQ764&lt;&gt;0, BQ764, BO764)</f>
        <v>0</v>
      </c>
      <c r="BS764">
        <f>1-BR764/BG764</f>
        <v>0</v>
      </c>
      <c r="BT764">
        <f>(BG764-BF764)/(BG764-BR764)</f>
        <v>0</v>
      </c>
      <c r="BU764">
        <f>(BA764-BG764)/(BA764-BR764)</f>
        <v>0</v>
      </c>
      <c r="BV764">
        <f>(BG764-BF764)/(BG764-AZ764)</f>
        <v>0</v>
      </c>
      <c r="BW764">
        <f>(BA764-BG764)/(BA764-AZ764)</f>
        <v>0</v>
      </c>
      <c r="BX764">
        <f>(BT764*BR764/BF764)</f>
        <v>0</v>
      </c>
      <c r="BY764">
        <f>(1-BX764)</f>
        <v>0</v>
      </c>
      <c r="DH764">
        <f>$B$11*EG764+$C$11*EH764+$F$11*ES764*(1-EV764)</f>
        <v>0</v>
      </c>
      <c r="DI764">
        <f>DH764*DJ764</f>
        <v>0</v>
      </c>
      <c r="DJ764">
        <f>($B$11*$D$9+$C$11*$D$9+$F$11*((FF764+EX764)/MAX(FF764+EX764+FG764, 0.1)*$I$9+FG764/MAX(FF764+EX764+FG764, 0.1)*$J$9))/($B$11+$C$11+$F$11)</f>
        <v>0</v>
      </c>
      <c r="DK764">
        <f>($B$11*$K$9+$C$11*$K$9+$F$11*((FF764+EX764)/MAX(FF764+EX764+FG764, 0.1)*$P$9+FG764/MAX(FF764+EX764+FG764, 0.1)*$Q$9))/($B$11+$C$11+$F$11)</f>
        <v>0</v>
      </c>
      <c r="DL764">
        <v>2.96</v>
      </c>
      <c r="DM764">
        <v>0.5</v>
      </c>
      <c r="DN764" t="s">
        <v>438</v>
      </c>
      <c r="DO764">
        <v>2</v>
      </c>
      <c r="DP764" t="b">
        <v>1</v>
      </c>
      <c r="DQ764">
        <v>1759007398.714286</v>
      </c>
      <c r="DR764">
        <v>1180.026071428571</v>
      </c>
      <c r="DS764">
        <v>1226.076428571429</v>
      </c>
      <c r="DT764">
        <v>23.53836428571429</v>
      </c>
      <c r="DU764">
        <v>19.56384642857143</v>
      </c>
      <c r="DV764">
        <v>1178.509285714286</v>
      </c>
      <c r="DW764">
        <v>23.30607857142857</v>
      </c>
      <c r="DX764">
        <v>499.9769642857142</v>
      </c>
      <c r="DY764">
        <v>90.35224642857143</v>
      </c>
      <c r="DZ764">
        <v>0.05381165714285714</v>
      </c>
      <c r="EA764">
        <v>30.069375</v>
      </c>
      <c r="EB764">
        <v>30.06878214285715</v>
      </c>
      <c r="EC764">
        <v>999.9000000000002</v>
      </c>
      <c r="ED764">
        <v>0</v>
      </c>
      <c r="EE764">
        <v>0</v>
      </c>
      <c r="EF764">
        <v>9987.944642857143</v>
      </c>
      <c r="EG764">
        <v>0</v>
      </c>
      <c r="EH764">
        <v>11.49224285714286</v>
      </c>
      <c r="EI764">
        <v>-46.05103214285714</v>
      </c>
      <c r="EJ764">
        <v>1208.470714285714</v>
      </c>
      <c r="EK764">
        <v>1250.5425</v>
      </c>
      <c r="EL764">
        <v>3.974511071428572</v>
      </c>
      <c r="EM764">
        <v>1226.076428571429</v>
      </c>
      <c r="EN764">
        <v>19.56384642857143</v>
      </c>
      <c r="EO764">
        <v>2.126743571428572</v>
      </c>
      <c r="EP764">
        <v>1.767636071428571</v>
      </c>
      <c r="EQ764">
        <v>18.42090357142857</v>
      </c>
      <c r="ER764">
        <v>15.50348214285714</v>
      </c>
      <c r="ES764">
        <v>1999.984642857143</v>
      </c>
      <c r="ET764">
        <v>0.9800000000000001</v>
      </c>
      <c r="EU764">
        <v>0.02</v>
      </c>
      <c r="EV764">
        <v>0</v>
      </c>
      <c r="EW764">
        <v>755.3782857142858</v>
      </c>
      <c r="EX764">
        <v>5.000560000000001</v>
      </c>
      <c r="EY764">
        <v>15503.19642857143</v>
      </c>
      <c r="EZ764">
        <v>17294.74642857143</v>
      </c>
      <c r="FA764">
        <v>41.70514285714285</v>
      </c>
      <c r="FB764">
        <v>42.18699999999999</v>
      </c>
      <c r="FC764">
        <v>41.68267857142855</v>
      </c>
      <c r="FD764">
        <v>41.25210714285714</v>
      </c>
      <c r="FE764">
        <v>42.75867857142857</v>
      </c>
      <c r="FF764">
        <v>1955.084642857143</v>
      </c>
      <c r="FG764">
        <v>39.9</v>
      </c>
      <c r="FH764">
        <v>0</v>
      </c>
      <c r="FI764">
        <v>1759007416.2</v>
      </c>
      <c r="FJ764">
        <v>0</v>
      </c>
      <c r="FK764">
        <v>755.34176</v>
      </c>
      <c r="FL764">
        <v>-2.901769235743844</v>
      </c>
      <c r="FM764">
        <v>-44.49999998475286</v>
      </c>
      <c r="FN764">
        <v>15502.636</v>
      </c>
      <c r="FO764">
        <v>15</v>
      </c>
      <c r="FP764">
        <v>0</v>
      </c>
      <c r="FQ764" t="s">
        <v>439</v>
      </c>
      <c r="FR764">
        <v>1747148579.5</v>
      </c>
      <c r="FS764">
        <v>1747148584.5</v>
      </c>
      <c r="FT764">
        <v>0</v>
      </c>
      <c r="FU764">
        <v>0.162</v>
      </c>
      <c r="FV764">
        <v>-0.001</v>
      </c>
      <c r="FW764">
        <v>0.139</v>
      </c>
      <c r="FX764">
        <v>0.058</v>
      </c>
      <c r="FY764">
        <v>420</v>
      </c>
      <c r="FZ764">
        <v>16</v>
      </c>
      <c r="GA764">
        <v>0.19</v>
      </c>
      <c r="GB764">
        <v>0.02</v>
      </c>
      <c r="GC764">
        <v>-46.1664275</v>
      </c>
      <c r="GD764">
        <v>1.472486679174652</v>
      </c>
      <c r="GE764">
        <v>0.2703321013008818</v>
      </c>
      <c r="GF764">
        <v>0</v>
      </c>
      <c r="GG764">
        <v>755.4429705882352</v>
      </c>
      <c r="GH764">
        <v>-1.917051186760717</v>
      </c>
      <c r="GI764">
        <v>0.2617725197115418</v>
      </c>
      <c r="GJ764">
        <v>0</v>
      </c>
      <c r="GK764">
        <v>4.019689250000001</v>
      </c>
      <c r="GL764">
        <v>-0.9656975234521687</v>
      </c>
      <c r="GM764">
        <v>0.09575883900161651</v>
      </c>
      <c r="GN764">
        <v>0</v>
      </c>
      <c r="GO764">
        <v>0</v>
      </c>
      <c r="GP764">
        <v>3</v>
      </c>
      <c r="GQ764" t="s">
        <v>472</v>
      </c>
      <c r="GR764">
        <v>3.12785</v>
      </c>
      <c r="GS764">
        <v>2.73169</v>
      </c>
      <c r="GT764">
        <v>0.175347</v>
      </c>
      <c r="GU764">
        <v>0.180672</v>
      </c>
      <c r="GV764">
        <v>0.105135</v>
      </c>
      <c r="GW764">
        <v>0.0931819</v>
      </c>
      <c r="GX764">
        <v>24699.7</v>
      </c>
      <c r="GY764">
        <v>23808.2</v>
      </c>
      <c r="GZ764">
        <v>30495.8</v>
      </c>
      <c r="HA764">
        <v>29315.6</v>
      </c>
      <c r="HB764">
        <v>37672.2</v>
      </c>
      <c r="HC764">
        <v>34985.8</v>
      </c>
      <c r="HD764">
        <v>46656.9</v>
      </c>
      <c r="HE764">
        <v>43561.7</v>
      </c>
      <c r="HF764">
        <v>1.82173</v>
      </c>
      <c r="HG764">
        <v>1.85017</v>
      </c>
      <c r="HH764">
        <v>0.105519</v>
      </c>
      <c r="HI764">
        <v>0</v>
      </c>
      <c r="HJ764">
        <v>28.319</v>
      </c>
      <c r="HK764">
        <v>999.9</v>
      </c>
      <c r="HL764">
        <v>47.2</v>
      </c>
      <c r="HM764">
        <v>30.8</v>
      </c>
      <c r="HN764">
        <v>23.3008</v>
      </c>
      <c r="HO764">
        <v>63.4935</v>
      </c>
      <c r="HP764">
        <v>16.6146</v>
      </c>
      <c r="HQ764">
        <v>1</v>
      </c>
      <c r="HR764">
        <v>0.175922</v>
      </c>
      <c r="HS764">
        <v>0.8215519999999999</v>
      </c>
      <c r="HT764">
        <v>20.1985</v>
      </c>
      <c r="HU764">
        <v>5.22747</v>
      </c>
      <c r="HV764">
        <v>11.974</v>
      </c>
      <c r="HW764">
        <v>4.9695</v>
      </c>
      <c r="HX764">
        <v>3.28948</v>
      </c>
      <c r="HY764">
        <v>9999</v>
      </c>
      <c r="HZ764">
        <v>9999</v>
      </c>
      <c r="IA764">
        <v>9999</v>
      </c>
      <c r="IB764">
        <v>27.8</v>
      </c>
      <c r="IC764">
        <v>4.97291</v>
      </c>
      <c r="ID764">
        <v>1.87728</v>
      </c>
      <c r="IE764">
        <v>1.87533</v>
      </c>
      <c r="IF764">
        <v>1.87818</v>
      </c>
      <c r="IG764">
        <v>1.87486</v>
      </c>
      <c r="IH764">
        <v>1.87847</v>
      </c>
      <c r="II764">
        <v>1.87559</v>
      </c>
      <c r="IJ764">
        <v>1.87672</v>
      </c>
      <c r="IK764">
        <v>0</v>
      </c>
      <c r="IL764">
        <v>0</v>
      </c>
      <c r="IM764">
        <v>0</v>
      </c>
      <c r="IN764">
        <v>0</v>
      </c>
      <c r="IO764" t="s">
        <v>441</v>
      </c>
      <c r="IP764" t="s">
        <v>442</v>
      </c>
      <c r="IQ764" t="s">
        <v>443</v>
      </c>
      <c r="IR764" t="s">
        <v>443</v>
      </c>
      <c r="IS764" t="s">
        <v>443</v>
      </c>
      <c r="IT764" t="s">
        <v>443</v>
      </c>
      <c r="IU764">
        <v>0</v>
      </c>
      <c r="IV764">
        <v>100</v>
      </c>
      <c r="IW764">
        <v>100</v>
      </c>
      <c r="IX764">
        <v>1.55</v>
      </c>
      <c r="IY764">
        <v>0.2313</v>
      </c>
      <c r="IZ764">
        <v>0.000996156149449386</v>
      </c>
      <c r="JA764">
        <v>0.001508328056841608</v>
      </c>
      <c r="JB764">
        <v>-4.279944224615399E-07</v>
      </c>
      <c r="JC764">
        <v>2.026670128534865E-10</v>
      </c>
      <c r="JD764">
        <v>-0.04486732872085866</v>
      </c>
      <c r="JE764">
        <v>-0.001179386599836408</v>
      </c>
      <c r="JF764">
        <v>0.0006983580007418804</v>
      </c>
      <c r="JG764">
        <v>-5.900263066608664E-06</v>
      </c>
      <c r="JH764">
        <v>1</v>
      </c>
      <c r="JI764">
        <v>2117</v>
      </c>
      <c r="JJ764">
        <v>1</v>
      </c>
      <c r="JK764">
        <v>26</v>
      </c>
      <c r="JL764">
        <v>197647.1</v>
      </c>
      <c r="JM764">
        <v>197647</v>
      </c>
      <c r="JN764">
        <v>2.67456</v>
      </c>
      <c r="JO764">
        <v>2.53174</v>
      </c>
      <c r="JP764">
        <v>1.39893</v>
      </c>
      <c r="JQ764">
        <v>2.33887</v>
      </c>
      <c r="JR764">
        <v>1.44897</v>
      </c>
      <c r="JS764">
        <v>2.57935</v>
      </c>
      <c r="JT764">
        <v>37.4819</v>
      </c>
      <c r="JU764">
        <v>23.9649</v>
      </c>
      <c r="JV764">
        <v>18</v>
      </c>
      <c r="JW764">
        <v>479.58</v>
      </c>
      <c r="JX764">
        <v>467.707</v>
      </c>
      <c r="JY764">
        <v>27.291</v>
      </c>
      <c r="JZ764">
        <v>29.4582</v>
      </c>
      <c r="KA764">
        <v>30.0002</v>
      </c>
      <c r="KB764">
        <v>29.1547</v>
      </c>
      <c r="KC764">
        <v>29.2238</v>
      </c>
      <c r="KD764">
        <v>53.5833</v>
      </c>
      <c r="KE764">
        <v>21.1453</v>
      </c>
      <c r="KF764">
        <v>84.60299999999999</v>
      </c>
      <c r="KG764">
        <v>27.2604</v>
      </c>
      <c r="KH764">
        <v>1269.29</v>
      </c>
      <c r="KI764">
        <v>19.7873</v>
      </c>
      <c r="KJ764">
        <v>100.824</v>
      </c>
      <c r="KK764">
        <v>100.199</v>
      </c>
    </row>
    <row r="765" spans="1:297">
      <c r="A765">
        <v>749</v>
      </c>
      <c r="B765">
        <v>1759007411.5</v>
      </c>
      <c r="C765">
        <v>20027.90000009537</v>
      </c>
      <c r="D765" t="s">
        <v>1947</v>
      </c>
      <c r="E765" t="s">
        <v>1948</v>
      </c>
      <c r="F765">
        <v>5</v>
      </c>
      <c r="G765" t="s">
        <v>1796</v>
      </c>
      <c r="H765" t="s">
        <v>436</v>
      </c>
      <c r="I765">
        <v>1759007404</v>
      </c>
      <c r="J765">
        <f>(K765)/1000</f>
        <v>0</v>
      </c>
      <c r="K765">
        <f>IF(DP765, AN765, AH765)</f>
        <v>0</v>
      </c>
      <c r="L765">
        <f>IF(DP765, AI765, AG765)</f>
        <v>0</v>
      </c>
      <c r="M765">
        <f>DR765 - IF(AU765&gt;1, L765*DL765*100.0/(AW765), 0)</f>
        <v>0</v>
      </c>
      <c r="N765">
        <f>((T765-J765/2)*M765-L765)/(T765+J765/2)</f>
        <v>0</v>
      </c>
      <c r="O765">
        <f>N765*(DY765+DZ765)/1000.0</f>
        <v>0</v>
      </c>
      <c r="P765">
        <f>(DR765 - IF(AU765&gt;1, L765*DL765*100.0/(AW765), 0))*(DY765+DZ765)/1000.0</f>
        <v>0</v>
      </c>
      <c r="Q765">
        <f>2.0/((1/S765-1/R765)+SIGN(S765)*SQRT((1/S765-1/R765)*(1/S765-1/R765) + 4*DM765/((DM765+1)*(DM765+1))*(2*1/S765*1/R765-1/R765*1/R765)))</f>
        <v>0</v>
      </c>
      <c r="R765">
        <f>IF(LEFT(DN765,1)&lt;&gt;"0",IF(LEFT(DN765,1)="1",3.0,DO765),$D$5+$E$5*(EF765*DY765/($K$5*1000))+$F$5*(EF765*DY765/($K$5*1000))*MAX(MIN(DL765,$J$5),$I$5)*MAX(MIN(DL765,$J$5),$I$5)+$G$5*MAX(MIN(DL765,$J$5),$I$5)*(EF765*DY765/($K$5*1000))+$H$5*(EF765*DY765/($K$5*1000))*(EF765*DY765/($K$5*1000)))</f>
        <v>0</v>
      </c>
      <c r="S765">
        <f>J765*(1000-(1000*0.61365*exp(17.502*W765/(240.97+W765))/(DY765+DZ765)+DT765)/2)/(1000*0.61365*exp(17.502*W765/(240.97+W765))/(DY765+DZ765)-DT765)</f>
        <v>0</v>
      </c>
      <c r="T765">
        <f>1/((DM765+1)/(Q765/1.6)+1/(R765/1.37)) + DM765/((DM765+1)/(Q765/1.6) + DM765/(R765/1.37))</f>
        <v>0</v>
      </c>
      <c r="U765">
        <f>(DH765*DK765)</f>
        <v>0</v>
      </c>
      <c r="V765">
        <f>(EA765+(U765+2*0.95*5.67E-8*(((EA765+$B$7)+273)^4-(EA765+273)^4)-44100*J765)/(1.84*29.3*R765+8*0.95*5.67E-8*(EA765+273)^3))</f>
        <v>0</v>
      </c>
      <c r="W765">
        <f>($C$7*EB765+$D$7*EC765+$E$7*V765)</f>
        <v>0</v>
      </c>
      <c r="X765">
        <f>0.61365*exp(17.502*W765/(240.97+W765))</f>
        <v>0</v>
      </c>
      <c r="Y765">
        <f>(Z765/AA765*100)</f>
        <v>0</v>
      </c>
      <c r="Z765">
        <f>DT765*(DY765+DZ765)/1000</f>
        <v>0</v>
      </c>
      <c r="AA765">
        <f>0.61365*exp(17.502*EA765/(240.97+EA765))</f>
        <v>0</v>
      </c>
      <c r="AB765">
        <f>(X765-DT765*(DY765+DZ765)/1000)</f>
        <v>0</v>
      </c>
      <c r="AC765">
        <f>(-J765*44100)</f>
        <v>0</v>
      </c>
      <c r="AD765">
        <f>2*29.3*R765*0.92*(EA765-W765)</f>
        <v>0</v>
      </c>
      <c r="AE765">
        <f>2*0.95*5.67E-8*(((EA765+$B$7)+273)^4-(W765+273)^4)</f>
        <v>0</v>
      </c>
      <c r="AF765">
        <f>U765+AE765+AC765+AD765</f>
        <v>0</v>
      </c>
      <c r="AG765">
        <f>DX765*AU765*(DS765-DR765*(1000-AU765*DU765)/(1000-AU765*DT765))/(100*DL765)</f>
        <v>0</v>
      </c>
      <c r="AH765">
        <f>1000*DX765*AU765*(DT765-DU765)/(100*DL765*(1000-AU765*DT765))</f>
        <v>0</v>
      </c>
      <c r="AI765">
        <f>(AJ765 - AK765 - DY765*1E3/(8.314*(EA765+273.15)) * AM765/DX765 * AL765) * DX765/(100*DL765) * (1000 - DU765)/1000</f>
        <v>0</v>
      </c>
      <c r="AJ765">
        <v>1283.403719487718</v>
      </c>
      <c r="AK765">
        <v>1249.708909090908</v>
      </c>
      <c r="AL765">
        <v>3.375851871219165</v>
      </c>
      <c r="AM765">
        <v>65.2418205601486</v>
      </c>
      <c r="AN765">
        <f>(AP765 - AO765 + DY765*1E3/(8.314*(EA765+273.15)) * AR765/DX765 * AQ765) * DX765/(100*DL765) * 1000/(1000 - AP765)</f>
        <v>0</v>
      </c>
      <c r="AO765">
        <v>19.62996677592879</v>
      </c>
      <c r="AP765">
        <v>23.44037939393939</v>
      </c>
      <c r="AQ765">
        <v>-0.01090741369692712</v>
      </c>
      <c r="AR765">
        <v>120.1474523876431</v>
      </c>
      <c r="AS765">
        <v>1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MAX(0,($B$13+$C$13*EF765)/(1+$D$13*EF765)*DY765/(EA765+273)*$E$13)</f>
        <v>0</v>
      </c>
      <c r="AX765" t="s">
        <v>437</v>
      </c>
      <c r="AY765" t="s">
        <v>437</v>
      </c>
      <c r="AZ765">
        <v>0</v>
      </c>
      <c r="BA765">
        <v>0</v>
      </c>
      <c r="BB765">
        <f>1-AZ765/BA765</f>
        <v>0</v>
      </c>
      <c r="BC765">
        <v>0</v>
      </c>
      <c r="BD765" t="s">
        <v>437</v>
      </c>
      <c r="BE765" t="s">
        <v>437</v>
      </c>
      <c r="BF765">
        <v>0</v>
      </c>
      <c r="BG765">
        <v>0</v>
      </c>
      <c r="BH765">
        <f>1-BF765/BG765</f>
        <v>0</v>
      </c>
      <c r="BI765">
        <v>0.5</v>
      </c>
      <c r="BJ765">
        <f>DI765</f>
        <v>0</v>
      </c>
      <c r="BK765">
        <f>L765</f>
        <v>0</v>
      </c>
      <c r="BL765">
        <f>BH765*BI765*BJ765</f>
        <v>0</v>
      </c>
      <c r="BM765">
        <f>(BK765-BC765)/BJ765</f>
        <v>0</v>
      </c>
      <c r="BN765">
        <f>(BA765-BG765)/BG765</f>
        <v>0</v>
      </c>
      <c r="BO765">
        <f>AZ765/(BB765+AZ765/BG765)</f>
        <v>0</v>
      </c>
      <c r="BP765" t="s">
        <v>437</v>
      </c>
      <c r="BQ765">
        <v>0</v>
      </c>
      <c r="BR765">
        <f>IF(BQ765&lt;&gt;0, BQ765, BO765)</f>
        <v>0</v>
      </c>
      <c r="BS765">
        <f>1-BR765/BG765</f>
        <v>0</v>
      </c>
      <c r="BT765">
        <f>(BG765-BF765)/(BG765-BR765)</f>
        <v>0</v>
      </c>
      <c r="BU765">
        <f>(BA765-BG765)/(BA765-BR765)</f>
        <v>0</v>
      </c>
      <c r="BV765">
        <f>(BG765-BF765)/(BG765-AZ765)</f>
        <v>0</v>
      </c>
      <c r="BW765">
        <f>(BA765-BG765)/(BA765-AZ765)</f>
        <v>0</v>
      </c>
      <c r="BX765">
        <f>(BT765*BR765/BF765)</f>
        <v>0</v>
      </c>
      <c r="BY765">
        <f>(1-BX765)</f>
        <v>0</v>
      </c>
      <c r="DH765">
        <f>$B$11*EG765+$C$11*EH765+$F$11*ES765*(1-EV765)</f>
        <v>0</v>
      </c>
      <c r="DI765">
        <f>DH765*DJ765</f>
        <v>0</v>
      </c>
      <c r="DJ765">
        <f>($B$11*$D$9+$C$11*$D$9+$F$11*((FF765+EX765)/MAX(FF765+EX765+FG765, 0.1)*$I$9+FG765/MAX(FF765+EX765+FG765, 0.1)*$J$9))/($B$11+$C$11+$F$11)</f>
        <v>0</v>
      </c>
      <c r="DK765">
        <f>($B$11*$K$9+$C$11*$K$9+$F$11*((FF765+EX765)/MAX(FF765+EX765+FG765, 0.1)*$P$9+FG765/MAX(FF765+EX765+FG765, 0.1)*$Q$9))/($B$11+$C$11+$F$11)</f>
        <v>0</v>
      </c>
      <c r="DL765">
        <v>2.96</v>
      </c>
      <c r="DM765">
        <v>0.5</v>
      </c>
      <c r="DN765" t="s">
        <v>438</v>
      </c>
      <c r="DO765">
        <v>2</v>
      </c>
      <c r="DP765" t="b">
        <v>1</v>
      </c>
      <c r="DQ765">
        <v>1759007404</v>
      </c>
      <c r="DR765">
        <v>1197.332962962963</v>
      </c>
      <c r="DS765">
        <v>1243.503703703704</v>
      </c>
      <c r="DT765">
        <v>23.50698518518518</v>
      </c>
      <c r="DU765">
        <v>19.60087407407407</v>
      </c>
      <c r="DV765">
        <v>1195.793703703704</v>
      </c>
      <c r="DW765">
        <v>23.27537777777778</v>
      </c>
      <c r="DX765">
        <v>499.9841111111111</v>
      </c>
      <c r="DY765">
        <v>90.35254074074075</v>
      </c>
      <c r="DZ765">
        <v>0.05378027407407408</v>
      </c>
      <c r="EA765">
        <v>30.0375962962963</v>
      </c>
      <c r="EB765">
        <v>30.05301851851852</v>
      </c>
      <c r="EC765">
        <v>999.9000000000001</v>
      </c>
      <c r="ED765">
        <v>0</v>
      </c>
      <c r="EE765">
        <v>0</v>
      </c>
      <c r="EF765">
        <v>10001.29444444445</v>
      </c>
      <c r="EG765">
        <v>0</v>
      </c>
      <c r="EH765">
        <v>11.4972037037037</v>
      </c>
      <c r="EI765">
        <v>-46.17157037037037</v>
      </c>
      <c r="EJ765">
        <v>1226.155925925926</v>
      </c>
      <c r="EK765">
        <v>1268.366296296296</v>
      </c>
      <c r="EL765">
        <v>3.906111111111111</v>
      </c>
      <c r="EM765">
        <v>1243.503703703704</v>
      </c>
      <c r="EN765">
        <v>19.60087407407407</v>
      </c>
      <c r="EO765">
        <v>2.123916296296296</v>
      </c>
      <c r="EP765">
        <v>1.770987777777778</v>
      </c>
      <c r="EQ765">
        <v>18.39966666666666</v>
      </c>
      <c r="ER765">
        <v>15.53304444444445</v>
      </c>
      <c r="ES765">
        <v>1999.983703703704</v>
      </c>
      <c r="ET765">
        <v>0.9800001111111113</v>
      </c>
      <c r="EU765">
        <v>0.01999988518518519</v>
      </c>
      <c r="EV765">
        <v>0</v>
      </c>
      <c r="EW765">
        <v>755.2227407407406</v>
      </c>
      <c r="EX765">
        <v>5.000560000000001</v>
      </c>
      <c r="EY765">
        <v>15499.24444444444</v>
      </c>
      <c r="EZ765">
        <v>17294.73703703704</v>
      </c>
      <c r="FA765">
        <v>41.70814814814815</v>
      </c>
      <c r="FB765">
        <v>42.17322222222221</v>
      </c>
      <c r="FC765">
        <v>41.69874074074073</v>
      </c>
      <c r="FD765">
        <v>41.24766666666666</v>
      </c>
      <c r="FE765">
        <v>42.74977777777778</v>
      </c>
      <c r="FF765">
        <v>1955.083703703704</v>
      </c>
      <c r="FG765">
        <v>39.9</v>
      </c>
      <c r="FH765">
        <v>0</v>
      </c>
      <c r="FI765">
        <v>1759007421</v>
      </c>
      <c r="FJ765">
        <v>0</v>
      </c>
      <c r="FK765">
        <v>755.19652</v>
      </c>
      <c r="FL765">
        <v>-2.325615392223258</v>
      </c>
      <c r="FM765">
        <v>-47.8769229899065</v>
      </c>
      <c r="FN765">
        <v>15499</v>
      </c>
      <c r="FO765">
        <v>15</v>
      </c>
      <c r="FP765">
        <v>0</v>
      </c>
      <c r="FQ765" t="s">
        <v>439</v>
      </c>
      <c r="FR765">
        <v>1747148579.5</v>
      </c>
      <c r="FS765">
        <v>1747148584.5</v>
      </c>
      <c r="FT765">
        <v>0</v>
      </c>
      <c r="FU765">
        <v>0.162</v>
      </c>
      <c r="FV765">
        <v>-0.001</v>
      </c>
      <c r="FW765">
        <v>0.139</v>
      </c>
      <c r="FX765">
        <v>0.058</v>
      </c>
      <c r="FY765">
        <v>420</v>
      </c>
      <c r="FZ765">
        <v>16</v>
      </c>
      <c r="GA765">
        <v>0.19</v>
      </c>
      <c r="GB765">
        <v>0.02</v>
      </c>
      <c r="GC765">
        <v>-46.134815</v>
      </c>
      <c r="GD765">
        <v>-0.9160435272044209</v>
      </c>
      <c r="GE765">
        <v>0.2287837412820245</v>
      </c>
      <c r="GF765">
        <v>0</v>
      </c>
      <c r="GG765">
        <v>755.3380294117648</v>
      </c>
      <c r="GH765">
        <v>-1.999923614102487</v>
      </c>
      <c r="GI765">
        <v>0.2804044857086632</v>
      </c>
      <c r="GJ765">
        <v>0</v>
      </c>
      <c r="GK765">
        <v>3.957154999999999</v>
      </c>
      <c r="GL765">
        <v>-0.7597598499061941</v>
      </c>
      <c r="GM765">
        <v>0.07448467681342247</v>
      </c>
      <c r="GN765">
        <v>0</v>
      </c>
      <c r="GO765">
        <v>0</v>
      </c>
      <c r="GP765">
        <v>3</v>
      </c>
      <c r="GQ765" t="s">
        <v>472</v>
      </c>
      <c r="GR765">
        <v>3.12802</v>
      </c>
      <c r="GS765">
        <v>2.7309</v>
      </c>
      <c r="GT765">
        <v>0.176829</v>
      </c>
      <c r="GU765">
        <v>0.182134</v>
      </c>
      <c r="GV765">
        <v>0.104969</v>
      </c>
      <c r="GW765">
        <v>0.0934001</v>
      </c>
      <c r="GX765">
        <v>24655.4</v>
      </c>
      <c r="GY765">
        <v>23765.4</v>
      </c>
      <c r="GZ765">
        <v>30495.9</v>
      </c>
      <c r="HA765">
        <v>29315.4</v>
      </c>
      <c r="HB765">
        <v>37679.3</v>
      </c>
      <c r="HC765">
        <v>34977.2</v>
      </c>
      <c r="HD765">
        <v>46656.9</v>
      </c>
      <c r="HE765">
        <v>43561.4</v>
      </c>
      <c r="HF765">
        <v>1.82197</v>
      </c>
      <c r="HG765">
        <v>1.85032</v>
      </c>
      <c r="HH765">
        <v>0.105228</v>
      </c>
      <c r="HI765">
        <v>0</v>
      </c>
      <c r="HJ765">
        <v>28.3071</v>
      </c>
      <c r="HK765">
        <v>999.9</v>
      </c>
      <c r="HL765">
        <v>47.2</v>
      </c>
      <c r="HM765">
        <v>30.8</v>
      </c>
      <c r="HN765">
        <v>23.3016</v>
      </c>
      <c r="HO765">
        <v>63.0235</v>
      </c>
      <c r="HP765">
        <v>16.8029</v>
      </c>
      <c r="HQ765">
        <v>1</v>
      </c>
      <c r="HR765">
        <v>0.175861</v>
      </c>
      <c r="HS765">
        <v>0.767386</v>
      </c>
      <c r="HT765">
        <v>20.1982</v>
      </c>
      <c r="HU765">
        <v>5.22373</v>
      </c>
      <c r="HV765">
        <v>11.974</v>
      </c>
      <c r="HW765">
        <v>4.9684</v>
      </c>
      <c r="HX765">
        <v>3.28878</v>
      </c>
      <c r="HY765">
        <v>9999</v>
      </c>
      <c r="HZ765">
        <v>9999</v>
      </c>
      <c r="IA765">
        <v>9999</v>
      </c>
      <c r="IB765">
        <v>27.8</v>
      </c>
      <c r="IC765">
        <v>4.97294</v>
      </c>
      <c r="ID765">
        <v>1.87728</v>
      </c>
      <c r="IE765">
        <v>1.87531</v>
      </c>
      <c r="IF765">
        <v>1.87819</v>
      </c>
      <c r="IG765">
        <v>1.87485</v>
      </c>
      <c r="IH765">
        <v>1.87846</v>
      </c>
      <c r="II765">
        <v>1.87561</v>
      </c>
      <c r="IJ765">
        <v>1.87674</v>
      </c>
      <c r="IK765">
        <v>0</v>
      </c>
      <c r="IL765">
        <v>0</v>
      </c>
      <c r="IM765">
        <v>0</v>
      </c>
      <c r="IN765">
        <v>0</v>
      </c>
      <c r="IO765" t="s">
        <v>441</v>
      </c>
      <c r="IP765" t="s">
        <v>442</v>
      </c>
      <c r="IQ765" t="s">
        <v>443</v>
      </c>
      <c r="IR765" t="s">
        <v>443</v>
      </c>
      <c r="IS765" t="s">
        <v>443</v>
      </c>
      <c r="IT765" t="s">
        <v>443</v>
      </c>
      <c r="IU765">
        <v>0</v>
      </c>
      <c r="IV765">
        <v>100</v>
      </c>
      <c r="IW765">
        <v>100</v>
      </c>
      <c r="IX765">
        <v>1.58</v>
      </c>
      <c r="IY765">
        <v>0.2301</v>
      </c>
      <c r="IZ765">
        <v>0.000996156149449386</v>
      </c>
      <c r="JA765">
        <v>0.001508328056841608</v>
      </c>
      <c r="JB765">
        <v>-4.279944224615399E-07</v>
      </c>
      <c r="JC765">
        <v>2.026670128534865E-10</v>
      </c>
      <c r="JD765">
        <v>-0.04486732872085866</v>
      </c>
      <c r="JE765">
        <v>-0.001179386599836408</v>
      </c>
      <c r="JF765">
        <v>0.0006983580007418804</v>
      </c>
      <c r="JG765">
        <v>-5.900263066608664E-06</v>
      </c>
      <c r="JH765">
        <v>1</v>
      </c>
      <c r="JI765">
        <v>2117</v>
      </c>
      <c r="JJ765">
        <v>1</v>
      </c>
      <c r="JK765">
        <v>26</v>
      </c>
      <c r="JL765">
        <v>197647.2</v>
      </c>
      <c r="JM765">
        <v>197647.1</v>
      </c>
      <c r="JN765">
        <v>2.70508</v>
      </c>
      <c r="JO765">
        <v>2.5415</v>
      </c>
      <c r="JP765">
        <v>1.39893</v>
      </c>
      <c r="JQ765">
        <v>2.33887</v>
      </c>
      <c r="JR765">
        <v>1.44897</v>
      </c>
      <c r="JS765">
        <v>2.54639</v>
      </c>
      <c r="JT765">
        <v>37.4819</v>
      </c>
      <c r="JU765">
        <v>23.9562</v>
      </c>
      <c r="JV765">
        <v>18</v>
      </c>
      <c r="JW765">
        <v>479.713</v>
      </c>
      <c r="JX765">
        <v>467.805</v>
      </c>
      <c r="JY765">
        <v>27.2354</v>
      </c>
      <c r="JZ765">
        <v>29.4563</v>
      </c>
      <c r="KA765">
        <v>30.0001</v>
      </c>
      <c r="KB765">
        <v>29.154</v>
      </c>
      <c r="KC765">
        <v>29.2238</v>
      </c>
      <c r="KD765">
        <v>54.1936</v>
      </c>
      <c r="KE765">
        <v>20.845</v>
      </c>
      <c r="KF765">
        <v>84.60299999999999</v>
      </c>
      <c r="KG765">
        <v>27.2241</v>
      </c>
      <c r="KH765">
        <v>1289.33</v>
      </c>
      <c r="KI765">
        <v>19.7652</v>
      </c>
      <c r="KJ765">
        <v>100.825</v>
      </c>
      <c r="KK765">
        <v>100.198</v>
      </c>
    </row>
    <row r="766" spans="1:297">
      <c r="A766">
        <v>750</v>
      </c>
      <c r="B766">
        <v>1759007416.5</v>
      </c>
      <c r="C766">
        <v>20032.90000009537</v>
      </c>
      <c r="D766" t="s">
        <v>1949</v>
      </c>
      <c r="E766" t="s">
        <v>1950</v>
      </c>
      <c r="F766">
        <v>5</v>
      </c>
      <c r="G766" t="s">
        <v>1796</v>
      </c>
      <c r="H766" t="s">
        <v>436</v>
      </c>
      <c r="I766">
        <v>1759007408.714286</v>
      </c>
      <c r="J766">
        <f>(K766)/1000</f>
        <v>0</v>
      </c>
      <c r="K766">
        <f>IF(DP766, AN766, AH766)</f>
        <v>0</v>
      </c>
      <c r="L766">
        <f>IF(DP766, AI766, AG766)</f>
        <v>0</v>
      </c>
      <c r="M766">
        <f>DR766 - IF(AU766&gt;1, L766*DL766*100.0/(AW766), 0)</f>
        <v>0</v>
      </c>
      <c r="N766">
        <f>((T766-J766/2)*M766-L766)/(T766+J766/2)</f>
        <v>0</v>
      </c>
      <c r="O766">
        <f>N766*(DY766+DZ766)/1000.0</f>
        <v>0</v>
      </c>
      <c r="P766">
        <f>(DR766 - IF(AU766&gt;1, L766*DL766*100.0/(AW766), 0))*(DY766+DZ766)/1000.0</f>
        <v>0</v>
      </c>
      <c r="Q766">
        <f>2.0/((1/S766-1/R766)+SIGN(S766)*SQRT((1/S766-1/R766)*(1/S766-1/R766) + 4*DM766/((DM766+1)*(DM766+1))*(2*1/S766*1/R766-1/R766*1/R766)))</f>
        <v>0</v>
      </c>
      <c r="R766">
        <f>IF(LEFT(DN766,1)&lt;&gt;"0",IF(LEFT(DN766,1)="1",3.0,DO766),$D$5+$E$5*(EF766*DY766/($K$5*1000))+$F$5*(EF766*DY766/($K$5*1000))*MAX(MIN(DL766,$J$5),$I$5)*MAX(MIN(DL766,$J$5),$I$5)+$G$5*MAX(MIN(DL766,$J$5),$I$5)*(EF766*DY766/($K$5*1000))+$H$5*(EF766*DY766/($K$5*1000))*(EF766*DY766/($K$5*1000)))</f>
        <v>0</v>
      </c>
      <c r="S766">
        <f>J766*(1000-(1000*0.61365*exp(17.502*W766/(240.97+W766))/(DY766+DZ766)+DT766)/2)/(1000*0.61365*exp(17.502*W766/(240.97+W766))/(DY766+DZ766)-DT766)</f>
        <v>0</v>
      </c>
      <c r="T766">
        <f>1/((DM766+1)/(Q766/1.6)+1/(R766/1.37)) + DM766/((DM766+1)/(Q766/1.6) + DM766/(R766/1.37))</f>
        <v>0</v>
      </c>
      <c r="U766">
        <f>(DH766*DK766)</f>
        <v>0</v>
      </c>
      <c r="V766">
        <f>(EA766+(U766+2*0.95*5.67E-8*(((EA766+$B$7)+273)^4-(EA766+273)^4)-44100*J766)/(1.84*29.3*R766+8*0.95*5.67E-8*(EA766+273)^3))</f>
        <v>0</v>
      </c>
      <c r="W766">
        <f>($C$7*EB766+$D$7*EC766+$E$7*V766)</f>
        <v>0</v>
      </c>
      <c r="X766">
        <f>0.61365*exp(17.502*W766/(240.97+W766))</f>
        <v>0</v>
      </c>
      <c r="Y766">
        <f>(Z766/AA766*100)</f>
        <v>0</v>
      </c>
      <c r="Z766">
        <f>DT766*(DY766+DZ766)/1000</f>
        <v>0</v>
      </c>
      <c r="AA766">
        <f>0.61365*exp(17.502*EA766/(240.97+EA766))</f>
        <v>0</v>
      </c>
      <c r="AB766">
        <f>(X766-DT766*(DY766+DZ766)/1000)</f>
        <v>0</v>
      </c>
      <c r="AC766">
        <f>(-J766*44100)</f>
        <v>0</v>
      </c>
      <c r="AD766">
        <f>2*29.3*R766*0.92*(EA766-W766)</f>
        <v>0</v>
      </c>
      <c r="AE766">
        <f>2*0.95*5.67E-8*(((EA766+$B$7)+273)^4-(W766+273)^4)</f>
        <v>0</v>
      </c>
      <c r="AF766">
        <f>U766+AE766+AC766+AD766</f>
        <v>0</v>
      </c>
      <c r="AG766">
        <f>DX766*AU766*(DS766-DR766*(1000-AU766*DU766)/(1000-AU766*DT766))/(100*DL766)</f>
        <v>0</v>
      </c>
      <c r="AH766">
        <f>1000*DX766*AU766*(DT766-DU766)/(100*DL766*(1000-AU766*DT766))</f>
        <v>0</v>
      </c>
      <c r="AI766">
        <f>(AJ766 - AK766 - DY766*1E3/(8.314*(EA766+273.15)) * AM766/DX766 * AL766) * DX766/(100*DL766) * (1000 - DU766)/1000</f>
        <v>0</v>
      </c>
      <c r="AJ766">
        <v>1300.498478497671</v>
      </c>
      <c r="AK766">
        <v>1266.890909090909</v>
      </c>
      <c r="AL766">
        <v>3.44348009920511</v>
      </c>
      <c r="AM766">
        <v>65.2418205601486</v>
      </c>
      <c r="AN766">
        <f>(AP766 - AO766 + DY766*1E3/(8.314*(EA766+273.15)) * AR766/DX766 * AQ766) * DX766/(100*DL766) * 1000/(1000 - AP766)</f>
        <v>0</v>
      </c>
      <c r="AO766">
        <v>19.74333662345673</v>
      </c>
      <c r="AP766">
        <v>23.41580545454545</v>
      </c>
      <c r="AQ766">
        <v>-0.001204855696672357</v>
      </c>
      <c r="AR766">
        <v>120.1474523876431</v>
      </c>
      <c r="AS766">
        <v>2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MAX(0,($B$13+$C$13*EF766)/(1+$D$13*EF766)*DY766/(EA766+273)*$E$13)</f>
        <v>0</v>
      </c>
      <c r="AX766" t="s">
        <v>437</v>
      </c>
      <c r="AY766" t="s">
        <v>437</v>
      </c>
      <c r="AZ766">
        <v>0</v>
      </c>
      <c r="BA766">
        <v>0</v>
      </c>
      <c r="BB766">
        <f>1-AZ766/BA766</f>
        <v>0</v>
      </c>
      <c r="BC766">
        <v>0</v>
      </c>
      <c r="BD766" t="s">
        <v>437</v>
      </c>
      <c r="BE766" t="s">
        <v>437</v>
      </c>
      <c r="BF766">
        <v>0</v>
      </c>
      <c r="BG766">
        <v>0</v>
      </c>
      <c r="BH766">
        <f>1-BF766/BG766</f>
        <v>0</v>
      </c>
      <c r="BI766">
        <v>0.5</v>
      </c>
      <c r="BJ766">
        <f>DI766</f>
        <v>0</v>
      </c>
      <c r="BK766">
        <f>L766</f>
        <v>0</v>
      </c>
      <c r="BL766">
        <f>BH766*BI766*BJ766</f>
        <v>0</v>
      </c>
      <c r="BM766">
        <f>(BK766-BC766)/BJ766</f>
        <v>0</v>
      </c>
      <c r="BN766">
        <f>(BA766-BG766)/BG766</f>
        <v>0</v>
      </c>
      <c r="BO766">
        <f>AZ766/(BB766+AZ766/BG766)</f>
        <v>0</v>
      </c>
      <c r="BP766" t="s">
        <v>437</v>
      </c>
      <c r="BQ766">
        <v>0</v>
      </c>
      <c r="BR766">
        <f>IF(BQ766&lt;&gt;0, BQ766, BO766)</f>
        <v>0</v>
      </c>
      <c r="BS766">
        <f>1-BR766/BG766</f>
        <v>0</v>
      </c>
      <c r="BT766">
        <f>(BG766-BF766)/(BG766-BR766)</f>
        <v>0</v>
      </c>
      <c r="BU766">
        <f>(BA766-BG766)/(BA766-BR766)</f>
        <v>0</v>
      </c>
      <c r="BV766">
        <f>(BG766-BF766)/(BG766-AZ766)</f>
        <v>0</v>
      </c>
      <c r="BW766">
        <f>(BA766-BG766)/(BA766-AZ766)</f>
        <v>0</v>
      </c>
      <c r="BX766">
        <f>(BT766*BR766/BF766)</f>
        <v>0</v>
      </c>
      <c r="BY766">
        <f>(1-BX766)</f>
        <v>0</v>
      </c>
      <c r="DH766">
        <f>$B$11*EG766+$C$11*EH766+$F$11*ES766*(1-EV766)</f>
        <v>0</v>
      </c>
      <c r="DI766">
        <f>DH766*DJ766</f>
        <v>0</v>
      </c>
      <c r="DJ766">
        <f>($B$11*$D$9+$C$11*$D$9+$F$11*((FF766+EX766)/MAX(FF766+EX766+FG766, 0.1)*$I$9+FG766/MAX(FF766+EX766+FG766, 0.1)*$J$9))/($B$11+$C$11+$F$11)</f>
        <v>0</v>
      </c>
      <c r="DK766">
        <f>($B$11*$K$9+$C$11*$K$9+$F$11*((FF766+EX766)/MAX(FF766+EX766+FG766, 0.1)*$P$9+FG766/MAX(FF766+EX766+FG766, 0.1)*$Q$9))/($B$11+$C$11+$F$11)</f>
        <v>0</v>
      </c>
      <c r="DL766">
        <v>2.96</v>
      </c>
      <c r="DM766">
        <v>0.5</v>
      </c>
      <c r="DN766" t="s">
        <v>438</v>
      </c>
      <c r="DO766">
        <v>2</v>
      </c>
      <c r="DP766" t="b">
        <v>1</v>
      </c>
      <c r="DQ766">
        <v>1759007408.714286</v>
      </c>
      <c r="DR766">
        <v>1212.916785714286</v>
      </c>
      <c r="DS766">
        <v>1259.2325</v>
      </c>
      <c r="DT766">
        <v>23.46828928571429</v>
      </c>
      <c r="DU766">
        <v>19.6447</v>
      </c>
      <c r="DV766">
        <v>1211.357142857143</v>
      </c>
      <c r="DW766">
        <v>23.23750357142857</v>
      </c>
      <c r="DX766">
        <v>500.0291428571428</v>
      </c>
      <c r="DY766">
        <v>90.35158214285715</v>
      </c>
      <c r="DZ766">
        <v>0.05368197142857143</v>
      </c>
      <c r="EA766">
        <v>30.01028571428571</v>
      </c>
      <c r="EB766">
        <v>30.03452142857143</v>
      </c>
      <c r="EC766">
        <v>999.9000000000002</v>
      </c>
      <c r="ED766">
        <v>0</v>
      </c>
      <c r="EE766">
        <v>0</v>
      </c>
      <c r="EF766">
        <v>10005.3125</v>
      </c>
      <c r="EG766">
        <v>0</v>
      </c>
      <c r="EH766">
        <v>11.49406071428571</v>
      </c>
      <c r="EI766">
        <v>-46.315625</v>
      </c>
      <c r="EJ766">
        <v>1242.066071428571</v>
      </c>
      <c r="EK766">
        <v>1284.466428571428</v>
      </c>
      <c r="EL766">
        <v>3.8235925</v>
      </c>
      <c r="EM766">
        <v>1259.2325</v>
      </c>
      <c r="EN766">
        <v>19.6447</v>
      </c>
      <c r="EO766">
        <v>2.120398214285714</v>
      </c>
      <c r="EP766">
        <v>1.774929285714286</v>
      </c>
      <c r="EQ766">
        <v>18.37321785714286</v>
      </c>
      <c r="ER766">
        <v>15.56766785714286</v>
      </c>
      <c r="ES766">
        <v>1999.993928571429</v>
      </c>
      <c r="ET766">
        <v>0.9800003214285715</v>
      </c>
      <c r="EU766">
        <v>0.01999966785714286</v>
      </c>
      <c r="EV766">
        <v>0</v>
      </c>
      <c r="EW766">
        <v>754.9408571428572</v>
      </c>
      <c r="EX766">
        <v>5.000560000000001</v>
      </c>
      <c r="EY766">
        <v>15495.36071428571</v>
      </c>
      <c r="EZ766">
        <v>17294.82857142857</v>
      </c>
      <c r="FA766">
        <v>41.73639285714285</v>
      </c>
      <c r="FB766">
        <v>42.17371428571427</v>
      </c>
      <c r="FC766">
        <v>41.70271428571427</v>
      </c>
      <c r="FD766">
        <v>41.25664285714284</v>
      </c>
      <c r="FE766">
        <v>42.74307142857142</v>
      </c>
      <c r="FF766">
        <v>1955.093928571429</v>
      </c>
      <c r="FG766">
        <v>39.9</v>
      </c>
      <c r="FH766">
        <v>0</v>
      </c>
      <c r="FI766">
        <v>1759007425.8</v>
      </c>
      <c r="FJ766">
        <v>0</v>
      </c>
      <c r="FK766">
        <v>754.9244</v>
      </c>
      <c r="FL766">
        <v>-3.250615405396004</v>
      </c>
      <c r="FM766">
        <v>-51.36153848463155</v>
      </c>
      <c r="FN766">
        <v>15495.06</v>
      </c>
      <c r="FO766">
        <v>15</v>
      </c>
      <c r="FP766">
        <v>0</v>
      </c>
      <c r="FQ766" t="s">
        <v>439</v>
      </c>
      <c r="FR766">
        <v>1747148579.5</v>
      </c>
      <c r="FS766">
        <v>1747148584.5</v>
      </c>
      <c r="FT766">
        <v>0</v>
      </c>
      <c r="FU766">
        <v>0.162</v>
      </c>
      <c r="FV766">
        <v>-0.001</v>
      </c>
      <c r="FW766">
        <v>0.139</v>
      </c>
      <c r="FX766">
        <v>0.058</v>
      </c>
      <c r="FY766">
        <v>420</v>
      </c>
      <c r="FZ766">
        <v>16</v>
      </c>
      <c r="GA766">
        <v>0.19</v>
      </c>
      <c r="GB766">
        <v>0.02</v>
      </c>
      <c r="GC766">
        <v>-46.220605</v>
      </c>
      <c r="GD766">
        <v>-1.953097936210048</v>
      </c>
      <c r="GE766">
        <v>0.2056312402700526</v>
      </c>
      <c r="GF766">
        <v>0</v>
      </c>
      <c r="GG766">
        <v>755.0911764705883</v>
      </c>
      <c r="GH766">
        <v>-2.928281137070226</v>
      </c>
      <c r="GI766">
        <v>0.3614832573283585</v>
      </c>
      <c r="GJ766">
        <v>0</v>
      </c>
      <c r="GK766">
        <v>3.8580555</v>
      </c>
      <c r="GL766">
        <v>-1.000954221388376</v>
      </c>
      <c r="GM766">
        <v>0.1002376454469577</v>
      </c>
      <c r="GN766">
        <v>0</v>
      </c>
      <c r="GO766">
        <v>0</v>
      </c>
      <c r="GP766">
        <v>3</v>
      </c>
      <c r="GQ766" t="s">
        <v>472</v>
      </c>
      <c r="GR766">
        <v>3.12804</v>
      </c>
      <c r="GS766">
        <v>2.73123</v>
      </c>
      <c r="GT766">
        <v>0.178317</v>
      </c>
      <c r="GU766">
        <v>0.183624</v>
      </c>
      <c r="GV766">
        <v>0.104896</v>
      </c>
      <c r="GW766">
        <v>0.09367109999999999</v>
      </c>
      <c r="GX766">
        <v>24610.5</v>
      </c>
      <c r="GY766">
        <v>23721.8</v>
      </c>
      <c r="GZ766">
        <v>30495.5</v>
      </c>
      <c r="HA766">
        <v>29315</v>
      </c>
      <c r="HB766">
        <v>37682.2</v>
      </c>
      <c r="HC766">
        <v>34966.1</v>
      </c>
      <c r="HD766">
        <v>46656.4</v>
      </c>
      <c r="HE766">
        <v>43560.6</v>
      </c>
      <c r="HF766">
        <v>1.82167</v>
      </c>
      <c r="HG766">
        <v>1.85037</v>
      </c>
      <c r="HH766">
        <v>0.105288</v>
      </c>
      <c r="HI766">
        <v>0</v>
      </c>
      <c r="HJ766">
        <v>28.2926</v>
      </c>
      <c r="HK766">
        <v>999.9</v>
      </c>
      <c r="HL766">
        <v>47.2</v>
      </c>
      <c r="HM766">
        <v>30.8</v>
      </c>
      <c r="HN766">
        <v>23.3006</v>
      </c>
      <c r="HO766">
        <v>62.7635</v>
      </c>
      <c r="HP766">
        <v>16.5064</v>
      </c>
      <c r="HQ766">
        <v>1</v>
      </c>
      <c r="HR766">
        <v>0.175739</v>
      </c>
      <c r="HS766">
        <v>0.685948</v>
      </c>
      <c r="HT766">
        <v>20.1994</v>
      </c>
      <c r="HU766">
        <v>5.22747</v>
      </c>
      <c r="HV766">
        <v>11.974</v>
      </c>
      <c r="HW766">
        <v>4.96945</v>
      </c>
      <c r="HX766">
        <v>3.28955</v>
      </c>
      <c r="HY766">
        <v>9999</v>
      </c>
      <c r="HZ766">
        <v>9999</v>
      </c>
      <c r="IA766">
        <v>9999</v>
      </c>
      <c r="IB766">
        <v>27.8</v>
      </c>
      <c r="IC766">
        <v>4.97293</v>
      </c>
      <c r="ID766">
        <v>1.87729</v>
      </c>
      <c r="IE766">
        <v>1.87537</v>
      </c>
      <c r="IF766">
        <v>1.87819</v>
      </c>
      <c r="IG766">
        <v>1.87491</v>
      </c>
      <c r="IH766">
        <v>1.8785</v>
      </c>
      <c r="II766">
        <v>1.87561</v>
      </c>
      <c r="IJ766">
        <v>1.87682</v>
      </c>
      <c r="IK766">
        <v>0</v>
      </c>
      <c r="IL766">
        <v>0</v>
      </c>
      <c r="IM766">
        <v>0</v>
      </c>
      <c r="IN766">
        <v>0</v>
      </c>
      <c r="IO766" t="s">
        <v>441</v>
      </c>
      <c r="IP766" t="s">
        <v>442</v>
      </c>
      <c r="IQ766" t="s">
        <v>443</v>
      </c>
      <c r="IR766" t="s">
        <v>443</v>
      </c>
      <c r="IS766" t="s">
        <v>443</v>
      </c>
      <c r="IT766" t="s">
        <v>443</v>
      </c>
      <c r="IU766">
        <v>0</v>
      </c>
      <c r="IV766">
        <v>100</v>
      </c>
      <c r="IW766">
        <v>100</v>
      </c>
      <c r="IX766">
        <v>1.59</v>
      </c>
      <c r="IY766">
        <v>0.2297</v>
      </c>
      <c r="IZ766">
        <v>0.000996156149449386</v>
      </c>
      <c r="JA766">
        <v>0.001508328056841608</v>
      </c>
      <c r="JB766">
        <v>-4.279944224615399E-07</v>
      </c>
      <c r="JC766">
        <v>2.026670128534865E-10</v>
      </c>
      <c r="JD766">
        <v>-0.04486732872085866</v>
      </c>
      <c r="JE766">
        <v>-0.001179386599836408</v>
      </c>
      <c r="JF766">
        <v>0.0006983580007418804</v>
      </c>
      <c r="JG766">
        <v>-5.900263066608664E-06</v>
      </c>
      <c r="JH766">
        <v>1</v>
      </c>
      <c r="JI766">
        <v>2117</v>
      </c>
      <c r="JJ766">
        <v>1</v>
      </c>
      <c r="JK766">
        <v>26</v>
      </c>
      <c r="JL766">
        <v>197647.3</v>
      </c>
      <c r="JM766">
        <v>197647.2</v>
      </c>
      <c r="JN766">
        <v>2.73071</v>
      </c>
      <c r="JO766">
        <v>2.53174</v>
      </c>
      <c r="JP766">
        <v>1.39893</v>
      </c>
      <c r="JQ766">
        <v>2.33887</v>
      </c>
      <c r="JR766">
        <v>1.44897</v>
      </c>
      <c r="JS766">
        <v>2.54395</v>
      </c>
      <c r="JT766">
        <v>37.4819</v>
      </c>
      <c r="JU766">
        <v>23.9737</v>
      </c>
      <c r="JV766">
        <v>18</v>
      </c>
      <c r="JW766">
        <v>479.548</v>
      </c>
      <c r="JX766">
        <v>467.819</v>
      </c>
      <c r="JY766">
        <v>27.1999</v>
      </c>
      <c r="JZ766">
        <v>29.4556</v>
      </c>
      <c r="KA766">
        <v>30</v>
      </c>
      <c r="KB766">
        <v>29.154</v>
      </c>
      <c r="KC766">
        <v>29.2214</v>
      </c>
      <c r="KD766">
        <v>54.712</v>
      </c>
      <c r="KE766">
        <v>20.845</v>
      </c>
      <c r="KF766">
        <v>84.60299999999999</v>
      </c>
      <c r="KG766">
        <v>27.2042</v>
      </c>
      <c r="KH766">
        <v>1302.7</v>
      </c>
      <c r="KI766">
        <v>19.8233</v>
      </c>
      <c r="KJ766">
        <v>100.824</v>
      </c>
      <c r="KK766">
        <v>100.197</v>
      </c>
    </row>
    <row r="767" spans="1:297">
      <c r="A767">
        <v>751</v>
      </c>
      <c r="B767">
        <v>1759007421.5</v>
      </c>
      <c r="C767">
        <v>20037.90000009537</v>
      </c>
      <c r="D767" t="s">
        <v>1951</v>
      </c>
      <c r="E767" t="s">
        <v>1952</v>
      </c>
      <c r="F767">
        <v>5</v>
      </c>
      <c r="G767" t="s">
        <v>1796</v>
      </c>
      <c r="H767" t="s">
        <v>436</v>
      </c>
      <c r="I767">
        <v>1759007414</v>
      </c>
      <c r="J767">
        <f>(K767)/1000</f>
        <v>0</v>
      </c>
      <c r="K767">
        <f>IF(DP767, AN767, AH767)</f>
        <v>0</v>
      </c>
      <c r="L767">
        <f>IF(DP767, AI767, AG767)</f>
        <v>0</v>
      </c>
      <c r="M767">
        <f>DR767 - IF(AU767&gt;1, L767*DL767*100.0/(AW767), 0)</f>
        <v>0</v>
      </c>
      <c r="N767">
        <f>((T767-J767/2)*M767-L767)/(T767+J767/2)</f>
        <v>0</v>
      </c>
      <c r="O767">
        <f>N767*(DY767+DZ767)/1000.0</f>
        <v>0</v>
      </c>
      <c r="P767">
        <f>(DR767 - IF(AU767&gt;1, L767*DL767*100.0/(AW767), 0))*(DY767+DZ767)/1000.0</f>
        <v>0</v>
      </c>
      <c r="Q767">
        <f>2.0/((1/S767-1/R767)+SIGN(S767)*SQRT((1/S767-1/R767)*(1/S767-1/R767) + 4*DM767/((DM767+1)*(DM767+1))*(2*1/S767*1/R767-1/R767*1/R767)))</f>
        <v>0</v>
      </c>
      <c r="R767">
        <f>IF(LEFT(DN767,1)&lt;&gt;"0",IF(LEFT(DN767,1)="1",3.0,DO767),$D$5+$E$5*(EF767*DY767/($K$5*1000))+$F$5*(EF767*DY767/($K$5*1000))*MAX(MIN(DL767,$J$5),$I$5)*MAX(MIN(DL767,$J$5),$I$5)+$G$5*MAX(MIN(DL767,$J$5),$I$5)*(EF767*DY767/($K$5*1000))+$H$5*(EF767*DY767/($K$5*1000))*(EF767*DY767/($K$5*1000)))</f>
        <v>0</v>
      </c>
      <c r="S767">
        <f>J767*(1000-(1000*0.61365*exp(17.502*W767/(240.97+W767))/(DY767+DZ767)+DT767)/2)/(1000*0.61365*exp(17.502*W767/(240.97+W767))/(DY767+DZ767)-DT767)</f>
        <v>0</v>
      </c>
      <c r="T767">
        <f>1/((DM767+1)/(Q767/1.6)+1/(R767/1.37)) + DM767/((DM767+1)/(Q767/1.6) + DM767/(R767/1.37))</f>
        <v>0</v>
      </c>
      <c r="U767">
        <f>(DH767*DK767)</f>
        <v>0</v>
      </c>
      <c r="V767">
        <f>(EA767+(U767+2*0.95*5.67E-8*(((EA767+$B$7)+273)^4-(EA767+273)^4)-44100*J767)/(1.84*29.3*R767+8*0.95*5.67E-8*(EA767+273)^3))</f>
        <v>0</v>
      </c>
      <c r="W767">
        <f>($C$7*EB767+$D$7*EC767+$E$7*V767)</f>
        <v>0</v>
      </c>
      <c r="X767">
        <f>0.61365*exp(17.502*W767/(240.97+W767))</f>
        <v>0</v>
      </c>
      <c r="Y767">
        <f>(Z767/AA767*100)</f>
        <v>0</v>
      </c>
      <c r="Z767">
        <f>DT767*(DY767+DZ767)/1000</f>
        <v>0</v>
      </c>
      <c r="AA767">
        <f>0.61365*exp(17.502*EA767/(240.97+EA767))</f>
        <v>0</v>
      </c>
      <c r="AB767">
        <f>(X767-DT767*(DY767+DZ767)/1000)</f>
        <v>0</v>
      </c>
      <c r="AC767">
        <f>(-J767*44100)</f>
        <v>0</v>
      </c>
      <c r="AD767">
        <f>2*29.3*R767*0.92*(EA767-W767)</f>
        <v>0</v>
      </c>
      <c r="AE767">
        <f>2*0.95*5.67E-8*(((EA767+$B$7)+273)^4-(W767+273)^4)</f>
        <v>0</v>
      </c>
      <c r="AF767">
        <f>U767+AE767+AC767+AD767</f>
        <v>0</v>
      </c>
      <c r="AG767">
        <f>DX767*AU767*(DS767-DR767*(1000-AU767*DU767)/(1000-AU767*DT767))/(100*DL767)</f>
        <v>0</v>
      </c>
      <c r="AH767">
        <f>1000*DX767*AU767*(DT767-DU767)/(100*DL767*(1000-AU767*DT767))</f>
        <v>0</v>
      </c>
      <c r="AI767">
        <f>(AJ767 - AK767 - DY767*1E3/(8.314*(EA767+273.15)) * AM767/DX767 * AL767) * DX767/(100*DL767) * (1000 - DU767)/1000</f>
        <v>0</v>
      </c>
      <c r="AJ767">
        <v>1317.856325513077</v>
      </c>
      <c r="AK767">
        <v>1284.00709090909</v>
      </c>
      <c r="AL767">
        <v>3.422609392949447</v>
      </c>
      <c r="AM767">
        <v>65.2418205601486</v>
      </c>
      <c r="AN767">
        <f>(AP767 - AO767 + DY767*1E3/(8.314*(EA767+273.15)) * AR767/DX767 * AQ767) * DX767/(100*DL767) * 1000/(1000 - AP767)</f>
        <v>0</v>
      </c>
      <c r="AO767">
        <v>19.76058438837622</v>
      </c>
      <c r="AP767">
        <v>23.38963454545453</v>
      </c>
      <c r="AQ767">
        <v>-0.006022623504012603</v>
      </c>
      <c r="AR767">
        <v>120.1474523876431</v>
      </c>
      <c r="AS767">
        <v>2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MAX(0,($B$13+$C$13*EF767)/(1+$D$13*EF767)*DY767/(EA767+273)*$E$13)</f>
        <v>0</v>
      </c>
      <c r="AX767" t="s">
        <v>437</v>
      </c>
      <c r="AY767" t="s">
        <v>437</v>
      </c>
      <c r="AZ767">
        <v>0</v>
      </c>
      <c r="BA767">
        <v>0</v>
      </c>
      <c r="BB767">
        <f>1-AZ767/BA767</f>
        <v>0</v>
      </c>
      <c r="BC767">
        <v>0</v>
      </c>
      <c r="BD767" t="s">
        <v>437</v>
      </c>
      <c r="BE767" t="s">
        <v>437</v>
      </c>
      <c r="BF767">
        <v>0</v>
      </c>
      <c r="BG767">
        <v>0</v>
      </c>
      <c r="BH767">
        <f>1-BF767/BG767</f>
        <v>0</v>
      </c>
      <c r="BI767">
        <v>0.5</v>
      </c>
      <c r="BJ767">
        <f>DI767</f>
        <v>0</v>
      </c>
      <c r="BK767">
        <f>L767</f>
        <v>0</v>
      </c>
      <c r="BL767">
        <f>BH767*BI767*BJ767</f>
        <v>0</v>
      </c>
      <c r="BM767">
        <f>(BK767-BC767)/BJ767</f>
        <v>0</v>
      </c>
      <c r="BN767">
        <f>(BA767-BG767)/BG767</f>
        <v>0</v>
      </c>
      <c r="BO767">
        <f>AZ767/(BB767+AZ767/BG767)</f>
        <v>0</v>
      </c>
      <c r="BP767" t="s">
        <v>437</v>
      </c>
      <c r="BQ767">
        <v>0</v>
      </c>
      <c r="BR767">
        <f>IF(BQ767&lt;&gt;0, BQ767, BO767)</f>
        <v>0</v>
      </c>
      <c r="BS767">
        <f>1-BR767/BG767</f>
        <v>0</v>
      </c>
      <c r="BT767">
        <f>(BG767-BF767)/(BG767-BR767)</f>
        <v>0</v>
      </c>
      <c r="BU767">
        <f>(BA767-BG767)/(BA767-BR767)</f>
        <v>0</v>
      </c>
      <c r="BV767">
        <f>(BG767-BF767)/(BG767-AZ767)</f>
        <v>0</v>
      </c>
      <c r="BW767">
        <f>(BA767-BG767)/(BA767-AZ767)</f>
        <v>0</v>
      </c>
      <c r="BX767">
        <f>(BT767*BR767/BF767)</f>
        <v>0</v>
      </c>
      <c r="BY767">
        <f>(1-BX767)</f>
        <v>0</v>
      </c>
      <c r="DH767">
        <f>$B$11*EG767+$C$11*EH767+$F$11*ES767*(1-EV767)</f>
        <v>0</v>
      </c>
      <c r="DI767">
        <f>DH767*DJ767</f>
        <v>0</v>
      </c>
      <c r="DJ767">
        <f>($B$11*$D$9+$C$11*$D$9+$F$11*((FF767+EX767)/MAX(FF767+EX767+FG767, 0.1)*$I$9+FG767/MAX(FF767+EX767+FG767, 0.1)*$J$9))/($B$11+$C$11+$F$11)</f>
        <v>0</v>
      </c>
      <c r="DK767">
        <f>($B$11*$K$9+$C$11*$K$9+$F$11*((FF767+EX767)/MAX(FF767+EX767+FG767, 0.1)*$P$9+FG767/MAX(FF767+EX767+FG767, 0.1)*$Q$9))/($B$11+$C$11+$F$11)</f>
        <v>0</v>
      </c>
      <c r="DL767">
        <v>2.96</v>
      </c>
      <c r="DM767">
        <v>0.5</v>
      </c>
      <c r="DN767" t="s">
        <v>438</v>
      </c>
      <c r="DO767">
        <v>2</v>
      </c>
      <c r="DP767" t="b">
        <v>1</v>
      </c>
      <c r="DQ767">
        <v>1759007414</v>
      </c>
      <c r="DR767">
        <v>1230.515555555556</v>
      </c>
      <c r="DS767">
        <v>1276.961851851852</v>
      </c>
      <c r="DT767">
        <v>23.42828888888889</v>
      </c>
      <c r="DU767">
        <v>19.69987777777778</v>
      </c>
      <c r="DV767">
        <v>1228.931851851852</v>
      </c>
      <c r="DW767">
        <v>23.19834444444444</v>
      </c>
      <c r="DX767">
        <v>500.0108148148149</v>
      </c>
      <c r="DY767">
        <v>90.35010370370368</v>
      </c>
      <c r="DZ767">
        <v>0.05355856296296296</v>
      </c>
      <c r="EA767">
        <v>29.98252962962963</v>
      </c>
      <c r="EB767">
        <v>30.02117037037037</v>
      </c>
      <c r="EC767">
        <v>999.9000000000001</v>
      </c>
      <c r="ED767">
        <v>0</v>
      </c>
      <c r="EE767">
        <v>0</v>
      </c>
      <c r="EF767">
        <v>10001.92148148148</v>
      </c>
      <c r="EG767">
        <v>0</v>
      </c>
      <c r="EH767">
        <v>11.4875962962963</v>
      </c>
      <c r="EI767">
        <v>-46.44593703703704</v>
      </c>
      <c r="EJ767">
        <v>1260.035555555555</v>
      </c>
      <c r="EK767">
        <v>1302.624444444444</v>
      </c>
      <c r="EL767">
        <v>3.728414814814816</v>
      </c>
      <c r="EM767">
        <v>1276.961851851852</v>
      </c>
      <c r="EN767">
        <v>19.69987777777778</v>
      </c>
      <c r="EO767">
        <v>2.116749259259259</v>
      </c>
      <c r="EP767">
        <v>1.779885925925926</v>
      </c>
      <c r="EQ767">
        <v>18.34576666666667</v>
      </c>
      <c r="ER767">
        <v>15.61117777777778</v>
      </c>
      <c r="ES767">
        <v>1999.992592592593</v>
      </c>
      <c r="ET767">
        <v>0.9800004444444446</v>
      </c>
      <c r="EU767">
        <v>0.01999953333333333</v>
      </c>
      <c r="EV767">
        <v>0</v>
      </c>
      <c r="EW767">
        <v>754.6721851851852</v>
      </c>
      <c r="EX767">
        <v>5.000560000000001</v>
      </c>
      <c r="EY767">
        <v>15490.35555555555</v>
      </c>
      <c r="EZ767">
        <v>17294.81851851852</v>
      </c>
      <c r="FA767">
        <v>41.73122222222222</v>
      </c>
      <c r="FB767">
        <v>42.16862962962963</v>
      </c>
      <c r="FC767">
        <v>41.71029629629628</v>
      </c>
      <c r="FD767">
        <v>41.25688888888889</v>
      </c>
      <c r="FE767">
        <v>42.74051851851852</v>
      </c>
      <c r="FF767">
        <v>1955.092592592593</v>
      </c>
      <c r="FG767">
        <v>39.9</v>
      </c>
      <c r="FH767">
        <v>0</v>
      </c>
      <c r="FI767">
        <v>1759007431.2</v>
      </c>
      <c r="FJ767">
        <v>0</v>
      </c>
      <c r="FK767">
        <v>754.6679999999999</v>
      </c>
      <c r="FL767">
        <v>-3.982769229899031</v>
      </c>
      <c r="FM767">
        <v>-62.26324791814235</v>
      </c>
      <c r="FN767">
        <v>15490.13076923077</v>
      </c>
      <c r="FO767">
        <v>15</v>
      </c>
      <c r="FP767">
        <v>0</v>
      </c>
      <c r="FQ767" t="s">
        <v>439</v>
      </c>
      <c r="FR767">
        <v>1747148579.5</v>
      </c>
      <c r="FS767">
        <v>1747148584.5</v>
      </c>
      <c r="FT767">
        <v>0</v>
      </c>
      <c r="FU767">
        <v>0.162</v>
      </c>
      <c r="FV767">
        <v>-0.001</v>
      </c>
      <c r="FW767">
        <v>0.139</v>
      </c>
      <c r="FX767">
        <v>0.058</v>
      </c>
      <c r="FY767">
        <v>420</v>
      </c>
      <c r="FZ767">
        <v>16</v>
      </c>
      <c r="GA767">
        <v>0.19</v>
      </c>
      <c r="GB767">
        <v>0.02</v>
      </c>
      <c r="GC767">
        <v>-46.36790000000001</v>
      </c>
      <c r="GD767">
        <v>-1.326544840525238</v>
      </c>
      <c r="GE767">
        <v>0.1485331393999333</v>
      </c>
      <c r="GF767">
        <v>0</v>
      </c>
      <c r="GG767">
        <v>754.8109411764705</v>
      </c>
      <c r="GH767">
        <v>-3.368953402779656</v>
      </c>
      <c r="GI767">
        <v>0.4144884118990616</v>
      </c>
      <c r="GJ767">
        <v>0</v>
      </c>
      <c r="GK767">
        <v>3.77940525</v>
      </c>
      <c r="GL767">
        <v>-1.138615497185751</v>
      </c>
      <c r="GM767">
        <v>0.1115461797639771</v>
      </c>
      <c r="GN767">
        <v>0</v>
      </c>
      <c r="GO767">
        <v>0</v>
      </c>
      <c r="GP767">
        <v>3</v>
      </c>
      <c r="GQ767" t="s">
        <v>472</v>
      </c>
      <c r="GR767">
        <v>3.12769</v>
      </c>
      <c r="GS767">
        <v>2.73144</v>
      </c>
      <c r="GT767">
        <v>0.179791</v>
      </c>
      <c r="GU767">
        <v>0.185067</v>
      </c>
      <c r="GV767">
        <v>0.104809</v>
      </c>
      <c r="GW767">
        <v>0.0937344</v>
      </c>
      <c r="GX767">
        <v>24566.4</v>
      </c>
      <c r="GY767">
        <v>23679.8</v>
      </c>
      <c r="GZ767">
        <v>30495.7</v>
      </c>
      <c r="HA767">
        <v>29315</v>
      </c>
      <c r="HB767">
        <v>37686.2</v>
      </c>
      <c r="HC767">
        <v>34963.9</v>
      </c>
      <c r="HD767">
        <v>46656.7</v>
      </c>
      <c r="HE767">
        <v>43560.8</v>
      </c>
      <c r="HF767">
        <v>1.82148</v>
      </c>
      <c r="HG767">
        <v>1.85072</v>
      </c>
      <c r="HH767">
        <v>0.106845</v>
      </c>
      <c r="HI767">
        <v>0</v>
      </c>
      <c r="HJ767">
        <v>28.2805</v>
      </c>
      <c r="HK767">
        <v>999.9</v>
      </c>
      <c r="HL767">
        <v>47.2</v>
      </c>
      <c r="HM767">
        <v>30.8</v>
      </c>
      <c r="HN767">
        <v>23.3012</v>
      </c>
      <c r="HO767">
        <v>63.2835</v>
      </c>
      <c r="HP767">
        <v>16.7748</v>
      </c>
      <c r="HQ767">
        <v>1</v>
      </c>
      <c r="HR767">
        <v>0.175572</v>
      </c>
      <c r="HS767">
        <v>0.62707</v>
      </c>
      <c r="HT767">
        <v>20.1995</v>
      </c>
      <c r="HU767">
        <v>5.22702</v>
      </c>
      <c r="HV767">
        <v>11.974</v>
      </c>
      <c r="HW767">
        <v>4.9695</v>
      </c>
      <c r="HX767">
        <v>3.2896</v>
      </c>
      <c r="HY767">
        <v>9999</v>
      </c>
      <c r="HZ767">
        <v>9999</v>
      </c>
      <c r="IA767">
        <v>9999</v>
      </c>
      <c r="IB767">
        <v>27.8</v>
      </c>
      <c r="IC767">
        <v>4.97293</v>
      </c>
      <c r="ID767">
        <v>1.87729</v>
      </c>
      <c r="IE767">
        <v>1.87538</v>
      </c>
      <c r="IF767">
        <v>1.8782</v>
      </c>
      <c r="IG767">
        <v>1.87486</v>
      </c>
      <c r="IH767">
        <v>1.8785</v>
      </c>
      <c r="II767">
        <v>1.87561</v>
      </c>
      <c r="IJ767">
        <v>1.87678</v>
      </c>
      <c r="IK767">
        <v>0</v>
      </c>
      <c r="IL767">
        <v>0</v>
      </c>
      <c r="IM767">
        <v>0</v>
      </c>
      <c r="IN767">
        <v>0</v>
      </c>
      <c r="IO767" t="s">
        <v>441</v>
      </c>
      <c r="IP767" t="s">
        <v>442</v>
      </c>
      <c r="IQ767" t="s">
        <v>443</v>
      </c>
      <c r="IR767" t="s">
        <v>443</v>
      </c>
      <c r="IS767" t="s">
        <v>443</v>
      </c>
      <c r="IT767" t="s">
        <v>443</v>
      </c>
      <c r="IU767">
        <v>0</v>
      </c>
      <c r="IV767">
        <v>100</v>
      </c>
      <c r="IW767">
        <v>100</v>
      </c>
      <c r="IX767">
        <v>1.62</v>
      </c>
      <c r="IY767">
        <v>0.2291</v>
      </c>
      <c r="IZ767">
        <v>0.000996156149449386</v>
      </c>
      <c r="JA767">
        <v>0.001508328056841608</v>
      </c>
      <c r="JB767">
        <v>-4.279944224615399E-07</v>
      </c>
      <c r="JC767">
        <v>2.026670128534865E-10</v>
      </c>
      <c r="JD767">
        <v>-0.04486732872085866</v>
      </c>
      <c r="JE767">
        <v>-0.001179386599836408</v>
      </c>
      <c r="JF767">
        <v>0.0006983580007418804</v>
      </c>
      <c r="JG767">
        <v>-5.900263066608664E-06</v>
      </c>
      <c r="JH767">
        <v>1</v>
      </c>
      <c r="JI767">
        <v>2117</v>
      </c>
      <c r="JJ767">
        <v>1</v>
      </c>
      <c r="JK767">
        <v>26</v>
      </c>
      <c r="JL767">
        <v>197647.4</v>
      </c>
      <c r="JM767">
        <v>197647.3</v>
      </c>
      <c r="JN767">
        <v>2.76123</v>
      </c>
      <c r="JO767">
        <v>2.5354</v>
      </c>
      <c r="JP767">
        <v>1.39893</v>
      </c>
      <c r="JQ767">
        <v>2.33887</v>
      </c>
      <c r="JR767">
        <v>1.44897</v>
      </c>
      <c r="JS767">
        <v>2.58423</v>
      </c>
      <c r="JT767">
        <v>37.4819</v>
      </c>
      <c r="JU767">
        <v>23.9737</v>
      </c>
      <c r="JV767">
        <v>18</v>
      </c>
      <c r="JW767">
        <v>479.421</v>
      </c>
      <c r="JX767">
        <v>468.046</v>
      </c>
      <c r="JY767">
        <v>27.1849</v>
      </c>
      <c r="JZ767">
        <v>29.4556</v>
      </c>
      <c r="KA767">
        <v>29.9999</v>
      </c>
      <c r="KB767">
        <v>29.1515</v>
      </c>
      <c r="KC767">
        <v>29.2213</v>
      </c>
      <c r="KD767">
        <v>55.3263</v>
      </c>
      <c r="KE767">
        <v>20.845</v>
      </c>
      <c r="KF767">
        <v>84.98520000000001</v>
      </c>
      <c r="KG767">
        <v>27.1918</v>
      </c>
      <c r="KH767">
        <v>1323.13</v>
      </c>
      <c r="KI767">
        <v>19.9028</v>
      </c>
      <c r="KJ767">
        <v>100.824</v>
      </c>
      <c r="KK767">
        <v>100.197</v>
      </c>
    </row>
    <row r="768" spans="1:297">
      <c r="A768">
        <v>752</v>
      </c>
      <c r="B768">
        <v>1759007426.5</v>
      </c>
      <c r="C768">
        <v>20042.90000009537</v>
      </c>
      <c r="D768" t="s">
        <v>1953</v>
      </c>
      <c r="E768" t="s">
        <v>1954</v>
      </c>
      <c r="F768">
        <v>5</v>
      </c>
      <c r="G768" t="s">
        <v>1796</v>
      </c>
      <c r="H768" t="s">
        <v>436</v>
      </c>
      <c r="I768">
        <v>1759007418.714286</v>
      </c>
      <c r="J768">
        <f>(K768)/1000</f>
        <v>0</v>
      </c>
      <c r="K768">
        <f>IF(DP768, AN768, AH768)</f>
        <v>0</v>
      </c>
      <c r="L768">
        <f>IF(DP768, AI768, AG768)</f>
        <v>0</v>
      </c>
      <c r="M768">
        <f>DR768 - IF(AU768&gt;1, L768*DL768*100.0/(AW768), 0)</f>
        <v>0</v>
      </c>
      <c r="N768">
        <f>((T768-J768/2)*M768-L768)/(T768+J768/2)</f>
        <v>0</v>
      </c>
      <c r="O768">
        <f>N768*(DY768+DZ768)/1000.0</f>
        <v>0</v>
      </c>
      <c r="P768">
        <f>(DR768 - IF(AU768&gt;1, L768*DL768*100.0/(AW768), 0))*(DY768+DZ768)/1000.0</f>
        <v>0</v>
      </c>
      <c r="Q768">
        <f>2.0/((1/S768-1/R768)+SIGN(S768)*SQRT((1/S768-1/R768)*(1/S768-1/R768) + 4*DM768/((DM768+1)*(DM768+1))*(2*1/S768*1/R768-1/R768*1/R768)))</f>
        <v>0</v>
      </c>
      <c r="R768">
        <f>IF(LEFT(DN768,1)&lt;&gt;"0",IF(LEFT(DN768,1)="1",3.0,DO768),$D$5+$E$5*(EF768*DY768/($K$5*1000))+$F$5*(EF768*DY768/($K$5*1000))*MAX(MIN(DL768,$J$5),$I$5)*MAX(MIN(DL768,$J$5),$I$5)+$G$5*MAX(MIN(DL768,$J$5),$I$5)*(EF768*DY768/($K$5*1000))+$H$5*(EF768*DY768/($K$5*1000))*(EF768*DY768/($K$5*1000)))</f>
        <v>0</v>
      </c>
      <c r="S768">
        <f>J768*(1000-(1000*0.61365*exp(17.502*W768/(240.97+W768))/(DY768+DZ768)+DT768)/2)/(1000*0.61365*exp(17.502*W768/(240.97+W768))/(DY768+DZ768)-DT768)</f>
        <v>0</v>
      </c>
      <c r="T768">
        <f>1/((DM768+1)/(Q768/1.6)+1/(R768/1.37)) + DM768/((DM768+1)/(Q768/1.6) + DM768/(R768/1.37))</f>
        <v>0</v>
      </c>
      <c r="U768">
        <f>(DH768*DK768)</f>
        <v>0</v>
      </c>
      <c r="V768">
        <f>(EA768+(U768+2*0.95*5.67E-8*(((EA768+$B$7)+273)^4-(EA768+273)^4)-44100*J768)/(1.84*29.3*R768+8*0.95*5.67E-8*(EA768+273)^3))</f>
        <v>0</v>
      </c>
      <c r="W768">
        <f>($C$7*EB768+$D$7*EC768+$E$7*V768)</f>
        <v>0</v>
      </c>
      <c r="X768">
        <f>0.61365*exp(17.502*W768/(240.97+W768))</f>
        <v>0</v>
      </c>
      <c r="Y768">
        <f>(Z768/AA768*100)</f>
        <v>0</v>
      </c>
      <c r="Z768">
        <f>DT768*(DY768+DZ768)/1000</f>
        <v>0</v>
      </c>
      <c r="AA768">
        <f>0.61365*exp(17.502*EA768/(240.97+EA768))</f>
        <v>0</v>
      </c>
      <c r="AB768">
        <f>(X768-DT768*(DY768+DZ768)/1000)</f>
        <v>0</v>
      </c>
      <c r="AC768">
        <f>(-J768*44100)</f>
        <v>0</v>
      </c>
      <c r="AD768">
        <f>2*29.3*R768*0.92*(EA768-W768)</f>
        <v>0</v>
      </c>
      <c r="AE768">
        <f>2*0.95*5.67E-8*(((EA768+$B$7)+273)^4-(W768+273)^4)</f>
        <v>0</v>
      </c>
      <c r="AF768">
        <f>U768+AE768+AC768+AD768</f>
        <v>0</v>
      </c>
      <c r="AG768">
        <f>DX768*AU768*(DS768-DR768*(1000-AU768*DU768)/(1000-AU768*DT768))/(100*DL768)</f>
        <v>0</v>
      </c>
      <c r="AH768">
        <f>1000*DX768*AU768*(DT768-DU768)/(100*DL768*(1000-AU768*DT768))</f>
        <v>0</v>
      </c>
      <c r="AI768">
        <f>(AJ768 - AK768 - DY768*1E3/(8.314*(EA768+273.15)) * AM768/DX768 * AL768) * DX768/(100*DL768) * (1000 - DU768)/1000</f>
        <v>0</v>
      </c>
      <c r="AJ768">
        <v>1335.068244557478</v>
      </c>
      <c r="AK768">
        <v>1301.21806060606</v>
      </c>
      <c r="AL768">
        <v>3.439619876226002</v>
      </c>
      <c r="AM768">
        <v>65.2418205601486</v>
      </c>
      <c r="AN768">
        <f>(AP768 - AO768 + DY768*1E3/(8.314*(EA768+273.15)) * AR768/DX768 * AQ768) * DX768/(100*DL768) * 1000/(1000 - AP768)</f>
        <v>0</v>
      </c>
      <c r="AO768">
        <v>19.80105234995759</v>
      </c>
      <c r="AP768">
        <v>23.34960303030302</v>
      </c>
      <c r="AQ768">
        <v>-0.00761015753071338</v>
      </c>
      <c r="AR768">
        <v>120.1474523876431</v>
      </c>
      <c r="AS768">
        <v>2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MAX(0,($B$13+$C$13*EF768)/(1+$D$13*EF768)*DY768/(EA768+273)*$E$13)</f>
        <v>0</v>
      </c>
      <c r="AX768" t="s">
        <v>437</v>
      </c>
      <c r="AY768" t="s">
        <v>437</v>
      </c>
      <c r="AZ768">
        <v>0</v>
      </c>
      <c r="BA768">
        <v>0</v>
      </c>
      <c r="BB768">
        <f>1-AZ768/BA768</f>
        <v>0</v>
      </c>
      <c r="BC768">
        <v>0</v>
      </c>
      <c r="BD768" t="s">
        <v>437</v>
      </c>
      <c r="BE768" t="s">
        <v>437</v>
      </c>
      <c r="BF768">
        <v>0</v>
      </c>
      <c r="BG768">
        <v>0</v>
      </c>
      <c r="BH768">
        <f>1-BF768/BG768</f>
        <v>0</v>
      </c>
      <c r="BI768">
        <v>0.5</v>
      </c>
      <c r="BJ768">
        <f>DI768</f>
        <v>0</v>
      </c>
      <c r="BK768">
        <f>L768</f>
        <v>0</v>
      </c>
      <c r="BL768">
        <f>BH768*BI768*BJ768</f>
        <v>0</v>
      </c>
      <c r="BM768">
        <f>(BK768-BC768)/BJ768</f>
        <v>0</v>
      </c>
      <c r="BN768">
        <f>(BA768-BG768)/BG768</f>
        <v>0</v>
      </c>
      <c r="BO768">
        <f>AZ768/(BB768+AZ768/BG768)</f>
        <v>0</v>
      </c>
      <c r="BP768" t="s">
        <v>437</v>
      </c>
      <c r="BQ768">
        <v>0</v>
      </c>
      <c r="BR768">
        <f>IF(BQ768&lt;&gt;0, BQ768, BO768)</f>
        <v>0</v>
      </c>
      <c r="BS768">
        <f>1-BR768/BG768</f>
        <v>0</v>
      </c>
      <c r="BT768">
        <f>(BG768-BF768)/(BG768-BR768)</f>
        <v>0</v>
      </c>
      <c r="BU768">
        <f>(BA768-BG768)/(BA768-BR768)</f>
        <v>0</v>
      </c>
      <c r="BV768">
        <f>(BG768-BF768)/(BG768-AZ768)</f>
        <v>0</v>
      </c>
      <c r="BW768">
        <f>(BA768-BG768)/(BA768-AZ768)</f>
        <v>0</v>
      </c>
      <c r="BX768">
        <f>(BT768*BR768/BF768)</f>
        <v>0</v>
      </c>
      <c r="BY768">
        <f>(1-BX768)</f>
        <v>0</v>
      </c>
      <c r="DH768">
        <f>$B$11*EG768+$C$11*EH768+$F$11*ES768*(1-EV768)</f>
        <v>0</v>
      </c>
      <c r="DI768">
        <f>DH768*DJ768</f>
        <v>0</v>
      </c>
      <c r="DJ768">
        <f>($B$11*$D$9+$C$11*$D$9+$F$11*((FF768+EX768)/MAX(FF768+EX768+FG768, 0.1)*$I$9+FG768/MAX(FF768+EX768+FG768, 0.1)*$J$9))/($B$11+$C$11+$F$11)</f>
        <v>0</v>
      </c>
      <c r="DK768">
        <f>($B$11*$K$9+$C$11*$K$9+$F$11*((FF768+EX768)/MAX(FF768+EX768+FG768, 0.1)*$P$9+FG768/MAX(FF768+EX768+FG768, 0.1)*$Q$9))/($B$11+$C$11+$F$11)</f>
        <v>0</v>
      </c>
      <c r="DL768">
        <v>2.96</v>
      </c>
      <c r="DM768">
        <v>0.5</v>
      </c>
      <c r="DN768" t="s">
        <v>438</v>
      </c>
      <c r="DO768">
        <v>2</v>
      </c>
      <c r="DP768" t="b">
        <v>1</v>
      </c>
      <c r="DQ768">
        <v>1759007418.714286</v>
      </c>
      <c r="DR768">
        <v>1246.322857142857</v>
      </c>
      <c r="DS768">
        <v>1292.832142857142</v>
      </c>
      <c r="DT768">
        <v>23.39748214285714</v>
      </c>
      <c r="DU768">
        <v>19.75331428571429</v>
      </c>
      <c r="DV768">
        <v>1244.716428571428</v>
      </c>
      <c r="DW768">
        <v>23.16818214285714</v>
      </c>
      <c r="DX768">
        <v>500.0357142857142</v>
      </c>
      <c r="DY768">
        <v>90.34847857142859</v>
      </c>
      <c r="DZ768">
        <v>0.05360373214285714</v>
      </c>
      <c r="EA768">
        <v>29.95963928571428</v>
      </c>
      <c r="EB768">
        <v>30.01418571428571</v>
      </c>
      <c r="EC768">
        <v>999.9000000000002</v>
      </c>
      <c r="ED768">
        <v>0</v>
      </c>
      <c r="EE768">
        <v>0</v>
      </c>
      <c r="EF768">
        <v>10001.73964285714</v>
      </c>
      <c r="EG768">
        <v>0</v>
      </c>
      <c r="EH768">
        <v>11.48327857142857</v>
      </c>
      <c r="EI768">
        <v>-46.50926785714286</v>
      </c>
      <c r="EJ768">
        <v>1276.180714285714</v>
      </c>
      <c r="EK768">
        <v>1318.885</v>
      </c>
      <c r="EL768">
        <v>3.644167857142858</v>
      </c>
      <c r="EM768">
        <v>1292.832142857142</v>
      </c>
      <c r="EN768">
        <v>19.75331428571429</v>
      </c>
      <c r="EO768">
        <v>2.113926428571429</v>
      </c>
      <c r="EP768">
        <v>1.784681785714286</v>
      </c>
      <c r="EQ768">
        <v>18.3245</v>
      </c>
      <c r="ER768">
        <v>15.65323214285715</v>
      </c>
      <c r="ES768">
        <v>1999.988928571429</v>
      </c>
      <c r="ET768">
        <v>0.9800005357142858</v>
      </c>
      <c r="EU768">
        <v>0.01999943928571429</v>
      </c>
      <c r="EV768">
        <v>0</v>
      </c>
      <c r="EW768">
        <v>754.4113571428571</v>
      </c>
      <c r="EX768">
        <v>5.000560000000001</v>
      </c>
      <c r="EY768">
        <v>15485.42142857143</v>
      </c>
      <c r="EZ768">
        <v>17294.79642857143</v>
      </c>
      <c r="FA768">
        <v>41.76978571428571</v>
      </c>
      <c r="FB768">
        <v>42.18257142857141</v>
      </c>
      <c r="FC768">
        <v>41.72060714285714</v>
      </c>
      <c r="FD768">
        <v>41.29674999999999</v>
      </c>
      <c r="FE768">
        <v>42.77207142857142</v>
      </c>
      <c r="FF768">
        <v>1955.088928571429</v>
      </c>
      <c r="FG768">
        <v>39.9</v>
      </c>
      <c r="FH768">
        <v>0</v>
      </c>
      <c r="FI768">
        <v>1759007436</v>
      </c>
      <c r="FJ768">
        <v>0</v>
      </c>
      <c r="FK768">
        <v>754.3910000000001</v>
      </c>
      <c r="FL768">
        <v>-2.584546991319648</v>
      </c>
      <c r="FM768">
        <v>-67.82905978329691</v>
      </c>
      <c r="FN768">
        <v>15485.08461538462</v>
      </c>
      <c r="FO768">
        <v>15</v>
      </c>
      <c r="FP768">
        <v>0</v>
      </c>
      <c r="FQ768" t="s">
        <v>439</v>
      </c>
      <c r="FR768">
        <v>1747148579.5</v>
      </c>
      <c r="FS768">
        <v>1747148584.5</v>
      </c>
      <c r="FT768">
        <v>0</v>
      </c>
      <c r="FU768">
        <v>0.162</v>
      </c>
      <c r="FV768">
        <v>-0.001</v>
      </c>
      <c r="FW768">
        <v>0.139</v>
      </c>
      <c r="FX768">
        <v>0.058</v>
      </c>
      <c r="FY768">
        <v>420</v>
      </c>
      <c r="FZ768">
        <v>16</v>
      </c>
      <c r="GA768">
        <v>0.19</v>
      </c>
      <c r="GB768">
        <v>0.02</v>
      </c>
      <c r="GC768">
        <v>-46.45380487804878</v>
      </c>
      <c r="GD768">
        <v>-0.9490703832753609</v>
      </c>
      <c r="GE768">
        <v>0.1264097633447967</v>
      </c>
      <c r="GF768">
        <v>0</v>
      </c>
      <c r="GG768">
        <v>754.6183823529412</v>
      </c>
      <c r="GH768">
        <v>-3.3062643207999</v>
      </c>
      <c r="GI768">
        <v>0.4107442323325489</v>
      </c>
      <c r="GJ768">
        <v>0</v>
      </c>
      <c r="GK768">
        <v>3.708029024390244</v>
      </c>
      <c r="GL768">
        <v>-1.064083902439038</v>
      </c>
      <c r="GM768">
        <v>0.1074769105278393</v>
      </c>
      <c r="GN768">
        <v>0</v>
      </c>
      <c r="GO768">
        <v>0</v>
      </c>
      <c r="GP768">
        <v>3</v>
      </c>
      <c r="GQ768" t="s">
        <v>472</v>
      </c>
      <c r="GR768">
        <v>3.12784</v>
      </c>
      <c r="GS768">
        <v>2.73107</v>
      </c>
      <c r="GT768">
        <v>0.181263</v>
      </c>
      <c r="GU768">
        <v>0.186552</v>
      </c>
      <c r="GV768">
        <v>0.104688</v>
      </c>
      <c r="GW768">
        <v>0.09388779999999999</v>
      </c>
      <c r="GX768">
        <v>24522.4</v>
      </c>
      <c r="GY768">
        <v>23636.9</v>
      </c>
      <c r="GZ768">
        <v>30495.8</v>
      </c>
      <c r="HA768">
        <v>29315.3</v>
      </c>
      <c r="HB768">
        <v>37691.7</v>
      </c>
      <c r="HC768">
        <v>34958.3</v>
      </c>
      <c r="HD768">
        <v>46657</v>
      </c>
      <c r="HE768">
        <v>43561.1</v>
      </c>
      <c r="HF768">
        <v>1.8217</v>
      </c>
      <c r="HG768">
        <v>1.85082</v>
      </c>
      <c r="HH768">
        <v>0.105906</v>
      </c>
      <c r="HI768">
        <v>0</v>
      </c>
      <c r="HJ768">
        <v>28.2684</v>
      </c>
      <c r="HK768">
        <v>999.9</v>
      </c>
      <c r="HL768">
        <v>47.2</v>
      </c>
      <c r="HM768">
        <v>30.8</v>
      </c>
      <c r="HN768">
        <v>23.3022</v>
      </c>
      <c r="HO768">
        <v>63.0235</v>
      </c>
      <c r="HP768">
        <v>16.5865</v>
      </c>
      <c r="HQ768">
        <v>1</v>
      </c>
      <c r="HR768">
        <v>0.175386</v>
      </c>
      <c r="HS768">
        <v>0.597309</v>
      </c>
      <c r="HT768">
        <v>20.1992</v>
      </c>
      <c r="HU768">
        <v>5.22388</v>
      </c>
      <c r="HV768">
        <v>11.974</v>
      </c>
      <c r="HW768">
        <v>4.9688</v>
      </c>
      <c r="HX768">
        <v>3.28912</v>
      </c>
      <c r="HY768">
        <v>9999</v>
      </c>
      <c r="HZ768">
        <v>9999</v>
      </c>
      <c r="IA768">
        <v>9999</v>
      </c>
      <c r="IB768">
        <v>27.8</v>
      </c>
      <c r="IC768">
        <v>4.97291</v>
      </c>
      <c r="ID768">
        <v>1.87732</v>
      </c>
      <c r="IE768">
        <v>1.87543</v>
      </c>
      <c r="IF768">
        <v>1.87821</v>
      </c>
      <c r="IG768">
        <v>1.87491</v>
      </c>
      <c r="IH768">
        <v>1.8785</v>
      </c>
      <c r="II768">
        <v>1.87561</v>
      </c>
      <c r="IJ768">
        <v>1.87681</v>
      </c>
      <c r="IK768">
        <v>0</v>
      </c>
      <c r="IL768">
        <v>0</v>
      </c>
      <c r="IM768">
        <v>0</v>
      </c>
      <c r="IN768">
        <v>0</v>
      </c>
      <c r="IO768" t="s">
        <v>441</v>
      </c>
      <c r="IP768" t="s">
        <v>442</v>
      </c>
      <c r="IQ768" t="s">
        <v>443</v>
      </c>
      <c r="IR768" t="s">
        <v>443</v>
      </c>
      <c r="IS768" t="s">
        <v>443</v>
      </c>
      <c r="IT768" t="s">
        <v>443</v>
      </c>
      <c r="IU768">
        <v>0</v>
      </c>
      <c r="IV768">
        <v>100</v>
      </c>
      <c r="IW768">
        <v>100</v>
      </c>
      <c r="IX768">
        <v>1.64</v>
      </c>
      <c r="IY768">
        <v>0.2282</v>
      </c>
      <c r="IZ768">
        <v>0.000996156149449386</v>
      </c>
      <c r="JA768">
        <v>0.001508328056841608</v>
      </c>
      <c r="JB768">
        <v>-4.279944224615399E-07</v>
      </c>
      <c r="JC768">
        <v>2.026670128534865E-10</v>
      </c>
      <c r="JD768">
        <v>-0.04486732872085866</v>
      </c>
      <c r="JE768">
        <v>-0.001179386599836408</v>
      </c>
      <c r="JF768">
        <v>0.0006983580007418804</v>
      </c>
      <c r="JG768">
        <v>-5.900263066608664E-06</v>
      </c>
      <c r="JH768">
        <v>1</v>
      </c>
      <c r="JI768">
        <v>2117</v>
      </c>
      <c r="JJ768">
        <v>1</v>
      </c>
      <c r="JK768">
        <v>26</v>
      </c>
      <c r="JL768">
        <v>197647.5</v>
      </c>
      <c r="JM768">
        <v>197647.4</v>
      </c>
      <c r="JN768">
        <v>2.78687</v>
      </c>
      <c r="JO768">
        <v>2.54028</v>
      </c>
      <c r="JP768">
        <v>1.39893</v>
      </c>
      <c r="JQ768">
        <v>2.33887</v>
      </c>
      <c r="JR768">
        <v>1.44897</v>
      </c>
      <c r="JS768">
        <v>2.49146</v>
      </c>
      <c r="JT768">
        <v>37.4819</v>
      </c>
      <c r="JU768">
        <v>23.9737</v>
      </c>
      <c r="JV768">
        <v>18</v>
      </c>
      <c r="JW768">
        <v>479.545</v>
      </c>
      <c r="JX768">
        <v>468.098</v>
      </c>
      <c r="JY768">
        <v>27.1772</v>
      </c>
      <c r="JZ768">
        <v>29.4556</v>
      </c>
      <c r="KA768">
        <v>29.9998</v>
      </c>
      <c r="KB768">
        <v>29.1515</v>
      </c>
      <c r="KC768">
        <v>29.2196</v>
      </c>
      <c r="KD768">
        <v>55.8465</v>
      </c>
      <c r="KE768">
        <v>20.2715</v>
      </c>
      <c r="KF768">
        <v>84.98520000000001</v>
      </c>
      <c r="KG768">
        <v>27.1765</v>
      </c>
      <c r="KH768">
        <v>1336.5</v>
      </c>
      <c r="KI768">
        <v>19.9061</v>
      </c>
      <c r="KJ768">
        <v>100.825</v>
      </c>
      <c r="KK768">
        <v>100.198</v>
      </c>
    </row>
    <row r="769" spans="1:297">
      <c r="A769">
        <v>753</v>
      </c>
      <c r="B769">
        <v>1759007431.5</v>
      </c>
      <c r="C769">
        <v>20047.90000009537</v>
      </c>
      <c r="D769" t="s">
        <v>1955</v>
      </c>
      <c r="E769" t="s">
        <v>1956</v>
      </c>
      <c r="F769">
        <v>5</v>
      </c>
      <c r="G769" t="s">
        <v>1796</v>
      </c>
      <c r="H769" t="s">
        <v>436</v>
      </c>
      <c r="I769">
        <v>1759007424</v>
      </c>
      <c r="J769">
        <f>(K769)/1000</f>
        <v>0</v>
      </c>
      <c r="K769">
        <f>IF(DP769, AN769, AH769)</f>
        <v>0</v>
      </c>
      <c r="L769">
        <f>IF(DP769, AI769, AG769)</f>
        <v>0</v>
      </c>
      <c r="M769">
        <f>DR769 - IF(AU769&gt;1, L769*DL769*100.0/(AW769), 0)</f>
        <v>0</v>
      </c>
      <c r="N769">
        <f>((T769-J769/2)*M769-L769)/(T769+J769/2)</f>
        <v>0</v>
      </c>
      <c r="O769">
        <f>N769*(DY769+DZ769)/1000.0</f>
        <v>0</v>
      </c>
      <c r="P769">
        <f>(DR769 - IF(AU769&gt;1, L769*DL769*100.0/(AW769), 0))*(DY769+DZ769)/1000.0</f>
        <v>0</v>
      </c>
      <c r="Q769">
        <f>2.0/((1/S769-1/R769)+SIGN(S769)*SQRT((1/S769-1/R769)*(1/S769-1/R769) + 4*DM769/((DM769+1)*(DM769+1))*(2*1/S769*1/R769-1/R769*1/R769)))</f>
        <v>0</v>
      </c>
      <c r="R769">
        <f>IF(LEFT(DN769,1)&lt;&gt;"0",IF(LEFT(DN769,1)="1",3.0,DO769),$D$5+$E$5*(EF769*DY769/($K$5*1000))+$F$5*(EF769*DY769/($K$5*1000))*MAX(MIN(DL769,$J$5),$I$5)*MAX(MIN(DL769,$J$5),$I$5)+$G$5*MAX(MIN(DL769,$J$5),$I$5)*(EF769*DY769/($K$5*1000))+$H$5*(EF769*DY769/($K$5*1000))*(EF769*DY769/($K$5*1000)))</f>
        <v>0</v>
      </c>
      <c r="S769">
        <f>J769*(1000-(1000*0.61365*exp(17.502*W769/(240.97+W769))/(DY769+DZ769)+DT769)/2)/(1000*0.61365*exp(17.502*W769/(240.97+W769))/(DY769+DZ769)-DT769)</f>
        <v>0</v>
      </c>
      <c r="T769">
        <f>1/((DM769+1)/(Q769/1.6)+1/(R769/1.37)) + DM769/((DM769+1)/(Q769/1.6) + DM769/(R769/1.37))</f>
        <v>0</v>
      </c>
      <c r="U769">
        <f>(DH769*DK769)</f>
        <v>0</v>
      </c>
      <c r="V769">
        <f>(EA769+(U769+2*0.95*5.67E-8*(((EA769+$B$7)+273)^4-(EA769+273)^4)-44100*J769)/(1.84*29.3*R769+8*0.95*5.67E-8*(EA769+273)^3))</f>
        <v>0</v>
      </c>
      <c r="W769">
        <f>($C$7*EB769+$D$7*EC769+$E$7*V769)</f>
        <v>0</v>
      </c>
      <c r="X769">
        <f>0.61365*exp(17.502*W769/(240.97+W769))</f>
        <v>0</v>
      </c>
      <c r="Y769">
        <f>(Z769/AA769*100)</f>
        <v>0</v>
      </c>
      <c r="Z769">
        <f>DT769*(DY769+DZ769)/1000</f>
        <v>0</v>
      </c>
      <c r="AA769">
        <f>0.61365*exp(17.502*EA769/(240.97+EA769))</f>
        <v>0</v>
      </c>
      <c r="AB769">
        <f>(X769-DT769*(DY769+DZ769)/1000)</f>
        <v>0</v>
      </c>
      <c r="AC769">
        <f>(-J769*44100)</f>
        <v>0</v>
      </c>
      <c r="AD769">
        <f>2*29.3*R769*0.92*(EA769-W769)</f>
        <v>0</v>
      </c>
      <c r="AE769">
        <f>2*0.95*5.67E-8*(((EA769+$B$7)+273)^4-(W769+273)^4)</f>
        <v>0</v>
      </c>
      <c r="AF769">
        <f>U769+AE769+AC769+AD769</f>
        <v>0</v>
      </c>
      <c r="AG769">
        <f>DX769*AU769*(DS769-DR769*(1000-AU769*DU769)/(1000-AU769*DT769))/(100*DL769)</f>
        <v>0</v>
      </c>
      <c r="AH769">
        <f>1000*DX769*AU769*(DT769-DU769)/(100*DL769*(1000-AU769*DT769))</f>
        <v>0</v>
      </c>
      <c r="AI769">
        <f>(AJ769 - AK769 - DY769*1E3/(8.314*(EA769+273.15)) * AM769/DX769 * AL769) * DX769/(100*DL769) * (1000 - DU769)/1000</f>
        <v>0</v>
      </c>
      <c r="AJ769">
        <v>1352.21039314572</v>
      </c>
      <c r="AK769">
        <v>1318.440545454545</v>
      </c>
      <c r="AL769">
        <v>3.444016703519687</v>
      </c>
      <c r="AM769">
        <v>65.2418205601486</v>
      </c>
      <c r="AN769">
        <f>(AP769 - AO769 + DY769*1E3/(8.314*(EA769+273.15)) * AR769/DX769 * AQ769) * DX769/(100*DL769) * 1000/(1000 - AP769)</f>
        <v>0</v>
      </c>
      <c r="AO769">
        <v>19.88641696677654</v>
      </c>
      <c r="AP769">
        <v>23.32098484848485</v>
      </c>
      <c r="AQ769">
        <v>-0.003714809666082605</v>
      </c>
      <c r="AR769">
        <v>120.1474523876431</v>
      </c>
      <c r="AS769">
        <v>2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MAX(0,($B$13+$C$13*EF769)/(1+$D$13*EF769)*DY769/(EA769+273)*$E$13)</f>
        <v>0</v>
      </c>
      <c r="AX769" t="s">
        <v>437</v>
      </c>
      <c r="AY769" t="s">
        <v>437</v>
      </c>
      <c r="AZ769">
        <v>0</v>
      </c>
      <c r="BA769">
        <v>0</v>
      </c>
      <c r="BB769">
        <f>1-AZ769/BA769</f>
        <v>0</v>
      </c>
      <c r="BC769">
        <v>0</v>
      </c>
      <c r="BD769" t="s">
        <v>437</v>
      </c>
      <c r="BE769" t="s">
        <v>437</v>
      </c>
      <c r="BF769">
        <v>0</v>
      </c>
      <c r="BG769">
        <v>0</v>
      </c>
      <c r="BH769">
        <f>1-BF769/BG769</f>
        <v>0</v>
      </c>
      <c r="BI769">
        <v>0.5</v>
      </c>
      <c r="BJ769">
        <f>DI769</f>
        <v>0</v>
      </c>
      <c r="BK769">
        <f>L769</f>
        <v>0</v>
      </c>
      <c r="BL769">
        <f>BH769*BI769*BJ769</f>
        <v>0</v>
      </c>
      <c r="BM769">
        <f>(BK769-BC769)/BJ769</f>
        <v>0</v>
      </c>
      <c r="BN769">
        <f>(BA769-BG769)/BG769</f>
        <v>0</v>
      </c>
      <c r="BO769">
        <f>AZ769/(BB769+AZ769/BG769)</f>
        <v>0</v>
      </c>
      <c r="BP769" t="s">
        <v>437</v>
      </c>
      <c r="BQ769">
        <v>0</v>
      </c>
      <c r="BR769">
        <f>IF(BQ769&lt;&gt;0, BQ769, BO769)</f>
        <v>0</v>
      </c>
      <c r="BS769">
        <f>1-BR769/BG769</f>
        <v>0</v>
      </c>
      <c r="BT769">
        <f>(BG769-BF769)/(BG769-BR769)</f>
        <v>0</v>
      </c>
      <c r="BU769">
        <f>(BA769-BG769)/(BA769-BR769)</f>
        <v>0</v>
      </c>
      <c r="BV769">
        <f>(BG769-BF769)/(BG769-AZ769)</f>
        <v>0</v>
      </c>
      <c r="BW769">
        <f>(BA769-BG769)/(BA769-AZ769)</f>
        <v>0</v>
      </c>
      <c r="BX769">
        <f>(BT769*BR769/BF769)</f>
        <v>0</v>
      </c>
      <c r="BY769">
        <f>(1-BX769)</f>
        <v>0</v>
      </c>
      <c r="DH769">
        <f>$B$11*EG769+$C$11*EH769+$F$11*ES769*(1-EV769)</f>
        <v>0</v>
      </c>
      <c r="DI769">
        <f>DH769*DJ769</f>
        <v>0</v>
      </c>
      <c r="DJ769">
        <f>($B$11*$D$9+$C$11*$D$9+$F$11*((FF769+EX769)/MAX(FF769+EX769+FG769, 0.1)*$I$9+FG769/MAX(FF769+EX769+FG769, 0.1)*$J$9))/($B$11+$C$11+$F$11)</f>
        <v>0</v>
      </c>
      <c r="DK769">
        <f>($B$11*$K$9+$C$11*$K$9+$F$11*((FF769+EX769)/MAX(FF769+EX769+FG769, 0.1)*$P$9+FG769/MAX(FF769+EX769+FG769, 0.1)*$Q$9))/($B$11+$C$11+$F$11)</f>
        <v>0</v>
      </c>
      <c r="DL769">
        <v>2.96</v>
      </c>
      <c r="DM769">
        <v>0.5</v>
      </c>
      <c r="DN769" t="s">
        <v>438</v>
      </c>
      <c r="DO769">
        <v>2</v>
      </c>
      <c r="DP769" t="b">
        <v>1</v>
      </c>
      <c r="DQ769">
        <v>1759007424</v>
      </c>
      <c r="DR769">
        <v>1264.108888888889</v>
      </c>
      <c r="DS769">
        <v>1310.619259259259</v>
      </c>
      <c r="DT769">
        <v>23.36570740740741</v>
      </c>
      <c r="DU769">
        <v>19.80314074074074</v>
      </c>
      <c r="DV769">
        <v>1262.478148148148</v>
      </c>
      <c r="DW769">
        <v>23.13708148148148</v>
      </c>
      <c r="DX769">
        <v>500.0232222222222</v>
      </c>
      <c r="DY769">
        <v>90.34818148148149</v>
      </c>
      <c r="DZ769">
        <v>0.05357321111111112</v>
      </c>
      <c r="EA769">
        <v>29.93540740740741</v>
      </c>
      <c r="EB769">
        <v>30.0068962962963</v>
      </c>
      <c r="EC769">
        <v>999.9000000000001</v>
      </c>
      <c r="ED769">
        <v>0</v>
      </c>
      <c r="EE769">
        <v>0</v>
      </c>
      <c r="EF769">
        <v>9992.244074074075</v>
      </c>
      <c r="EG769">
        <v>0</v>
      </c>
      <c r="EH769">
        <v>11.48142222222222</v>
      </c>
      <c r="EI769">
        <v>-46.51038888888888</v>
      </c>
      <c r="EJ769">
        <v>1294.351851851852</v>
      </c>
      <c r="EK769">
        <v>1337.099629629629</v>
      </c>
      <c r="EL769">
        <v>3.562563333333332</v>
      </c>
      <c r="EM769">
        <v>1310.619259259259</v>
      </c>
      <c r="EN769">
        <v>19.80314074074074</v>
      </c>
      <c r="EO769">
        <v>2.111048518518519</v>
      </c>
      <c r="EP769">
        <v>1.789178148148148</v>
      </c>
      <c r="EQ769">
        <v>18.30278888888889</v>
      </c>
      <c r="ER769">
        <v>15.69251481481482</v>
      </c>
      <c r="ES769">
        <v>1999.985555555555</v>
      </c>
      <c r="ET769">
        <v>0.9800006666666667</v>
      </c>
      <c r="EU769">
        <v>0.01999929629629629</v>
      </c>
      <c r="EV769">
        <v>0</v>
      </c>
      <c r="EW769">
        <v>754.1675925925925</v>
      </c>
      <c r="EX769">
        <v>5.000560000000001</v>
      </c>
      <c r="EY769">
        <v>15479.32962962963</v>
      </c>
      <c r="EZ769">
        <v>17294.75555555556</v>
      </c>
      <c r="FA769">
        <v>41.76592592592591</v>
      </c>
      <c r="FB769">
        <v>42.17551851851851</v>
      </c>
      <c r="FC769">
        <v>41.71725925925925</v>
      </c>
      <c r="FD769">
        <v>41.27992592592592</v>
      </c>
      <c r="FE769">
        <v>42.77988888888888</v>
      </c>
      <c r="FF769">
        <v>1955.085555555556</v>
      </c>
      <c r="FG769">
        <v>39.9</v>
      </c>
      <c r="FH769">
        <v>0</v>
      </c>
      <c r="FI769">
        <v>1759007440.8</v>
      </c>
      <c r="FJ769">
        <v>0</v>
      </c>
      <c r="FK769">
        <v>754.1616923076922</v>
      </c>
      <c r="FL769">
        <v>-3.291008527818525</v>
      </c>
      <c r="FM769">
        <v>-72.70769243457597</v>
      </c>
      <c r="FN769">
        <v>15479.43461538462</v>
      </c>
      <c r="FO769">
        <v>15</v>
      </c>
      <c r="FP769">
        <v>0</v>
      </c>
      <c r="FQ769" t="s">
        <v>439</v>
      </c>
      <c r="FR769">
        <v>1747148579.5</v>
      </c>
      <c r="FS769">
        <v>1747148584.5</v>
      </c>
      <c r="FT769">
        <v>0</v>
      </c>
      <c r="FU769">
        <v>0.162</v>
      </c>
      <c r="FV769">
        <v>-0.001</v>
      </c>
      <c r="FW769">
        <v>0.139</v>
      </c>
      <c r="FX769">
        <v>0.058</v>
      </c>
      <c r="FY769">
        <v>420</v>
      </c>
      <c r="FZ769">
        <v>16</v>
      </c>
      <c r="GA769">
        <v>0.19</v>
      </c>
      <c r="GB769">
        <v>0.02</v>
      </c>
      <c r="GC769">
        <v>-46.4841</v>
      </c>
      <c r="GD769">
        <v>-0.4930491557223305</v>
      </c>
      <c r="GE769">
        <v>0.1340474990441819</v>
      </c>
      <c r="GF769">
        <v>1</v>
      </c>
      <c r="GG769">
        <v>754.3447352941176</v>
      </c>
      <c r="GH769">
        <v>-3.311703582896321</v>
      </c>
      <c r="GI769">
        <v>0.3964975564662948</v>
      </c>
      <c r="GJ769">
        <v>0</v>
      </c>
      <c r="GK769">
        <v>3.620389</v>
      </c>
      <c r="GL769">
        <v>-0.9168963602251489</v>
      </c>
      <c r="GM769">
        <v>0.08972128002319185</v>
      </c>
      <c r="GN769">
        <v>0</v>
      </c>
      <c r="GO769">
        <v>1</v>
      </c>
      <c r="GP769">
        <v>3</v>
      </c>
      <c r="GQ769" t="s">
        <v>451</v>
      </c>
      <c r="GR769">
        <v>3.12794</v>
      </c>
      <c r="GS769">
        <v>2.7313</v>
      </c>
      <c r="GT769">
        <v>0.182733</v>
      </c>
      <c r="GU769">
        <v>0.187976</v>
      </c>
      <c r="GV769">
        <v>0.104608</v>
      </c>
      <c r="GW769">
        <v>0.0942518</v>
      </c>
      <c r="GX769">
        <v>24478.6</v>
      </c>
      <c r="GY769">
        <v>23595.6</v>
      </c>
      <c r="GZ769">
        <v>30496.1</v>
      </c>
      <c r="HA769">
        <v>29315.5</v>
      </c>
      <c r="HB769">
        <v>37695.6</v>
      </c>
      <c r="HC769">
        <v>34944.6</v>
      </c>
      <c r="HD769">
        <v>46657.5</v>
      </c>
      <c r="HE769">
        <v>43561.6</v>
      </c>
      <c r="HF769">
        <v>1.82183</v>
      </c>
      <c r="HG769">
        <v>1.85082</v>
      </c>
      <c r="HH769">
        <v>0.107139</v>
      </c>
      <c r="HI769">
        <v>0</v>
      </c>
      <c r="HJ769">
        <v>28.2564</v>
      </c>
      <c r="HK769">
        <v>999.9</v>
      </c>
      <c r="HL769">
        <v>47.2</v>
      </c>
      <c r="HM769">
        <v>30.8</v>
      </c>
      <c r="HN769">
        <v>23.3006</v>
      </c>
      <c r="HO769">
        <v>63.3335</v>
      </c>
      <c r="HP769">
        <v>16.6987</v>
      </c>
      <c r="HQ769">
        <v>1</v>
      </c>
      <c r="HR769">
        <v>0.175307</v>
      </c>
      <c r="HS769">
        <v>-1.2751</v>
      </c>
      <c r="HT769">
        <v>20.1758</v>
      </c>
      <c r="HU769">
        <v>5.22672</v>
      </c>
      <c r="HV769">
        <v>11.974</v>
      </c>
      <c r="HW769">
        <v>4.9694</v>
      </c>
      <c r="HX769">
        <v>3.28953</v>
      </c>
      <c r="HY769">
        <v>9999</v>
      </c>
      <c r="HZ769">
        <v>9999</v>
      </c>
      <c r="IA769">
        <v>9999</v>
      </c>
      <c r="IB769">
        <v>27.8</v>
      </c>
      <c r="IC769">
        <v>4.97292</v>
      </c>
      <c r="ID769">
        <v>1.87729</v>
      </c>
      <c r="IE769">
        <v>1.8754</v>
      </c>
      <c r="IF769">
        <v>1.8782</v>
      </c>
      <c r="IG769">
        <v>1.87493</v>
      </c>
      <c r="IH769">
        <v>1.87851</v>
      </c>
      <c r="II769">
        <v>1.87561</v>
      </c>
      <c r="IJ769">
        <v>1.87681</v>
      </c>
      <c r="IK769">
        <v>0</v>
      </c>
      <c r="IL769">
        <v>0</v>
      </c>
      <c r="IM769">
        <v>0</v>
      </c>
      <c r="IN769">
        <v>0</v>
      </c>
      <c r="IO769" t="s">
        <v>441</v>
      </c>
      <c r="IP769" t="s">
        <v>442</v>
      </c>
      <c r="IQ769" t="s">
        <v>443</v>
      </c>
      <c r="IR769" t="s">
        <v>443</v>
      </c>
      <c r="IS769" t="s">
        <v>443</v>
      </c>
      <c r="IT769" t="s">
        <v>443</v>
      </c>
      <c r="IU769">
        <v>0</v>
      </c>
      <c r="IV769">
        <v>100</v>
      </c>
      <c r="IW769">
        <v>100</v>
      </c>
      <c r="IX769">
        <v>1.67</v>
      </c>
      <c r="IY769">
        <v>0.2276</v>
      </c>
      <c r="IZ769">
        <v>0.000996156149449386</v>
      </c>
      <c r="JA769">
        <v>0.001508328056841608</v>
      </c>
      <c r="JB769">
        <v>-4.279944224615399E-07</v>
      </c>
      <c r="JC769">
        <v>2.026670128534865E-10</v>
      </c>
      <c r="JD769">
        <v>-0.04486732872085866</v>
      </c>
      <c r="JE769">
        <v>-0.001179386599836408</v>
      </c>
      <c r="JF769">
        <v>0.0006983580007418804</v>
      </c>
      <c r="JG769">
        <v>-5.900263066608664E-06</v>
      </c>
      <c r="JH769">
        <v>1</v>
      </c>
      <c r="JI769">
        <v>2117</v>
      </c>
      <c r="JJ769">
        <v>1</v>
      </c>
      <c r="JK769">
        <v>26</v>
      </c>
      <c r="JL769">
        <v>197647.5</v>
      </c>
      <c r="JM769">
        <v>197647.5</v>
      </c>
      <c r="JN769">
        <v>2.81738</v>
      </c>
      <c r="JO769">
        <v>2.53296</v>
      </c>
      <c r="JP769">
        <v>1.39893</v>
      </c>
      <c r="JQ769">
        <v>2.33887</v>
      </c>
      <c r="JR769">
        <v>1.44897</v>
      </c>
      <c r="JS769">
        <v>2.59277</v>
      </c>
      <c r="JT769">
        <v>37.4819</v>
      </c>
      <c r="JU769">
        <v>23.9299</v>
      </c>
      <c r="JV769">
        <v>18</v>
      </c>
      <c r="JW769">
        <v>479.61</v>
      </c>
      <c r="JX769">
        <v>468.091</v>
      </c>
      <c r="JY769">
        <v>27.1984</v>
      </c>
      <c r="JZ769">
        <v>29.4556</v>
      </c>
      <c r="KA769">
        <v>30.0001</v>
      </c>
      <c r="KB769">
        <v>29.1509</v>
      </c>
      <c r="KC769">
        <v>29.2188</v>
      </c>
      <c r="KD769">
        <v>56.4474</v>
      </c>
      <c r="KE769">
        <v>20.2715</v>
      </c>
      <c r="KF769">
        <v>84.98520000000001</v>
      </c>
      <c r="KG769">
        <v>28.1916</v>
      </c>
      <c r="KH769">
        <v>1356.6</v>
      </c>
      <c r="KI769">
        <v>19.9573</v>
      </c>
      <c r="KJ769">
        <v>100.826</v>
      </c>
      <c r="KK769">
        <v>100.199</v>
      </c>
    </row>
    <row r="770" spans="1:297">
      <c r="A770">
        <v>754</v>
      </c>
      <c r="B770">
        <v>1759007436.5</v>
      </c>
      <c r="C770">
        <v>20052.90000009537</v>
      </c>
      <c r="D770" t="s">
        <v>1957</v>
      </c>
      <c r="E770" t="s">
        <v>1958</v>
      </c>
      <c r="F770">
        <v>5</v>
      </c>
      <c r="G770" t="s">
        <v>1796</v>
      </c>
      <c r="H770" t="s">
        <v>436</v>
      </c>
      <c r="I770">
        <v>1759007428.714286</v>
      </c>
      <c r="J770">
        <f>(K770)/1000</f>
        <v>0</v>
      </c>
      <c r="K770">
        <f>IF(DP770, AN770, AH770)</f>
        <v>0</v>
      </c>
      <c r="L770">
        <f>IF(DP770, AI770, AG770)</f>
        <v>0</v>
      </c>
      <c r="M770">
        <f>DR770 - IF(AU770&gt;1, L770*DL770*100.0/(AW770), 0)</f>
        <v>0</v>
      </c>
      <c r="N770">
        <f>((T770-J770/2)*M770-L770)/(T770+J770/2)</f>
        <v>0</v>
      </c>
      <c r="O770">
        <f>N770*(DY770+DZ770)/1000.0</f>
        <v>0</v>
      </c>
      <c r="P770">
        <f>(DR770 - IF(AU770&gt;1, L770*DL770*100.0/(AW770), 0))*(DY770+DZ770)/1000.0</f>
        <v>0</v>
      </c>
      <c r="Q770">
        <f>2.0/((1/S770-1/R770)+SIGN(S770)*SQRT((1/S770-1/R770)*(1/S770-1/R770) + 4*DM770/((DM770+1)*(DM770+1))*(2*1/S770*1/R770-1/R770*1/R770)))</f>
        <v>0</v>
      </c>
      <c r="R770">
        <f>IF(LEFT(DN770,1)&lt;&gt;"0",IF(LEFT(DN770,1)="1",3.0,DO770),$D$5+$E$5*(EF770*DY770/($K$5*1000))+$F$5*(EF770*DY770/($K$5*1000))*MAX(MIN(DL770,$J$5),$I$5)*MAX(MIN(DL770,$J$5),$I$5)+$G$5*MAX(MIN(DL770,$J$5),$I$5)*(EF770*DY770/($K$5*1000))+$H$5*(EF770*DY770/($K$5*1000))*(EF770*DY770/($K$5*1000)))</f>
        <v>0</v>
      </c>
      <c r="S770">
        <f>J770*(1000-(1000*0.61365*exp(17.502*W770/(240.97+W770))/(DY770+DZ770)+DT770)/2)/(1000*0.61365*exp(17.502*W770/(240.97+W770))/(DY770+DZ770)-DT770)</f>
        <v>0</v>
      </c>
      <c r="T770">
        <f>1/((DM770+1)/(Q770/1.6)+1/(R770/1.37)) + DM770/((DM770+1)/(Q770/1.6) + DM770/(R770/1.37))</f>
        <v>0</v>
      </c>
      <c r="U770">
        <f>(DH770*DK770)</f>
        <v>0</v>
      </c>
      <c r="V770">
        <f>(EA770+(U770+2*0.95*5.67E-8*(((EA770+$B$7)+273)^4-(EA770+273)^4)-44100*J770)/(1.84*29.3*R770+8*0.95*5.67E-8*(EA770+273)^3))</f>
        <v>0</v>
      </c>
      <c r="W770">
        <f>($C$7*EB770+$D$7*EC770+$E$7*V770)</f>
        <v>0</v>
      </c>
      <c r="X770">
        <f>0.61365*exp(17.502*W770/(240.97+W770))</f>
        <v>0</v>
      </c>
      <c r="Y770">
        <f>(Z770/AA770*100)</f>
        <v>0</v>
      </c>
      <c r="Z770">
        <f>DT770*(DY770+DZ770)/1000</f>
        <v>0</v>
      </c>
      <c r="AA770">
        <f>0.61365*exp(17.502*EA770/(240.97+EA770))</f>
        <v>0</v>
      </c>
      <c r="AB770">
        <f>(X770-DT770*(DY770+DZ770)/1000)</f>
        <v>0</v>
      </c>
      <c r="AC770">
        <f>(-J770*44100)</f>
        <v>0</v>
      </c>
      <c r="AD770">
        <f>2*29.3*R770*0.92*(EA770-W770)</f>
        <v>0</v>
      </c>
      <c r="AE770">
        <f>2*0.95*5.67E-8*(((EA770+$B$7)+273)^4-(W770+273)^4)</f>
        <v>0</v>
      </c>
      <c r="AF770">
        <f>U770+AE770+AC770+AD770</f>
        <v>0</v>
      </c>
      <c r="AG770">
        <f>DX770*AU770*(DS770-DR770*(1000-AU770*DU770)/(1000-AU770*DT770))/(100*DL770)</f>
        <v>0</v>
      </c>
      <c r="AH770">
        <f>1000*DX770*AU770*(DT770-DU770)/(100*DL770*(1000-AU770*DT770))</f>
        <v>0</v>
      </c>
      <c r="AI770">
        <f>(AJ770 - AK770 - DY770*1E3/(8.314*(EA770+273.15)) * AM770/DX770 * AL770) * DX770/(100*DL770) * (1000 - DU770)/1000</f>
        <v>0</v>
      </c>
      <c r="AJ770">
        <v>1369.761784312531</v>
      </c>
      <c r="AK770">
        <v>1335.759515151515</v>
      </c>
      <c r="AL770">
        <v>3.469744312635981</v>
      </c>
      <c r="AM770">
        <v>65.2418205601486</v>
      </c>
      <c r="AN770">
        <f>(AP770 - AO770 + DY770*1E3/(8.314*(EA770+273.15)) * AR770/DX770 * AQ770) * DX770/(100*DL770) * 1000/(1000 - AP770)</f>
        <v>0</v>
      </c>
      <c r="AO770">
        <v>19.96010044097402</v>
      </c>
      <c r="AP770">
        <v>23.32951939393939</v>
      </c>
      <c r="AQ770">
        <v>0.001197875752774747</v>
      </c>
      <c r="AR770">
        <v>120.1474523876431</v>
      </c>
      <c r="AS770">
        <v>2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MAX(0,($B$13+$C$13*EF770)/(1+$D$13*EF770)*DY770/(EA770+273)*$E$13)</f>
        <v>0</v>
      </c>
      <c r="AX770" t="s">
        <v>437</v>
      </c>
      <c r="AY770" t="s">
        <v>437</v>
      </c>
      <c r="AZ770">
        <v>0</v>
      </c>
      <c r="BA770">
        <v>0</v>
      </c>
      <c r="BB770">
        <f>1-AZ770/BA770</f>
        <v>0</v>
      </c>
      <c r="BC770">
        <v>0</v>
      </c>
      <c r="BD770" t="s">
        <v>437</v>
      </c>
      <c r="BE770" t="s">
        <v>437</v>
      </c>
      <c r="BF770">
        <v>0</v>
      </c>
      <c r="BG770">
        <v>0</v>
      </c>
      <c r="BH770">
        <f>1-BF770/BG770</f>
        <v>0</v>
      </c>
      <c r="BI770">
        <v>0.5</v>
      </c>
      <c r="BJ770">
        <f>DI770</f>
        <v>0</v>
      </c>
      <c r="BK770">
        <f>L770</f>
        <v>0</v>
      </c>
      <c r="BL770">
        <f>BH770*BI770*BJ770</f>
        <v>0</v>
      </c>
      <c r="BM770">
        <f>(BK770-BC770)/BJ770</f>
        <v>0</v>
      </c>
      <c r="BN770">
        <f>(BA770-BG770)/BG770</f>
        <v>0</v>
      </c>
      <c r="BO770">
        <f>AZ770/(BB770+AZ770/BG770)</f>
        <v>0</v>
      </c>
      <c r="BP770" t="s">
        <v>437</v>
      </c>
      <c r="BQ770">
        <v>0</v>
      </c>
      <c r="BR770">
        <f>IF(BQ770&lt;&gt;0, BQ770, BO770)</f>
        <v>0</v>
      </c>
      <c r="BS770">
        <f>1-BR770/BG770</f>
        <v>0</v>
      </c>
      <c r="BT770">
        <f>(BG770-BF770)/(BG770-BR770)</f>
        <v>0</v>
      </c>
      <c r="BU770">
        <f>(BA770-BG770)/(BA770-BR770)</f>
        <v>0</v>
      </c>
      <c r="BV770">
        <f>(BG770-BF770)/(BG770-AZ770)</f>
        <v>0</v>
      </c>
      <c r="BW770">
        <f>(BA770-BG770)/(BA770-AZ770)</f>
        <v>0</v>
      </c>
      <c r="BX770">
        <f>(BT770*BR770/BF770)</f>
        <v>0</v>
      </c>
      <c r="BY770">
        <f>(1-BX770)</f>
        <v>0</v>
      </c>
      <c r="DH770">
        <f>$B$11*EG770+$C$11*EH770+$F$11*ES770*(1-EV770)</f>
        <v>0</v>
      </c>
      <c r="DI770">
        <f>DH770*DJ770</f>
        <v>0</v>
      </c>
      <c r="DJ770">
        <f>($B$11*$D$9+$C$11*$D$9+$F$11*((FF770+EX770)/MAX(FF770+EX770+FG770, 0.1)*$I$9+FG770/MAX(FF770+EX770+FG770, 0.1)*$J$9))/($B$11+$C$11+$F$11)</f>
        <v>0</v>
      </c>
      <c r="DK770">
        <f>($B$11*$K$9+$C$11*$K$9+$F$11*((FF770+EX770)/MAX(FF770+EX770+FG770, 0.1)*$P$9+FG770/MAX(FF770+EX770+FG770, 0.1)*$Q$9))/($B$11+$C$11+$F$11)</f>
        <v>0</v>
      </c>
      <c r="DL770">
        <v>2.96</v>
      </c>
      <c r="DM770">
        <v>0.5</v>
      </c>
      <c r="DN770" t="s">
        <v>438</v>
      </c>
      <c r="DO770">
        <v>2</v>
      </c>
      <c r="DP770" t="b">
        <v>1</v>
      </c>
      <c r="DQ770">
        <v>1759007428.714286</v>
      </c>
      <c r="DR770">
        <v>1279.993214285714</v>
      </c>
      <c r="DS770">
        <v>1326.535357142857</v>
      </c>
      <c r="DT770">
        <v>23.34088214285714</v>
      </c>
      <c r="DU770">
        <v>19.86412142857143</v>
      </c>
      <c r="DV770">
        <v>1278.341071428571</v>
      </c>
      <c r="DW770">
        <v>23.11278571428571</v>
      </c>
      <c r="DX770">
        <v>499.9884642857143</v>
      </c>
      <c r="DY770">
        <v>90.34831428571431</v>
      </c>
      <c r="DZ770">
        <v>0.05369430357142858</v>
      </c>
      <c r="EA770">
        <v>29.91716785714286</v>
      </c>
      <c r="EB770">
        <v>30.00213214285714</v>
      </c>
      <c r="EC770">
        <v>999.9000000000002</v>
      </c>
      <c r="ED770">
        <v>0</v>
      </c>
      <c r="EE770">
        <v>0</v>
      </c>
      <c r="EF770">
        <v>9997.116428571429</v>
      </c>
      <c r="EG770">
        <v>0</v>
      </c>
      <c r="EH770">
        <v>11.48263928571429</v>
      </c>
      <c r="EI770">
        <v>-46.54221428571429</v>
      </c>
      <c r="EJ770">
        <v>1310.582857142857</v>
      </c>
      <c r="EK770">
        <v>1353.421785714286</v>
      </c>
      <c r="EL770">
        <v>3.476757857142857</v>
      </c>
      <c r="EM770">
        <v>1326.535357142857</v>
      </c>
      <c r="EN770">
        <v>19.86412142857143</v>
      </c>
      <c r="EO770">
        <v>2.108808571428571</v>
      </c>
      <c r="EP770">
        <v>1.794690714285714</v>
      </c>
      <c r="EQ770">
        <v>18.28587142857143</v>
      </c>
      <c r="ER770">
        <v>15.74053214285714</v>
      </c>
      <c r="ES770">
        <v>1999.9775</v>
      </c>
      <c r="ET770">
        <v>0.9800007500000001</v>
      </c>
      <c r="EU770">
        <v>0.01999921785714286</v>
      </c>
      <c r="EV770">
        <v>0</v>
      </c>
      <c r="EW770">
        <v>753.9023214285716</v>
      </c>
      <c r="EX770">
        <v>5.000560000000001</v>
      </c>
      <c r="EY770">
        <v>15473.19285714286</v>
      </c>
      <c r="EZ770">
        <v>17294.67857142857</v>
      </c>
      <c r="FA770">
        <v>41.77428571428571</v>
      </c>
      <c r="FB770">
        <v>42.17814285714284</v>
      </c>
      <c r="FC770">
        <v>41.72282142857141</v>
      </c>
      <c r="FD770">
        <v>41.2810357142857</v>
      </c>
      <c r="FE770">
        <v>42.78325</v>
      </c>
      <c r="FF770">
        <v>1955.0775</v>
      </c>
      <c r="FG770">
        <v>39.9</v>
      </c>
      <c r="FH770">
        <v>0</v>
      </c>
      <c r="FI770">
        <v>1759007446.2</v>
      </c>
      <c r="FJ770">
        <v>0</v>
      </c>
      <c r="FK770">
        <v>753.8442</v>
      </c>
      <c r="FL770">
        <v>-4.210769216189069</v>
      </c>
      <c r="FM770">
        <v>-86.26923076619426</v>
      </c>
      <c r="FN770">
        <v>15472.088</v>
      </c>
      <c r="FO770">
        <v>15</v>
      </c>
      <c r="FP770">
        <v>0</v>
      </c>
      <c r="FQ770" t="s">
        <v>439</v>
      </c>
      <c r="FR770">
        <v>1747148579.5</v>
      </c>
      <c r="FS770">
        <v>1747148584.5</v>
      </c>
      <c r="FT770">
        <v>0</v>
      </c>
      <c r="FU770">
        <v>0.162</v>
      </c>
      <c r="FV770">
        <v>-0.001</v>
      </c>
      <c r="FW770">
        <v>0.139</v>
      </c>
      <c r="FX770">
        <v>0.058</v>
      </c>
      <c r="FY770">
        <v>420</v>
      </c>
      <c r="FZ770">
        <v>16</v>
      </c>
      <c r="GA770">
        <v>0.19</v>
      </c>
      <c r="GB770">
        <v>0.02</v>
      </c>
      <c r="GC770">
        <v>-46.5355075</v>
      </c>
      <c r="GD770">
        <v>-0.1444491557223041</v>
      </c>
      <c r="GE770">
        <v>0.146975263883927</v>
      </c>
      <c r="GF770">
        <v>1</v>
      </c>
      <c r="GG770">
        <v>754.0267647058823</v>
      </c>
      <c r="GH770">
        <v>-3.307746360551327</v>
      </c>
      <c r="GI770">
        <v>0.3786037086005501</v>
      </c>
      <c r="GJ770">
        <v>0</v>
      </c>
      <c r="GK770">
        <v>3.51832425</v>
      </c>
      <c r="GL770">
        <v>-1.095664953095693</v>
      </c>
      <c r="GM770">
        <v>0.1066578747418</v>
      </c>
      <c r="GN770">
        <v>0</v>
      </c>
      <c r="GO770">
        <v>1</v>
      </c>
      <c r="GP770">
        <v>3</v>
      </c>
      <c r="GQ770" t="s">
        <v>451</v>
      </c>
      <c r="GR770">
        <v>3.12795</v>
      </c>
      <c r="GS770">
        <v>2.73177</v>
      </c>
      <c r="GT770">
        <v>0.18419</v>
      </c>
      <c r="GU770">
        <v>0.189437</v>
      </c>
      <c r="GV770">
        <v>0.104647</v>
      </c>
      <c r="GW770">
        <v>0.0944257</v>
      </c>
      <c r="GX770">
        <v>24434.8</v>
      </c>
      <c r="GY770">
        <v>23553</v>
      </c>
      <c r="GZ770">
        <v>30495.9</v>
      </c>
      <c r="HA770">
        <v>29315.3</v>
      </c>
      <c r="HB770">
        <v>37693.5</v>
      </c>
      <c r="HC770">
        <v>34937.6</v>
      </c>
      <c r="HD770">
        <v>46656.8</v>
      </c>
      <c r="HE770">
        <v>43561.1</v>
      </c>
      <c r="HF770">
        <v>1.82192</v>
      </c>
      <c r="HG770">
        <v>1.85125</v>
      </c>
      <c r="HH770">
        <v>0.107393</v>
      </c>
      <c r="HI770">
        <v>0</v>
      </c>
      <c r="HJ770">
        <v>28.2443</v>
      </c>
      <c r="HK770">
        <v>999.9</v>
      </c>
      <c r="HL770">
        <v>47.3</v>
      </c>
      <c r="HM770">
        <v>30.8</v>
      </c>
      <c r="HN770">
        <v>23.3502</v>
      </c>
      <c r="HO770">
        <v>63.0435</v>
      </c>
      <c r="HP770">
        <v>16.5465</v>
      </c>
      <c r="HQ770">
        <v>1</v>
      </c>
      <c r="HR770">
        <v>0.178636</v>
      </c>
      <c r="HS770">
        <v>-1.81522</v>
      </c>
      <c r="HT770">
        <v>20.1885</v>
      </c>
      <c r="HU770">
        <v>5.22657</v>
      </c>
      <c r="HV770">
        <v>11.974</v>
      </c>
      <c r="HW770">
        <v>4.96935</v>
      </c>
      <c r="HX770">
        <v>3.2896</v>
      </c>
      <c r="HY770">
        <v>9999</v>
      </c>
      <c r="HZ770">
        <v>9999</v>
      </c>
      <c r="IA770">
        <v>9999</v>
      </c>
      <c r="IB770">
        <v>27.8</v>
      </c>
      <c r="IC770">
        <v>4.97292</v>
      </c>
      <c r="ID770">
        <v>1.87734</v>
      </c>
      <c r="IE770">
        <v>1.87543</v>
      </c>
      <c r="IF770">
        <v>1.87822</v>
      </c>
      <c r="IG770">
        <v>1.87497</v>
      </c>
      <c r="IH770">
        <v>1.87851</v>
      </c>
      <c r="II770">
        <v>1.87562</v>
      </c>
      <c r="IJ770">
        <v>1.87683</v>
      </c>
      <c r="IK770">
        <v>0</v>
      </c>
      <c r="IL770">
        <v>0</v>
      </c>
      <c r="IM770">
        <v>0</v>
      </c>
      <c r="IN770">
        <v>0</v>
      </c>
      <c r="IO770" t="s">
        <v>441</v>
      </c>
      <c r="IP770" t="s">
        <v>442</v>
      </c>
      <c r="IQ770" t="s">
        <v>443</v>
      </c>
      <c r="IR770" t="s">
        <v>443</v>
      </c>
      <c r="IS770" t="s">
        <v>443</v>
      </c>
      <c r="IT770" t="s">
        <v>443</v>
      </c>
      <c r="IU770">
        <v>0</v>
      </c>
      <c r="IV770">
        <v>100</v>
      </c>
      <c r="IW770">
        <v>100</v>
      </c>
      <c r="IX770">
        <v>1.69</v>
      </c>
      <c r="IY770">
        <v>0.2279</v>
      </c>
      <c r="IZ770">
        <v>0.000996156149449386</v>
      </c>
      <c r="JA770">
        <v>0.001508328056841608</v>
      </c>
      <c r="JB770">
        <v>-4.279944224615399E-07</v>
      </c>
      <c r="JC770">
        <v>2.026670128534865E-10</v>
      </c>
      <c r="JD770">
        <v>-0.04486732872085866</v>
      </c>
      <c r="JE770">
        <v>-0.001179386599836408</v>
      </c>
      <c r="JF770">
        <v>0.0006983580007418804</v>
      </c>
      <c r="JG770">
        <v>-5.900263066608664E-06</v>
      </c>
      <c r="JH770">
        <v>1</v>
      </c>
      <c r="JI770">
        <v>2117</v>
      </c>
      <c r="JJ770">
        <v>1</v>
      </c>
      <c r="JK770">
        <v>26</v>
      </c>
      <c r="JL770">
        <v>197647.6</v>
      </c>
      <c r="JM770">
        <v>197647.5</v>
      </c>
      <c r="JN770">
        <v>2.84302</v>
      </c>
      <c r="JO770">
        <v>2.53784</v>
      </c>
      <c r="JP770">
        <v>1.39893</v>
      </c>
      <c r="JQ770">
        <v>2.33887</v>
      </c>
      <c r="JR770">
        <v>1.44897</v>
      </c>
      <c r="JS770">
        <v>2.47437</v>
      </c>
      <c r="JT770">
        <v>37.4819</v>
      </c>
      <c r="JU770">
        <v>23.9649</v>
      </c>
      <c r="JV770">
        <v>18</v>
      </c>
      <c r="JW770">
        <v>479.653</v>
      </c>
      <c r="JX770">
        <v>468.369</v>
      </c>
      <c r="JY770">
        <v>28.1123</v>
      </c>
      <c r="JZ770">
        <v>29.4556</v>
      </c>
      <c r="KA770">
        <v>30.0015</v>
      </c>
      <c r="KB770">
        <v>29.1489</v>
      </c>
      <c r="KC770">
        <v>29.2188</v>
      </c>
      <c r="KD770">
        <v>56.9663</v>
      </c>
      <c r="KE770">
        <v>20.2715</v>
      </c>
      <c r="KF770">
        <v>85.36109999999999</v>
      </c>
      <c r="KG770">
        <v>28.1919</v>
      </c>
      <c r="KH770">
        <v>1370.05</v>
      </c>
      <c r="KI770">
        <v>19.9774</v>
      </c>
      <c r="KJ770">
        <v>100.825</v>
      </c>
      <c r="KK770">
        <v>100.198</v>
      </c>
    </row>
    <row r="771" spans="1:297">
      <c r="A771">
        <v>755</v>
      </c>
      <c r="B771">
        <v>1759007441.5</v>
      </c>
      <c r="C771">
        <v>20057.90000009537</v>
      </c>
      <c r="D771" t="s">
        <v>1959</v>
      </c>
      <c r="E771" t="s">
        <v>1960</v>
      </c>
      <c r="F771">
        <v>5</v>
      </c>
      <c r="G771" t="s">
        <v>1796</v>
      </c>
      <c r="H771" t="s">
        <v>436</v>
      </c>
      <c r="I771">
        <v>1759007434</v>
      </c>
      <c r="J771">
        <f>(K771)/1000</f>
        <v>0</v>
      </c>
      <c r="K771">
        <f>IF(DP771, AN771, AH771)</f>
        <v>0</v>
      </c>
      <c r="L771">
        <f>IF(DP771, AI771, AG771)</f>
        <v>0</v>
      </c>
      <c r="M771">
        <f>DR771 - IF(AU771&gt;1, L771*DL771*100.0/(AW771), 0)</f>
        <v>0</v>
      </c>
      <c r="N771">
        <f>((T771-J771/2)*M771-L771)/(T771+J771/2)</f>
        <v>0</v>
      </c>
      <c r="O771">
        <f>N771*(DY771+DZ771)/1000.0</f>
        <v>0</v>
      </c>
      <c r="P771">
        <f>(DR771 - IF(AU771&gt;1, L771*DL771*100.0/(AW771), 0))*(DY771+DZ771)/1000.0</f>
        <v>0</v>
      </c>
      <c r="Q771">
        <f>2.0/((1/S771-1/R771)+SIGN(S771)*SQRT((1/S771-1/R771)*(1/S771-1/R771) + 4*DM771/((DM771+1)*(DM771+1))*(2*1/S771*1/R771-1/R771*1/R771)))</f>
        <v>0</v>
      </c>
      <c r="R771">
        <f>IF(LEFT(DN771,1)&lt;&gt;"0",IF(LEFT(DN771,1)="1",3.0,DO771),$D$5+$E$5*(EF771*DY771/($K$5*1000))+$F$5*(EF771*DY771/($K$5*1000))*MAX(MIN(DL771,$J$5),$I$5)*MAX(MIN(DL771,$J$5),$I$5)+$G$5*MAX(MIN(DL771,$J$5),$I$5)*(EF771*DY771/($K$5*1000))+$H$5*(EF771*DY771/($K$5*1000))*(EF771*DY771/($K$5*1000)))</f>
        <v>0</v>
      </c>
      <c r="S771">
        <f>J771*(1000-(1000*0.61365*exp(17.502*W771/(240.97+W771))/(DY771+DZ771)+DT771)/2)/(1000*0.61365*exp(17.502*W771/(240.97+W771))/(DY771+DZ771)-DT771)</f>
        <v>0</v>
      </c>
      <c r="T771">
        <f>1/((DM771+1)/(Q771/1.6)+1/(R771/1.37)) + DM771/((DM771+1)/(Q771/1.6) + DM771/(R771/1.37))</f>
        <v>0</v>
      </c>
      <c r="U771">
        <f>(DH771*DK771)</f>
        <v>0</v>
      </c>
      <c r="V771">
        <f>(EA771+(U771+2*0.95*5.67E-8*(((EA771+$B$7)+273)^4-(EA771+273)^4)-44100*J771)/(1.84*29.3*R771+8*0.95*5.67E-8*(EA771+273)^3))</f>
        <v>0</v>
      </c>
      <c r="W771">
        <f>($C$7*EB771+$D$7*EC771+$E$7*V771)</f>
        <v>0</v>
      </c>
      <c r="X771">
        <f>0.61365*exp(17.502*W771/(240.97+W771))</f>
        <v>0</v>
      </c>
      <c r="Y771">
        <f>(Z771/AA771*100)</f>
        <v>0</v>
      </c>
      <c r="Z771">
        <f>DT771*(DY771+DZ771)/1000</f>
        <v>0</v>
      </c>
      <c r="AA771">
        <f>0.61365*exp(17.502*EA771/(240.97+EA771))</f>
        <v>0</v>
      </c>
      <c r="AB771">
        <f>(X771-DT771*(DY771+DZ771)/1000)</f>
        <v>0</v>
      </c>
      <c r="AC771">
        <f>(-J771*44100)</f>
        <v>0</v>
      </c>
      <c r="AD771">
        <f>2*29.3*R771*0.92*(EA771-W771)</f>
        <v>0</v>
      </c>
      <c r="AE771">
        <f>2*0.95*5.67E-8*(((EA771+$B$7)+273)^4-(W771+273)^4)</f>
        <v>0</v>
      </c>
      <c r="AF771">
        <f>U771+AE771+AC771+AD771</f>
        <v>0</v>
      </c>
      <c r="AG771">
        <f>DX771*AU771*(DS771-DR771*(1000-AU771*DU771)/(1000-AU771*DT771))/(100*DL771)</f>
        <v>0</v>
      </c>
      <c r="AH771">
        <f>1000*DX771*AU771*(DT771-DU771)/(100*DL771*(1000-AU771*DT771))</f>
        <v>0</v>
      </c>
      <c r="AI771">
        <f>(AJ771 - AK771 - DY771*1E3/(8.314*(EA771+273.15)) * AM771/DX771 * AL771) * DX771/(100*DL771) * (1000 - DU771)/1000</f>
        <v>0</v>
      </c>
      <c r="AJ771">
        <v>1386.728224777806</v>
      </c>
      <c r="AK771">
        <v>1352.969636363636</v>
      </c>
      <c r="AL771">
        <v>3.435959429802574</v>
      </c>
      <c r="AM771">
        <v>65.2418205601486</v>
      </c>
      <c r="AN771">
        <f>(AP771 - AO771 + DY771*1E3/(8.314*(EA771+273.15)) * AR771/DX771 * AQ771) * DX771/(100*DL771) * 1000/(1000 - AP771)</f>
        <v>0</v>
      </c>
      <c r="AO771">
        <v>20.01071261554451</v>
      </c>
      <c r="AP771">
        <v>23.34860181818182</v>
      </c>
      <c r="AQ771">
        <v>0.001096028775104036</v>
      </c>
      <c r="AR771">
        <v>120.1474523876431</v>
      </c>
      <c r="AS771">
        <v>2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MAX(0,($B$13+$C$13*EF771)/(1+$D$13*EF771)*DY771/(EA771+273)*$E$13)</f>
        <v>0</v>
      </c>
      <c r="AX771" t="s">
        <v>437</v>
      </c>
      <c r="AY771" t="s">
        <v>437</v>
      </c>
      <c r="AZ771">
        <v>0</v>
      </c>
      <c r="BA771">
        <v>0</v>
      </c>
      <c r="BB771">
        <f>1-AZ771/BA771</f>
        <v>0</v>
      </c>
      <c r="BC771">
        <v>0</v>
      </c>
      <c r="BD771" t="s">
        <v>437</v>
      </c>
      <c r="BE771" t="s">
        <v>437</v>
      </c>
      <c r="BF771">
        <v>0</v>
      </c>
      <c r="BG771">
        <v>0</v>
      </c>
      <c r="BH771">
        <f>1-BF771/BG771</f>
        <v>0</v>
      </c>
      <c r="BI771">
        <v>0.5</v>
      </c>
      <c r="BJ771">
        <f>DI771</f>
        <v>0</v>
      </c>
      <c r="BK771">
        <f>L771</f>
        <v>0</v>
      </c>
      <c r="BL771">
        <f>BH771*BI771*BJ771</f>
        <v>0</v>
      </c>
      <c r="BM771">
        <f>(BK771-BC771)/BJ771</f>
        <v>0</v>
      </c>
      <c r="BN771">
        <f>(BA771-BG771)/BG771</f>
        <v>0</v>
      </c>
      <c r="BO771">
        <f>AZ771/(BB771+AZ771/BG771)</f>
        <v>0</v>
      </c>
      <c r="BP771" t="s">
        <v>437</v>
      </c>
      <c r="BQ771">
        <v>0</v>
      </c>
      <c r="BR771">
        <f>IF(BQ771&lt;&gt;0, BQ771, BO771)</f>
        <v>0</v>
      </c>
      <c r="BS771">
        <f>1-BR771/BG771</f>
        <v>0</v>
      </c>
      <c r="BT771">
        <f>(BG771-BF771)/(BG771-BR771)</f>
        <v>0</v>
      </c>
      <c r="BU771">
        <f>(BA771-BG771)/(BA771-BR771)</f>
        <v>0</v>
      </c>
      <c r="BV771">
        <f>(BG771-BF771)/(BG771-AZ771)</f>
        <v>0</v>
      </c>
      <c r="BW771">
        <f>(BA771-BG771)/(BA771-AZ771)</f>
        <v>0</v>
      </c>
      <c r="BX771">
        <f>(BT771*BR771/BF771)</f>
        <v>0</v>
      </c>
      <c r="BY771">
        <f>(1-BX771)</f>
        <v>0</v>
      </c>
      <c r="DH771">
        <f>$B$11*EG771+$C$11*EH771+$F$11*ES771*(1-EV771)</f>
        <v>0</v>
      </c>
      <c r="DI771">
        <f>DH771*DJ771</f>
        <v>0</v>
      </c>
      <c r="DJ771">
        <f>($B$11*$D$9+$C$11*$D$9+$F$11*((FF771+EX771)/MAX(FF771+EX771+FG771, 0.1)*$I$9+FG771/MAX(FF771+EX771+FG771, 0.1)*$J$9))/($B$11+$C$11+$F$11)</f>
        <v>0</v>
      </c>
      <c r="DK771">
        <f>($B$11*$K$9+$C$11*$K$9+$F$11*((FF771+EX771)/MAX(FF771+EX771+FG771, 0.1)*$P$9+FG771/MAX(FF771+EX771+FG771, 0.1)*$Q$9))/($B$11+$C$11+$F$11)</f>
        <v>0</v>
      </c>
      <c r="DL771">
        <v>2.96</v>
      </c>
      <c r="DM771">
        <v>0.5</v>
      </c>
      <c r="DN771" t="s">
        <v>438</v>
      </c>
      <c r="DO771">
        <v>2</v>
      </c>
      <c r="DP771" t="b">
        <v>1</v>
      </c>
      <c r="DQ771">
        <v>1759007434</v>
      </c>
      <c r="DR771">
        <v>1297.821481481481</v>
      </c>
      <c r="DS771">
        <v>1344.274074074074</v>
      </c>
      <c r="DT771">
        <v>23.33178888888889</v>
      </c>
      <c r="DU771">
        <v>19.93801111111111</v>
      </c>
      <c r="DV771">
        <v>1296.144444444444</v>
      </c>
      <c r="DW771">
        <v>23.10388148148149</v>
      </c>
      <c r="DX771">
        <v>500.0128888888888</v>
      </c>
      <c r="DY771">
        <v>90.3488851851852</v>
      </c>
      <c r="DZ771">
        <v>0.05377965185185186</v>
      </c>
      <c r="EA771">
        <v>29.90987407407408</v>
      </c>
      <c r="EB771">
        <v>30.00253703703704</v>
      </c>
      <c r="EC771">
        <v>999.9000000000001</v>
      </c>
      <c r="ED771">
        <v>0</v>
      </c>
      <c r="EE771">
        <v>0</v>
      </c>
      <c r="EF771">
        <v>9991.154814814814</v>
      </c>
      <c r="EG771">
        <v>0</v>
      </c>
      <c r="EH771">
        <v>11.48637407407408</v>
      </c>
      <c r="EI771">
        <v>-46.45199629629629</v>
      </c>
      <c r="EJ771">
        <v>1328.825925925926</v>
      </c>
      <c r="EK771">
        <v>1371.622962962963</v>
      </c>
      <c r="EL771">
        <v>3.393761851851852</v>
      </c>
      <c r="EM771">
        <v>1344.274074074074</v>
      </c>
      <c r="EN771">
        <v>19.93801111111111</v>
      </c>
      <c r="EO771">
        <v>2.108001111111111</v>
      </c>
      <c r="EP771">
        <v>1.801378888888889</v>
      </c>
      <c r="EQ771">
        <v>18.27976296296296</v>
      </c>
      <c r="ER771">
        <v>15.79869259259259</v>
      </c>
      <c r="ES771">
        <v>1999.975185185185</v>
      </c>
      <c r="ET771">
        <v>0.9800008888888889</v>
      </c>
      <c r="EU771">
        <v>0.01999907407407407</v>
      </c>
      <c r="EV771">
        <v>0</v>
      </c>
      <c r="EW771">
        <v>753.5072592592592</v>
      </c>
      <c r="EX771">
        <v>5.000560000000001</v>
      </c>
      <c r="EY771">
        <v>15465.11481481481</v>
      </c>
      <c r="EZ771">
        <v>17294.65185185185</v>
      </c>
      <c r="FA771">
        <v>41.76592592592592</v>
      </c>
      <c r="FB771">
        <v>42.17551851851851</v>
      </c>
      <c r="FC771">
        <v>41.70329629629629</v>
      </c>
      <c r="FD771">
        <v>41.25444444444444</v>
      </c>
      <c r="FE771">
        <v>42.7637037037037</v>
      </c>
      <c r="FF771">
        <v>1955.075185185185</v>
      </c>
      <c r="FG771">
        <v>39.9</v>
      </c>
      <c r="FH771">
        <v>0</v>
      </c>
      <c r="FI771">
        <v>1759007451</v>
      </c>
      <c r="FJ771">
        <v>0</v>
      </c>
      <c r="FK771">
        <v>753.45236</v>
      </c>
      <c r="FL771">
        <v>-5.056615364007315</v>
      </c>
      <c r="FM771">
        <v>-101.2999998280157</v>
      </c>
      <c r="FN771">
        <v>15464.592</v>
      </c>
      <c r="FO771">
        <v>15</v>
      </c>
      <c r="FP771">
        <v>0</v>
      </c>
      <c r="FQ771" t="s">
        <v>439</v>
      </c>
      <c r="FR771">
        <v>1747148579.5</v>
      </c>
      <c r="FS771">
        <v>1747148584.5</v>
      </c>
      <c r="FT771">
        <v>0</v>
      </c>
      <c r="FU771">
        <v>0.162</v>
      </c>
      <c r="FV771">
        <v>-0.001</v>
      </c>
      <c r="FW771">
        <v>0.139</v>
      </c>
      <c r="FX771">
        <v>0.058</v>
      </c>
      <c r="FY771">
        <v>420</v>
      </c>
      <c r="FZ771">
        <v>16</v>
      </c>
      <c r="GA771">
        <v>0.19</v>
      </c>
      <c r="GB771">
        <v>0.02</v>
      </c>
      <c r="GC771">
        <v>-46.490015</v>
      </c>
      <c r="GD771">
        <v>0.5713913696059696</v>
      </c>
      <c r="GE771">
        <v>0.1770559453251994</v>
      </c>
      <c r="GF771">
        <v>0</v>
      </c>
      <c r="GG771">
        <v>753.6781764705883</v>
      </c>
      <c r="GH771">
        <v>-4.280763928551661</v>
      </c>
      <c r="GI771">
        <v>0.4650156525251875</v>
      </c>
      <c r="GJ771">
        <v>0</v>
      </c>
      <c r="GK771">
        <v>3.44253925</v>
      </c>
      <c r="GL771">
        <v>-0.9635708442776716</v>
      </c>
      <c r="GM771">
        <v>0.09584753177279787</v>
      </c>
      <c r="GN771">
        <v>0</v>
      </c>
      <c r="GO771">
        <v>0</v>
      </c>
      <c r="GP771">
        <v>3</v>
      </c>
      <c r="GQ771" t="s">
        <v>472</v>
      </c>
      <c r="GR771">
        <v>3.12779</v>
      </c>
      <c r="GS771">
        <v>2.73163</v>
      </c>
      <c r="GT771">
        <v>0.18562</v>
      </c>
      <c r="GU771">
        <v>0.190826</v>
      </c>
      <c r="GV771">
        <v>0.104695</v>
      </c>
      <c r="GW771">
        <v>0.0945526</v>
      </c>
      <c r="GX771">
        <v>24391.5</v>
      </c>
      <c r="GY771">
        <v>23512.4</v>
      </c>
      <c r="GZ771">
        <v>30495.4</v>
      </c>
      <c r="HA771">
        <v>29315</v>
      </c>
      <c r="HB771">
        <v>37691.3</v>
      </c>
      <c r="HC771">
        <v>34932.5</v>
      </c>
      <c r="HD771">
        <v>46656.5</v>
      </c>
      <c r="HE771">
        <v>43560.8</v>
      </c>
      <c r="HF771">
        <v>1.82145</v>
      </c>
      <c r="HG771">
        <v>1.8515</v>
      </c>
      <c r="HH771">
        <v>0.110194</v>
      </c>
      <c r="HI771">
        <v>0</v>
      </c>
      <c r="HJ771">
        <v>28.2345</v>
      </c>
      <c r="HK771">
        <v>999.9</v>
      </c>
      <c r="HL771">
        <v>47.3</v>
      </c>
      <c r="HM771">
        <v>30.8</v>
      </c>
      <c r="HN771">
        <v>23.3512</v>
      </c>
      <c r="HO771">
        <v>63.2635</v>
      </c>
      <c r="HP771">
        <v>16.6987</v>
      </c>
      <c r="HQ771">
        <v>1</v>
      </c>
      <c r="HR771">
        <v>0.175211</v>
      </c>
      <c r="HS771">
        <v>-0.894749</v>
      </c>
      <c r="HT771">
        <v>20.1978</v>
      </c>
      <c r="HU771">
        <v>5.22687</v>
      </c>
      <c r="HV771">
        <v>11.974</v>
      </c>
      <c r="HW771">
        <v>4.9695</v>
      </c>
      <c r="HX771">
        <v>3.28963</v>
      </c>
      <c r="HY771">
        <v>9999</v>
      </c>
      <c r="HZ771">
        <v>9999</v>
      </c>
      <c r="IA771">
        <v>9999</v>
      </c>
      <c r="IB771">
        <v>27.8</v>
      </c>
      <c r="IC771">
        <v>4.97293</v>
      </c>
      <c r="ID771">
        <v>1.87729</v>
      </c>
      <c r="IE771">
        <v>1.87534</v>
      </c>
      <c r="IF771">
        <v>1.8782</v>
      </c>
      <c r="IG771">
        <v>1.87491</v>
      </c>
      <c r="IH771">
        <v>1.87849</v>
      </c>
      <c r="II771">
        <v>1.87561</v>
      </c>
      <c r="IJ771">
        <v>1.87678</v>
      </c>
      <c r="IK771">
        <v>0</v>
      </c>
      <c r="IL771">
        <v>0</v>
      </c>
      <c r="IM771">
        <v>0</v>
      </c>
      <c r="IN771">
        <v>0</v>
      </c>
      <c r="IO771" t="s">
        <v>441</v>
      </c>
      <c r="IP771" t="s">
        <v>442</v>
      </c>
      <c r="IQ771" t="s">
        <v>443</v>
      </c>
      <c r="IR771" t="s">
        <v>443</v>
      </c>
      <c r="IS771" t="s">
        <v>443</v>
      </c>
      <c r="IT771" t="s">
        <v>443</v>
      </c>
      <c r="IU771">
        <v>0</v>
      </c>
      <c r="IV771">
        <v>100</v>
      </c>
      <c r="IW771">
        <v>100</v>
      </c>
      <c r="IX771">
        <v>1.71</v>
      </c>
      <c r="IY771">
        <v>0.2283</v>
      </c>
      <c r="IZ771">
        <v>0.000996156149449386</v>
      </c>
      <c r="JA771">
        <v>0.001508328056841608</v>
      </c>
      <c r="JB771">
        <v>-4.279944224615399E-07</v>
      </c>
      <c r="JC771">
        <v>2.026670128534865E-10</v>
      </c>
      <c r="JD771">
        <v>-0.04486732872085866</v>
      </c>
      <c r="JE771">
        <v>-0.001179386599836408</v>
      </c>
      <c r="JF771">
        <v>0.0006983580007418804</v>
      </c>
      <c r="JG771">
        <v>-5.900263066608664E-06</v>
      </c>
      <c r="JH771">
        <v>1</v>
      </c>
      <c r="JI771">
        <v>2117</v>
      </c>
      <c r="JJ771">
        <v>1</v>
      </c>
      <c r="JK771">
        <v>26</v>
      </c>
      <c r="JL771">
        <v>197647.7</v>
      </c>
      <c r="JM771">
        <v>197647.6</v>
      </c>
      <c r="JN771">
        <v>2.87354</v>
      </c>
      <c r="JO771">
        <v>2.53052</v>
      </c>
      <c r="JP771">
        <v>1.39893</v>
      </c>
      <c r="JQ771">
        <v>2.33887</v>
      </c>
      <c r="JR771">
        <v>1.44897</v>
      </c>
      <c r="JS771">
        <v>2.59888</v>
      </c>
      <c r="JT771">
        <v>37.5059</v>
      </c>
      <c r="JU771">
        <v>23.9737</v>
      </c>
      <c r="JV771">
        <v>18</v>
      </c>
      <c r="JW771">
        <v>479.391</v>
      </c>
      <c r="JX771">
        <v>468.514</v>
      </c>
      <c r="JY771">
        <v>28.2894</v>
      </c>
      <c r="JZ771">
        <v>29.4556</v>
      </c>
      <c r="KA771">
        <v>29.9989</v>
      </c>
      <c r="KB771">
        <v>29.1489</v>
      </c>
      <c r="KC771">
        <v>29.2164</v>
      </c>
      <c r="KD771">
        <v>57.5661</v>
      </c>
      <c r="KE771">
        <v>20.2715</v>
      </c>
      <c r="KF771">
        <v>85.36109999999999</v>
      </c>
      <c r="KG771">
        <v>28.2281</v>
      </c>
      <c r="KH771">
        <v>1390.11</v>
      </c>
      <c r="KI771">
        <v>20.0012</v>
      </c>
      <c r="KJ771">
        <v>100.823</v>
      </c>
      <c r="KK771">
        <v>100.197</v>
      </c>
    </row>
    <row r="772" spans="1:297">
      <c r="A772">
        <v>756</v>
      </c>
      <c r="B772">
        <v>1759007446.5</v>
      </c>
      <c r="C772">
        <v>20062.90000009537</v>
      </c>
      <c r="D772" t="s">
        <v>1961</v>
      </c>
      <c r="E772" t="s">
        <v>1962</v>
      </c>
      <c r="F772">
        <v>5</v>
      </c>
      <c r="G772" t="s">
        <v>1796</v>
      </c>
      <c r="H772" t="s">
        <v>436</v>
      </c>
      <c r="I772">
        <v>1759007438.714286</v>
      </c>
      <c r="J772">
        <f>(K772)/1000</f>
        <v>0</v>
      </c>
      <c r="K772">
        <f>IF(DP772, AN772, AH772)</f>
        <v>0</v>
      </c>
      <c r="L772">
        <f>IF(DP772, AI772, AG772)</f>
        <v>0</v>
      </c>
      <c r="M772">
        <f>DR772 - IF(AU772&gt;1, L772*DL772*100.0/(AW772), 0)</f>
        <v>0</v>
      </c>
      <c r="N772">
        <f>((T772-J772/2)*M772-L772)/(T772+J772/2)</f>
        <v>0</v>
      </c>
      <c r="O772">
        <f>N772*(DY772+DZ772)/1000.0</f>
        <v>0</v>
      </c>
      <c r="P772">
        <f>(DR772 - IF(AU772&gt;1, L772*DL772*100.0/(AW772), 0))*(DY772+DZ772)/1000.0</f>
        <v>0</v>
      </c>
      <c r="Q772">
        <f>2.0/((1/S772-1/R772)+SIGN(S772)*SQRT((1/S772-1/R772)*(1/S772-1/R772) + 4*DM772/((DM772+1)*(DM772+1))*(2*1/S772*1/R772-1/R772*1/R772)))</f>
        <v>0</v>
      </c>
      <c r="R772">
        <f>IF(LEFT(DN772,1)&lt;&gt;"0",IF(LEFT(DN772,1)="1",3.0,DO772),$D$5+$E$5*(EF772*DY772/($K$5*1000))+$F$5*(EF772*DY772/($K$5*1000))*MAX(MIN(DL772,$J$5),$I$5)*MAX(MIN(DL772,$J$5),$I$5)+$G$5*MAX(MIN(DL772,$J$5),$I$5)*(EF772*DY772/($K$5*1000))+$H$5*(EF772*DY772/($K$5*1000))*(EF772*DY772/($K$5*1000)))</f>
        <v>0</v>
      </c>
      <c r="S772">
        <f>J772*(1000-(1000*0.61365*exp(17.502*W772/(240.97+W772))/(DY772+DZ772)+DT772)/2)/(1000*0.61365*exp(17.502*W772/(240.97+W772))/(DY772+DZ772)-DT772)</f>
        <v>0</v>
      </c>
      <c r="T772">
        <f>1/((DM772+1)/(Q772/1.6)+1/(R772/1.37)) + DM772/((DM772+1)/(Q772/1.6) + DM772/(R772/1.37))</f>
        <v>0</v>
      </c>
      <c r="U772">
        <f>(DH772*DK772)</f>
        <v>0</v>
      </c>
      <c r="V772">
        <f>(EA772+(U772+2*0.95*5.67E-8*(((EA772+$B$7)+273)^4-(EA772+273)^4)-44100*J772)/(1.84*29.3*R772+8*0.95*5.67E-8*(EA772+273)^3))</f>
        <v>0</v>
      </c>
      <c r="W772">
        <f>($C$7*EB772+$D$7*EC772+$E$7*V772)</f>
        <v>0</v>
      </c>
      <c r="X772">
        <f>0.61365*exp(17.502*W772/(240.97+W772))</f>
        <v>0</v>
      </c>
      <c r="Y772">
        <f>(Z772/AA772*100)</f>
        <v>0</v>
      </c>
      <c r="Z772">
        <f>DT772*(DY772+DZ772)/1000</f>
        <v>0</v>
      </c>
      <c r="AA772">
        <f>0.61365*exp(17.502*EA772/(240.97+EA772))</f>
        <v>0</v>
      </c>
      <c r="AB772">
        <f>(X772-DT772*(DY772+DZ772)/1000)</f>
        <v>0</v>
      </c>
      <c r="AC772">
        <f>(-J772*44100)</f>
        <v>0</v>
      </c>
      <c r="AD772">
        <f>2*29.3*R772*0.92*(EA772-W772)</f>
        <v>0</v>
      </c>
      <c r="AE772">
        <f>2*0.95*5.67E-8*(((EA772+$B$7)+273)^4-(W772+273)^4)</f>
        <v>0</v>
      </c>
      <c r="AF772">
        <f>U772+AE772+AC772+AD772</f>
        <v>0</v>
      </c>
      <c r="AG772">
        <f>DX772*AU772*(DS772-DR772*(1000-AU772*DU772)/(1000-AU772*DT772))/(100*DL772)</f>
        <v>0</v>
      </c>
      <c r="AH772">
        <f>1000*DX772*AU772*(DT772-DU772)/(100*DL772*(1000-AU772*DT772))</f>
        <v>0</v>
      </c>
      <c r="AI772">
        <f>(AJ772 - AK772 - DY772*1E3/(8.314*(EA772+273.15)) * AM772/DX772 * AL772) * DX772/(100*DL772) * (1000 - DU772)/1000</f>
        <v>0</v>
      </c>
      <c r="AJ772">
        <v>1404.062995509361</v>
      </c>
      <c r="AK772">
        <v>1370.057151515151</v>
      </c>
      <c r="AL772">
        <v>3.428767410705589</v>
      </c>
      <c r="AM772">
        <v>65.2418205601486</v>
      </c>
      <c r="AN772">
        <f>(AP772 - AO772 + DY772*1E3/(8.314*(EA772+273.15)) * AR772/DX772 * AQ772) * DX772/(100*DL772) * 1000/(1000 - AP772)</f>
        <v>0</v>
      </c>
      <c r="AO772">
        <v>20.02108763255069</v>
      </c>
      <c r="AP772">
        <v>23.33214909090908</v>
      </c>
      <c r="AQ772">
        <v>-0.001004194509726065</v>
      </c>
      <c r="AR772">
        <v>120.1474523876431</v>
      </c>
      <c r="AS772">
        <v>2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MAX(0,($B$13+$C$13*EF772)/(1+$D$13*EF772)*DY772/(EA772+273)*$E$13)</f>
        <v>0</v>
      </c>
      <c r="AX772" t="s">
        <v>437</v>
      </c>
      <c r="AY772" t="s">
        <v>437</v>
      </c>
      <c r="AZ772">
        <v>0</v>
      </c>
      <c r="BA772">
        <v>0</v>
      </c>
      <c r="BB772">
        <f>1-AZ772/BA772</f>
        <v>0</v>
      </c>
      <c r="BC772">
        <v>0</v>
      </c>
      <c r="BD772" t="s">
        <v>437</v>
      </c>
      <c r="BE772" t="s">
        <v>437</v>
      </c>
      <c r="BF772">
        <v>0</v>
      </c>
      <c r="BG772">
        <v>0</v>
      </c>
      <c r="BH772">
        <f>1-BF772/BG772</f>
        <v>0</v>
      </c>
      <c r="BI772">
        <v>0.5</v>
      </c>
      <c r="BJ772">
        <f>DI772</f>
        <v>0</v>
      </c>
      <c r="BK772">
        <f>L772</f>
        <v>0</v>
      </c>
      <c r="BL772">
        <f>BH772*BI772*BJ772</f>
        <v>0</v>
      </c>
      <c r="BM772">
        <f>(BK772-BC772)/BJ772</f>
        <v>0</v>
      </c>
      <c r="BN772">
        <f>(BA772-BG772)/BG772</f>
        <v>0</v>
      </c>
      <c r="BO772">
        <f>AZ772/(BB772+AZ772/BG772)</f>
        <v>0</v>
      </c>
      <c r="BP772" t="s">
        <v>437</v>
      </c>
      <c r="BQ772">
        <v>0</v>
      </c>
      <c r="BR772">
        <f>IF(BQ772&lt;&gt;0, BQ772, BO772)</f>
        <v>0</v>
      </c>
      <c r="BS772">
        <f>1-BR772/BG772</f>
        <v>0</v>
      </c>
      <c r="BT772">
        <f>(BG772-BF772)/(BG772-BR772)</f>
        <v>0</v>
      </c>
      <c r="BU772">
        <f>(BA772-BG772)/(BA772-BR772)</f>
        <v>0</v>
      </c>
      <c r="BV772">
        <f>(BG772-BF772)/(BG772-AZ772)</f>
        <v>0</v>
      </c>
      <c r="BW772">
        <f>(BA772-BG772)/(BA772-AZ772)</f>
        <v>0</v>
      </c>
      <c r="BX772">
        <f>(BT772*BR772/BF772)</f>
        <v>0</v>
      </c>
      <c r="BY772">
        <f>(1-BX772)</f>
        <v>0</v>
      </c>
      <c r="DH772">
        <f>$B$11*EG772+$C$11*EH772+$F$11*ES772*(1-EV772)</f>
        <v>0</v>
      </c>
      <c r="DI772">
        <f>DH772*DJ772</f>
        <v>0</v>
      </c>
      <c r="DJ772">
        <f>($B$11*$D$9+$C$11*$D$9+$F$11*((FF772+EX772)/MAX(FF772+EX772+FG772, 0.1)*$I$9+FG772/MAX(FF772+EX772+FG772, 0.1)*$J$9))/($B$11+$C$11+$F$11)</f>
        <v>0</v>
      </c>
      <c r="DK772">
        <f>($B$11*$K$9+$C$11*$K$9+$F$11*((FF772+EX772)/MAX(FF772+EX772+FG772, 0.1)*$P$9+FG772/MAX(FF772+EX772+FG772, 0.1)*$Q$9))/($B$11+$C$11+$F$11)</f>
        <v>0</v>
      </c>
      <c r="DL772">
        <v>2.96</v>
      </c>
      <c r="DM772">
        <v>0.5</v>
      </c>
      <c r="DN772" t="s">
        <v>438</v>
      </c>
      <c r="DO772">
        <v>2</v>
      </c>
      <c r="DP772" t="b">
        <v>1</v>
      </c>
      <c r="DQ772">
        <v>1759007438.714286</v>
      </c>
      <c r="DR772">
        <v>1313.653571428571</v>
      </c>
      <c r="DS772">
        <v>1360.176785714286</v>
      </c>
      <c r="DT772">
        <v>23.33478928571429</v>
      </c>
      <c r="DU772">
        <v>19.98765</v>
      </c>
      <c r="DV772">
        <v>1311.953928571429</v>
      </c>
      <c r="DW772">
        <v>23.10681785714286</v>
      </c>
      <c r="DX772">
        <v>499.9913571428571</v>
      </c>
      <c r="DY772">
        <v>90.34783571428569</v>
      </c>
      <c r="DZ772">
        <v>0.0539825</v>
      </c>
      <c r="EA772">
        <v>29.92018214285714</v>
      </c>
      <c r="EB772">
        <v>30.01616785714286</v>
      </c>
      <c r="EC772">
        <v>999.9000000000002</v>
      </c>
      <c r="ED772">
        <v>0</v>
      </c>
      <c r="EE772">
        <v>0</v>
      </c>
      <c r="EF772">
        <v>9995.287142857143</v>
      </c>
      <c r="EG772">
        <v>0</v>
      </c>
      <c r="EH772">
        <v>11.493475</v>
      </c>
      <c r="EI772">
        <v>-46.52168214285715</v>
      </c>
      <c r="EJ772">
        <v>1345.040357142857</v>
      </c>
      <c r="EK772">
        <v>1387.9175</v>
      </c>
      <c r="EL772">
        <v>3.347131071428572</v>
      </c>
      <c r="EM772">
        <v>1360.176785714286</v>
      </c>
      <c r="EN772">
        <v>19.98765</v>
      </c>
      <c r="EO772">
        <v>2.108247142857143</v>
      </c>
      <c r="EP772">
        <v>1.805841428571428</v>
      </c>
      <c r="EQ772">
        <v>18.28162142857143</v>
      </c>
      <c r="ER772">
        <v>15.83742857142857</v>
      </c>
      <c r="ES772">
        <v>1999.949285714286</v>
      </c>
      <c r="ET772">
        <v>0.9800007500000001</v>
      </c>
      <c r="EU772">
        <v>0.01999921785714286</v>
      </c>
      <c r="EV772">
        <v>0</v>
      </c>
      <c r="EW772">
        <v>753.048892857143</v>
      </c>
      <c r="EX772">
        <v>5.000560000000001</v>
      </c>
      <c r="EY772">
        <v>15456.42857142857</v>
      </c>
      <c r="EZ772">
        <v>17294.43571428572</v>
      </c>
      <c r="FA772">
        <v>41.77196428571427</v>
      </c>
      <c r="FB772">
        <v>42.17592857142856</v>
      </c>
      <c r="FC772">
        <v>41.70267857142856</v>
      </c>
      <c r="FD772">
        <v>41.26317857142856</v>
      </c>
      <c r="FE772">
        <v>42.7475357142857</v>
      </c>
      <c r="FF772">
        <v>1955.049285714286</v>
      </c>
      <c r="FG772">
        <v>39.9</v>
      </c>
      <c r="FH772">
        <v>0</v>
      </c>
      <c r="FI772">
        <v>1759007455.8</v>
      </c>
      <c r="FJ772">
        <v>0</v>
      </c>
      <c r="FK772">
        <v>753.00276</v>
      </c>
      <c r="FL772">
        <v>-6.338384621249747</v>
      </c>
      <c r="FM772">
        <v>-117.0769232813356</v>
      </c>
      <c r="FN772">
        <v>15455.948</v>
      </c>
      <c r="FO772">
        <v>15</v>
      </c>
      <c r="FP772">
        <v>0</v>
      </c>
      <c r="FQ772" t="s">
        <v>439</v>
      </c>
      <c r="FR772">
        <v>1747148579.5</v>
      </c>
      <c r="FS772">
        <v>1747148584.5</v>
      </c>
      <c r="FT772">
        <v>0</v>
      </c>
      <c r="FU772">
        <v>0.162</v>
      </c>
      <c r="FV772">
        <v>-0.001</v>
      </c>
      <c r="FW772">
        <v>0.139</v>
      </c>
      <c r="FX772">
        <v>0.058</v>
      </c>
      <c r="FY772">
        <v>420</v>
      </c>
      <c r="FZ772">
        <v>16</v>
      </c>
      <c r="GA772">
        <v>0.19</v>
      </c>
      <c r="GB772">
        <v>0.02</v>
      </c>
      <c r="GC772">
        <v>-46.4944175</v>
      </c>
      <c r="GD772">
        <v>0.0945962476547875</v>
      </c>
      <c r="GE772">
        <v>0.1857623412959417</v>
      </c>
      <c r="GF772">
        <v>1</v>
      </c>
      <c r="GG772">
        <v>753.3420588235294</v>
      </c>
      <c r="GH772">
        <v>-5.287333839345081</v>
      </c>
      <c r="GI772">
        <v>0.5418214890086519</v>
      </c>
      <c r="GJ772">
        <v>0</v>
      </c>
      <c r="GK772">
        <v>3.39051225</v>
      </c>
      <c r="GL772">
        <v>-0.6680259287054492</v>
      </c>
      <c r="GM772">
        <v>0.07020161641613032</v>
      </c>
      <c r="GN772">
        <v>0</v>
      </c>
      <c r="GO772">
        <v>1</v>
      </c>
      <c r="GP772">
        <v>3</v>
      </c>
      <c r="GQ772" t="s">
        <v>451</v>
      </c>
      <c r="GR772">
        <v>3.12782</v>
      </c>
      <c r="GS772">
        <v>2.73189</v>
      </c>
      <c r="GT772">
        <v>0.187042</v>
      </c>
      <c r="GU772">
        <v>0.192259</v>
      </c>
      <c r="GV772">
        <v>0.104633</v>
      </c>
      <c r="GW772">
        <v>0.094582</v>
      </c>
      <c r="GX772">
        <v>24348.5</v>
      </c>
      <c r="GY772">
        <v>23470.9</v>
      </c>
      <c r="GZ772">
        <v>30495</v>
      </c>
      <c r="HA772">
        <v>29315.3</v>
      </c>
      <c r="HB772">
        <v>37693.5</v>
      </c>
      <c r="HC772">
        <v>34931.9</v>
      </c>
      <c r="HD772">
        <v>46655.8</v>
      </c>
      <c r="HE772">
        <v>43561.4</v>
      </c>
      <c r="HF772">
        <v>1.8217</v>
      </c>
      <c r="HG772">
        <v>1.8515</v>
      </c>
      <c r="HH772">
        <v>0.111472</v>
      </c>
      <c r="HI772">
        <v>0</v>
      </c>
      <c r="HJ772">
        <v>28.2259</v>
      </c>
      <c r="HK772">
        <v>999.9</v>
      </c>
      <c r="HL772">
        <v>47.3</v>
      </c>
      <c r="HM772">
        <v>30.8</v>
      </c>
      <c r="HN772">
        <v>23.3516</v>
      </c>
      <c r="HO772">
        <v>63.1835</v>
      </c>
      <c r="HP772">
        <v>16.5986</v>
      </c>
      <c r="HQ772">
        <v>1</v>
      </c>
      <c r="HR772">
        <v>0.174627</v>
      </c>
      <c r="HS772">
        <v>-0.328551</v>
      </c>
      <c r="HT772">
        <v>20.2005</v>
      </c>
      <c r="HU772">
        <v>5.22717</v>
      </c>
      <c r="HV772">
        <v>11.974</v>
      </c>
      <c r="HW772">
        <v>4.9697</v>
      </c>
      <c r="HX772">
        <v>3.2897</v>
      </c>
      <c r="HY772">
        <v>9999</v>
      </c>
      <c r="HZ772">
        <v>9999</v>
      </c>
      <c r="IA772">
        <v>9999</v>
      </c>
      <c r="IB772">
        <v>27.8</v>
      </c>
      <c r="IC772">
        <v>4.97293</v>
      </c>
      <c r="ID772">
        <v>1.87729</v>
      </c>
      <c r="IE772">
        <v>1.87535</v>
      </c>
      <c r="IF772">
        <v>1.8782</v>
      </c>
      <c r="IG772">
        <v>1.8749</v>
      </c>
      <c r="IH772">
        <v>1.8785</v>
      </c>
      <c r="II772">
        <v>1.8756</v>
      </c>
      <c r="IJ772">
        <v>1.87679</v>
      </c>
      <c r="IK772">
        <v>0</v>
      </c>
      <c r="IL772">
        <v>0</v>
      </c>
      <c r="IM772">
        <v>0</v>
      </c>
      <c r="IN772">
        <v>0</v>
      </c>
      <c r="IO772" t="s">
        <v>441</v>
      </c>
      <c r="IP772" t="s">
        <v>442</v>
      </c>
      <c r="IQ772" t="s">
        <v>443</v>
      </c>
      <c r="IR772" t="s">
        <v>443</v>
      </c>
      <c r="IS772" t="s">
        <v>443</v>
      </c>
      <c r="IT772" t="s">
        <v>443</v>
      </c>
      <c r="IU772">
        <v>0</v>
      </c>
      <c r="IV772">
        <v>100</v>
      </c>
      <c r="IW772">
        <v>100</v>
      </c>
      <c r="IX772">
        <v>1.74</v>
      </c>
      <c r="IY772">
        <v>0.2278</v>
      </c>
      <c r="IZ772">
        <v>0.000996156149449386</v>
      </c>
      <c r="JA772">
        <v>0.001508328056841608</v>
      </c>
      <c r="JB772">
        <v>-4.279944224615399E-07</v>
      </c>
      <c r="JC772">
        <v>2.026670128534865E-10</v>
      </c>
      <c r="JD772">
        <v>-0.04486732872085866</v>
      </c>
      <c r="JE772">
        <v>-0.001179386599836408</v>
      </c>
      <c r="JF772">
        <v>0.0006983580007418804</v>
      </c>
      <c r="JG772">
        <v>-5.900263066608664E-06</v>
      </c>
      <c r="JH772">
        <v>1</v>
      </c>
      <c r="JI772">
        <v>2117</v>
      </c>
      <c r="JJ772">
        <v>1</v>
      </c>
      <c r="JK772">
        <v>26</v>
      </c>
      <c r="JL772">
        <v>197647.8</v>
      </c>
      <c r="JM772">
        <v>197647.7</v>
      </c>
      <c r="JN772">
        <v>2.89917</v>
      </c>
      <c r="JO772">
        <v>2.5354</v>
      </c>
      <c r="JP772">
        <v>1.39893</v>
      </c>
      <c r="JQ772">
        <v>2.33887</v>
      </c>
      <c r="JR772">
        <v>1.44897</v>
      </c>
      <c r="JS772">
        <v>2.47559</v>
      </c>
      <c r="JT772">
        <v>37.5059</v>
      </c>
      <c r="JU772">
        <v>23.9649</v>
      </c>
      <c r="JV772">
        <v>18</v>
      </c>
      <c r="JW772">
        <v>479.529</v>
      </c>
      <c r="JX772">
        <v>468.512</v>
      </c>
      <c r="JY772">
        <v>28.3282</v>
      </c>
      <c r="JZ772">
        <v>29.4556</v>
      </c>
      <c r="KA772">
        <v>29.9993</v>
      </c>
      <c r="KB772">
        <v>29.1489</v>
      </c>
      <c r="KC772">
        <v>29.2163</v>
      </c>
      <c r="KD772">
        <v>58.0728</v>
      </c>
      <c r="KE772">
        <v>20.2715</v>
      </c>
      <c r="KF772">
        <v>85.36109999999999</v>
      </c>
      <c r="KG772">
        <v>28.1932</v>
      </c>
      <c r="KH772">
        <v>1403.47</v>
      </c>
      <c r="KI772">
        <v>20.0588</v>
      </c>
      <c r="KJ772">
        <v>100.822</v>
      </c>
      <c r="KK772">
        <v>100.198</v>
      </c>
    </row>
    <row r="773" spans="1:297">
      <c r="A773">
        <v>757</v>
      </c>
      <c r="B773">
        <v>1759007451.5</v>
      </c>
      <c r="C773">
        <v>20067.90000009537</v>
      </c>
      <c r="D773" t="s">
        <v>1963</v>
      </c>
      <c r="E773" t="s">
        <v>1964</v>
      </c>
      <c r="F773">
        <v>5</v>
      </c>
      <c r="G773" t="s">
        <v>1796</v>
      </c>
      <c r="H773" t="s">
        <v>436</v>
      </c>
      <c r="I773">
        <v>1759007444</v>
      </c>
      <c r="J773">
        <f>(K773)/1000</f>
        <v>0</v>
      </c>
      <c r="K773">
        <f>IF(DP773, AN773, AH773)</f>
        <v>0</v>
      </c>
      <c r="L773">
        <f>IF(DP773, AI773, AG773)</f>
        <v>0</v>
      </c>
      <c r="M773">
        <f>DR773 - IF(AU773&gt;1, L773*DL773*100.0/(AW773), 0)</f>
        <v>0</v>
      </c>
      <c r="N773">
        <f>((T773-J773/2)*M773-L773)/(T773+J773/2)</f>
        <v>0</v>
      </c>
      <c r="O773">
        <f>N773*(DY773+DZ773)/1000.0</f>
        <v>0</v>
      </c>
      <c r="P773">
        <f>(DR773 - IF(AU773&gt;1, L773*DL773*100.0/(AW773), 0))*(DY773+DZ773)/1000.0</f>
        <v>0</v>
      </c>
      <c r="Q773">
        <f>2.0/((1/S773-1/R773)+SIGN(S773)*SQRT((1/S773-1/R773)*(1/S773-1/R773) + 4*DM773/((DM773+1)*(DM773+1))*(2*1/S773*1/R773-1/R773*1/R773)))</f>
        <v>0</v>
      </c>
      <c r="R773">
        <f>IF(LEFT(DN773,1)&lt;&gt;"0",IF(LEFT(DN773,1)="1",3.0,DO773),$D$5+$E$5*(EF773*DY773/($K$5*1000))+$F$5*(EF773*DY773/($K$5*1000))*MAX(MIN(DL773,$J$5),$I$5)*MAX(MIN(DL773,$J$5),$I$5)+$G$5*MAX(MIN(DL773,$J$5),$I$5)*(EF773*DY773/($K$5*1000))+$H$5*(EF773*DY773/($K$5*1000))*(EF773*DY773/($K$5*1000)))</f>
        <v>0</v>
      </c>
      <c r="S773">
        <f>J773*(1000-(1000*0.61365*exp(17.502*W773/(240.97+W773))/(DY773+DZ773)+DT773)/2)/(1000*0.61365*exp(17.502*W773/(240.97+W773))/(DY773+DZ773)-DT773)</f>
        <v>0</v>
      </c>
      <c r="T773">
        <f>1/((DM773+1)/(Q773/1.6)+1/(R773/1.37)) + DM773/((DM773+1)/(Q773/1.6) + DM773/(R773/1.37))</f>
        <v>0</v>
      </c>
      <c r="U773">
        <f>(DH773*DK773)</f>
        <v>0</v>
      </c>
      <c r="V773">
        <f>(EA773+(U773+2*0.95*5.67E-8*(((EA773+$B$7)+273)^4-(EA773+273)^4)-44100*J773)/(1.84*29.3*R773+8*0.95*5.67E-8*(EA773+273)^3))</f>
        <v>0</v>
      </c>
      <c r="W773">
        <f>($C$7*EB773+$D$7*EC773+$E$7*V773)</f>
        <v>0</v>
      </c>
      <c r="X773">
        <f>0.61365*exp(17.502*W773/(240.97+W773))</f>
        <v>0</v>
      </c>
      <c r="Y773">
        <f>(Z773/AA773*100)</f>
        <v>0</v>
      </c>
      <c r="Z773">
        <f>DT773*(DY773+DZ773)/1000</f>
        <v>0</v>
      </c>
      <c r="AA773">
        <f>0.61365*exp(17.502*EA773/(240.97+EA773))</f>
        <v>0</v>
      </c>
      <c r="AB773">
        <f>(X773-DT773*(DY773+DZ773)/1000)</f>
        <v>0</v>
      </c>
      <c r="AC773">
        <f>(-J773*44100)</f>
        <v>0</v>
      </c>
      <c r="AD773">
        <f>2*29.3*R773*0.92*(EA773-W773)</f>
        <v>0</v>
      </c>
      <c r="AE773">
        <f>2*0.95*5.67E-8*(((EA773+$B$7)+273)^4-(W773+273)^4)</f>
        <v>0</v>
      </c>
      <c r="AF773">
        <f>U773+AE773+AC773+AD773</f>
        <v>0</v>
      </c>
      <c r="AG773">
        <f>DX773*AU773*(DS773-DR773*(1000-AU773*DU773)/(1000-AU773*DT773))/(100*DL773)</f>
        <v>0</v>
      </c>
      <c r="AH773">
        <f>1000*DX773*AU773*(DT773-DU773)/(100*DL773*(1000-AU773*DT773))</f>
        <v>0</v>
      </c>
      <c r="AI773">
        <f>(AJ773 - AK773 - DY773*1E3/(8.314*(EA773+273.15)) * AM773/DX773 * AL773) * DX773/(100*DL773) * (1000 - DU773)/1000</f>
        <v>0</v>
      </c>
      <c r="AJ773">
        <v>1421.140110210106</v>
      </c>
      <c r="AK773">
        <v>1387.302606060606</v>
      </c>
      <c r="AL773">
        <v>3.444944683492501</v>
      </c>
      <c r="AM773">
        <v>65.2418205601486</v>
      </c>
      <c r="AN773">
        <f>(AP773 - AO773 + DY773*1E3/(8.314*(EA773+273.15)) * AR773/DX773 * AQ773) * DX773/(100*DL773) * 1000/(1000 - AP773)</f>
        <v>0</v>
      </c>
      <c r="AO773">
        <v>20.02642925532446</v>
      </c>
      <c r="AP773">
        <v>23.29305757575757</v>
      </c>
      <c r="AQ773">
        <v>-0.008802995239521416</v>
      </c>
      <c r="AR773">
        <v>120.1474523876431</v>
      </c>
      <c r="AS773">
        <v>2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MAX(0,($B$13+$C$13*EF773)/(1+$D$13*EF773)*DY773/(EA773+273)*$E$13)</f>
        <v>0</v>
      </c>
      <c r="AX773" t="s">
        <v>437</v>
      </c>
      <c r="AY773" t="s">
        <v>437</v>
      </c>
      <c r="AZ773">
        <v>0</v>
      </c>
      <c r="BA773">
        <v>0</v>
      </c>
      <c r="BB773">
        <f>1-AZ773/BA773</f>
        <v>0</v>
      </c>
      <c r="BC773">
        <v>0</v>
      </c>
      <c r="BD773" t="s">
        <v>437</v>
      </c>
      <c r="BE773" t="s">
        <v>437</v>
      </c>
      <c r="BF773">
        <v>0</v>
      </c>
      <c r="BG773">
        <v>0</v>
      </c>
      <c r="BH773">
        <f>1-BF773/BG773</f>
        <v>0</v>
      </c>
      <c r="BI773">
        <v>0.5</v>
      </c>
      <c r="BJ773">
        <f>DI773</f>
        <v>0</v>
      </c>
      <c r="BK773">
        <f>L773</f>
        <v>0</v>
      </c>
      <c r="BL773">
        <f>BH773*BI773*BJ773</f>
        <v>0</v>
      </c>
      <c r="BM773">
        <f>(BK773-BC773)/BJ773</f>
        <v>0</v>
      </c>
      <c r="BN773">
        <f>(BA773-BG773)/BG773</f>
        <v>0</v>
      </c>
      <c r="BO773">
        <f>AZ773/(BB773+AZ773/BG773)</f>
        <v>0</v>
      </c>
      <c r="BP773" t="s">
        <v>437</v>
      </c>
      <c r="BQ773">
        <v>0</v>
      </c>
      <c r="BR773">
        <f>IF(BQ773&lt;&gt;0, BQ773, BO773)</f>
        <v>0</v>
      </c>
      <c r="BS773">
        <f>1-BR773/BG773</f>
        <v>0</v>
      </c>
      <c r="BT773">
        <f>(BG773-BF773)/(BG773-BR773)</f>
        <v>0</v>
      </c>
      <c r="BU773">
        <f>(BA773-BG773)/(BA773-BR773)</f>
        <v>0</v>
      </c>
      <c r="BV773">
        <f>(BG773-BF773)/(BG773-AZ773)</f>
        <v>0</v>
      </c>
      <c r="BW773">
        <f>(BA773-BG773)/(BA773-AZ773)</f>
        <v>0</v>
      </c>
      <c r="BX773">
        <f>(BT773*BR773/BF773)</f>
        <v>0</v>
      </c>
      <c r="BY773">
        <f>(1-BX773)</f>
        <v>0</v>
      </c>
      <c r="DH773">
        <f>$B$11*EG773+$C$11*EH773+$F$11*ES773*(1-EV773)</f>
        <v>0</v>
      </c>
      <c r="DI773">
        <f>DH773*DJ773</f>
        <v>0</v>
      </c>
      <c r="DJ773">
        <f>($B$11*$D$9+$C$11*$D$9+$F$11*((FF773+EX773)/MAX(FF773+EX773+FG773, 0.1)*$I$9+FG773/MAX(FF773+EX773+FG773, 0.1)*$J$9))/($B$11+$C$11+$F$11)</f>
        <v>0</v>
      </c>
      <c r="DK773">
        <f>($B$11*$K$9+$C$11*$K$9+$F$11*((FF773+EX773)/MAX(FF773+EX773+FG773, 0.1)*$P$9+FG773/MAX(FF773+EX773+FG773, 0.1)*$Q$9))/($B$11+$C$11+$F$11)</f>
        <v>0</v>
      </c>
      <c r="DL773">
        <v>2.96</v>
      </c>
      <c r="DM773">
        <v>0.5</v>
      </c>
      <c r="DN773" t="s">
        <v>438</v>
      </c>
      <c r="DO773">
        <v>2</v>
      </c>
      <c r="DP773" t="b">
        <v>1</v>
      </c>
      <c r="DQ773">
        <v>1759007444</v>
      </c>
      <c r="DR773">
        <v>1331.432222222222</v>
      </c>
      <c r="DS773">
        <v>1377.900370370371</v>
      </c>
      <c r="DT773">
        <v>23.33162222222222</v>
      </c>
      <c r="DU773">
        <v>20.0153962962963</v>
      </c>
      <c r="DV773">
        <v>1329.706666666667</v>
      </c>
      <c r="DW773">
        <v>23.10372592592592</v>
      </c>
      <c r="DX773">
        <v>500.0337777777778</v>
      </c>
      <c r="DY773">
        <v>90.34694074074075</v>
      </c>
      <c r="DZ773">
        <v>0.05389367407407408</v>
      </c>
      <c r="EA773">
        <v>29.94164814814814</v>
      </c>
      <c r="EB773">
        <v>30.03737037037038</v>
      </c>
      <c r="EC773">
        <v>999.9000000000001</v>
      </c>
      <c r="ED773">
        <v>0</v>
      </c>
      <c r="EE773">
        <v>0</v>
      </c>
      <c r="EF773">
        <v>10007.01740740741</v>
      </c>
      <c r="EG773">
        <v>0</v>
      </c>
      <c r="EH773">
        <v>11.49633703703704</v>
      </c>
      <c r="EI773">
        <v>-46.46674074074075</v>
      </c>
      <c r="EJ773">
        <v>1363.23962962963</v>
      </c>
      <c r="EK773">
        <v>1406.042592592593</v>
      </c>
      <c r="EL773">
        <v>3.316220740740741</v>
      </c>
      <c r="EM773">
        <v>1377.900370370371</v>
      </c>
      <c r="EN773">
        <v>20.0153962962963</v>
      </c>
      <c r="EO773">
        <v>2.107940740740741</v>
      </c>
      <c r="EP773">
        <v>1.80832962962963</v>
      </c>
      <c r="EQ773">
        <v>18.2793037037037</v>
      </c>
      <c r="ER773">
        <v>15.85897777777778</v>
      </c>
      <c r="ES773">
        <v>1999.971481481482</v>
      </c>
      <c r="ET773">
        <v>0.9800011111111111</v>
      </c>
      <c r="EU773">
        <v>0.01999884814814815</v>
      </c>
      <c r="EV773">
        <v>0</v>
      </c>
      <c r="EW773">
        <v>752.4724074074073</v>
      </c>
      <c r="EX773">
        <v>5.000560000000001</v>
      </c>
      <c r="EY773">
        <v>15446.14074074074</v>
      </c>
      <c r="EZ773">
        <v>17294.63703703704</v>
      </c>
      <c r="FA773">
        <v>41.7982962962963</v>
      </c>
      <c r="FB773">
        <v>42.17092592592592</v>
      </c>
      <c r="FC773">
        <v>41.69862962962962</v>
      </c>
      <c r="FD773">
        <v>41.266</v>
      </c>
      <c r="FE773">
        <v>42.73585185185185</v>
      </c>
      <c r="FF773">
        <v>1955.071481481481</v>
      </c>
      <c r="FG773">
        <v>39.9</v>
      </c>
      <c r="FH773">
        <v>0</v>
      </c>
      <c r="FI773">
        <v>1759007461.2</v>
      </c>
      <c r="FJ773">
        <v>0</v>
      </c>
      <c r="FK773">
        <v>752.4387307692306</v>
      </c>
      <c r="FL773">
        <v>-6.369470099961871</v>
      </c>
      <c r="FM773">
        <v>-126.7008549016387</v>
      </c>
      <c r="FN773">
        <v>15445.76923076923</v>
      </c>
      <c r="FO773">
        <v>15</v>
      </c>
      <c r="FP773">
        <v>0</v>
      </c>
      <c r="FQ773" t="s">
        <v>439</v>
      </c>
      <c r="FR773">
        <v>1747148579.5</v>
      </c>
      <c r="FS773">
        <v>1747148584.5</v>
      </c>
      <c r="FT773">
        <v>0</v>
      </c>
      <c r="FU773">
        <v>0.162</v>
      </c>
      <c r="FV773">
        <v>-0.001</v>
      </c>
      <c r="FW773">
        <v>0.139</v>
      </c>
      <c r="FX773">
        <v>0.058</v>
      </c>
      <c r="FY773">
        <v>420</v>
      </c>
      <c r="FZ773">
        <v>16</v>
      </c>
      <c r="GA773">
        <v>0.19</v>
      </c>
      <c r="GB773">
        <v>0.02</v>
      </c>
      <c r="GC773">
        <v>-46.49701463414634</v>
      </c>
      <c r="GD773">
        <v>-0.0771658536585602</v>
      </c>
      <c r="GE773">
        <v>0.1768721124883333</v>
      </c>
      <c r="GF773">
        <v>1</v>
      </c>
      <c r="GG773">
        <v>752.8377352941176</v>
      </c>
      <c r="GH773">
        <v>-6.415813597756594</v>
      </c>
      <c r="GI773">
        <v>0.6555934585335482</v>
      </c>
      <c r="GJ773">
        <v>0</v>
      </c>
      <c r="GK773">
        <v>3.33737</v>
      </c>
      <c r="GL773">
        <v>-0.3546022996515671</v>
      </c>
      <c r="GM773">
        <v>0.03567909581321787</v>
      </c>
      <c r="GN773">
        <v>0</v>
      </c>
      <c r="GO773">
        <v>1</v>
      </c>
      <c r="GP773">
        <v>3</v>
      </c>
      <c r="GQ773" t="s">
        <v>451</v>
      </c>
      <c r="GR773">
        <v>3.12783</v>
      </c>
      <c r="GS773">
        <v>2.73168</v>
      </c>
      <c r="GT773">
        <v>0.188465</v>
      </c>
      <c r="GU773">
        <v>0.193651</v>
      </c>
      <c r="GV773">
        <v>0.104509</v>
      </c>
      <c r="GW773">
        <v>0.094611</v>
      </c>
      <c r="GX773">
        <v>24306.1</v>
      </c>
      <c r="GY773">
        <v>23430.4</v>
      </c>
      <c r="GZ773">
        <v>30495.3</v>
      </c>
      <c r="HA773">
        <v>29315.4</v>
      </c>
      <c r="HB773">
        <v>37699.1</v>
      </c>
      <c r="HC773">
        <v>34930.6</v>
      </c>
      <c r="HD773">
        <v>46656.1</v>
      </c>
      <c r="HE773">
        <v>43561.1</v>
      </c>
      <c r="HF773">
        <v>1.82135</v>
      </c>
      <c r="HG773">
        <v>1.85163</v>
      </c>
      <c r="HH773">
        <v>0.114232</v>
      </c>
      <c r="HI773">
        <v>0</v>
      </c>
      <c r="HJ773">
        <v>28.2198</v>
      </c>
      <c r="HK773">
        <v>999.9</v>
      </c>
      <c r="HL773">
        <v>47.3</v>
      </c>
      <c r="HM773">
        <v>30.8</v>
      </c>
      <c r="HN773">
        <v>23.3504</v>
      </c>
      <c r="HO773">
        <v>63.1035</v>
      </c>
      <c r="HP773">
        <v>16.6787</v>
      </c>
      <c r="HQ773">
        <v>1</v>
      </c>
      <c r="HR773">
        <v>0.174263</v>
      </c>
      <c r="HS773">
        <v>0.0518845</v>
      </c>
      <c r="HT773">
        <v>20.2011</v>
      </c>
      <c r="HU773">
        <v>5.22657</v>
      </c>
      <c r="HV773">
        <v>11.974</v>
      </c>
      <c r="HW773">
        <v>4.9698</v>
      </c>
      <c r="HX773">
        <v>3.28973</v>
      </c>
      <c r="HY773">
        <v>9999</v>
      </c>
      <c r="HZ773">
        <v>9999</v>
      </c>
      <c r="IA773">
        <v>9999</v>
      </c>
      <c r="IB773">
        <v>27.8</v>
      </c>
      <c r="IC773">
        <v>4.9729</v>
      </c>
      <c r="ID773">
        <v>1.87731</v>
      </c>
      <c r="IE773">
        <v>1.87539</v>
      </c>
      <c r="IF773">
        <v>1.8782</v>
      </c>
      <c r="IG773">
        <v>1.8749</v>
      </c>
      <c r="IH773">
        <v>1.8785</v>
      </c>
      <c r="II773">
        <v>1.87561</v>
      </c>
      <c r="IJ773">
        <v>1.87678</v>
      </c>
      <c r="IK773">
        <v>0</v>
      </c>
      <c r="IL773">
        <v>0</v>
      </c>
      <c r="IM773">
        <v>0</v>
      </c>
      <c r="IN773">
        <v>0</v>
      </c>
      <c r="IO773" t="s">
        <v>441</v>
      </c>
      <c r="IP773" t="s">
        <v>442</v>
      </c>
      <c r="IQ773" t="s">
        <v>443</v>
      </c>
      <c r="IR773" t="s">
        <v>443</v>
      </c>
      <c r="IS773" t="s">
        <v>443</v>
      </c>
      <c r="IT773" t="s">
        <v>443</v>
      </c>
      <c r="IU773">
        <v>0</v>
      </c>
      <c r="IV773">
        <v>100</v>
      </c>
      <c r="IW773">
        <v>100</v>
      </c>
      <c r="IX773">
        <v>1.76</v>
      </c>
      <c r="IY773">
        <v>0.227</v>
      </c>
      <c r="IZ773">
        <v>0.000996156149449386</v>
      </c>
      <c r="JA773">
        <v>0.001508328056841608</v>
      </c>
      <c r="JB773">
        <v>-4.279944224615399E-07</v>
      </c>
      <c r="JC773">
        <v>2.026670128534865E-10</v>
      </c>
      <c r="JD773">
        <v>-0.04486732872085866</v>
      </c>
      <c r="JE773">
        <v>-0.001179386599836408</v>
      </c>
      <c r="JF773">
        <v>0.0006983580007418804</v>
      </c>
      <c r="JG773">
        <v>-5.900263066608664E-06</v>
      </c>
      <c r="JH773">
        <v>1</v>
      </c>
      <c r="JI773">
        <v>2117</v>
      </c>
      <c r="JJ773">
        <v>1</v>
      </c>
      <c r="JK773">
        <v>26</v>
      </c>
      <c r="JL773">
        <v>197647.9</v>
      </c>
      <c r="JM773">
        <v>197647.8</v>
      </c>
      <c r="JN773">
        <v>2.92847</v>
      </c>
      <c r="JO773">
        <v>2.52808</v>
      </c>
      <c r="JP773">
        <v>1.39893</v>
      </c>
      <c r="JQ773">
        <v>2.33887</v>
      </c>
      <c r="JR773">
        <v>1.44897</v>
      </c>
      <c r="JS773">
        <v>2.60986</v>
      </c>
      <c r="JT773">
        <v>37.5059</v>
      </c>
      <c r="JU773">
        <v>23.9737</v>
      </c>
      <c r="JV773">
        <v>18</v>
      </c>
      <c r="JW773">
        <v>479.324</v>
      </c>
      <c r="JX773">
        <v>468.591</v>
      </c>
      <c r="JY773">
        <v>28.2647</v>
      </c>
      <c r="JZ773">
        <v>29.4556</v>
      </c>
      <c r="KA773">
        <v>29.9996</v>
      </c>
      <c r="KB773">
        <v>29.1471</v>
      </c>
      <c r="KC773">
        <v>29.2158</v>
      </c>
      <c r="KD773">
        <v>58.6606</v>
      </c>
      <c r="KE773">
        <v>20.2715</v>
      </c>
      <c r="KF773">
        <v>85.74460000000001</v>
      </c>
      <c r="KG773">
        <v>28.1417</v>
      </c>
      <c r="KH773">
        <v>1423.5</v>
      </c>
      <c r="KI773">
        <v>20.139</v>
      </c>
      <c r="KJ773">
        <v>100.823</v>
      </c>
      <c r="KK773">
        <v>100.198</v>
      </c>
    </row>
    <row r="774" spans="1:297">
      <c r="A774">
        <v>758</v>
      </c>
      <c r="B774">
        <v>1759007456.5</v>
      </c>
      <c r="C774">
        <v>20072.90000009537</v>
      </c>
      <c r="D774" t="s">
        <v>1965</v>
      </c>
      <c r="E774" t="s">
        <v>1966</v>
      </c>
      <c r="F774">
        <v>5</v>
      </c>
      <c r="G774" t="s">
        <v>1796</v>
      </c>
      <c r="H774" t="s">
        <v>436</v>
      </c>
      <c r="I774">
        <v>1759007448.714286</v>
      </c>
      <c r="J774">
        <f>(K774)/1000</f>
        <v>0</v>
      </c>
      <c r="K774">
        <f>IF(DP774, AN774, AH774)</f>
        <v>0</v>
      </c>
      <c r="L774">
        <f>IF(DP774, AI774, AG774)</f>
        <v>0</v>
      </c>
      <c r="M774">
        <f>DR774 - IF(AU774&gt;1, L774*DL774*100.0/(AW774), 0)</f>
        <v>0</v>
      </c>
      <c r="N774">
        <f>((T774-J774/2)*M774-L774)/(T774+J774/2)</f>
        <v>0</v>
      </c>
      <c r="O774">
        <f>N774*(DY774+DZ774)/1000.0</f>
        <v>0</v>
      </c>
      <c r="P774">
        <f>(DR774 - IF(AU774&gt;1, L774*DL774*100.0/(AW774), 0))*(DY774+DZ774)/1000.0</f>
        <v>0</v>
      </c>
      <c r="Q774">
        <f>2.0/((1/S774-1/R774)+SIGN(S774)*SQRT((1/S774-1/R774)*(1/S774-1/R774) + 4*DM774/((DM774+1)*(DM774+1))*(2*1/S774*1/R774-1/R774*1/R774)))</f>
        <v>0</v>
      </c>
      <c r="R774">
        <f>IF(LEFT(DN774,1)&lt;&gt;"0",IF(LEFT(DN774,1)="1",3.0,DO774),$D$5+$E$5*(EF774*DY774/($K$5*1000))+$F$5*(EF774*DY774/($K$5*1000))*MAX(MIN(DL774,$J$5),$I$5)*MAX(MIN(DL774,$J$5),$I$5)+$G$5*MAX(MIN(DL774,$J$5),$I$5)*(EF774*DY774/($K$5*1000))+$H$5*(EF774*DY774/($K$5*1000))*(EF774*DY774/($K$5*1000)))</f>
        <v>0</v>
      </c>
      <c r="S774">
        <f>J774*(1000-(1000*0.61365*exp(17.502*W774/(240.97+W774))/(DY774+DZ774)+DT774)/2)/(1000*0.61365*exp(17.502*W774/(240.97+W774))/(DY774+DZ774)-DT774)</f>
        <v>0</v>
      </c>
      <c r="T774">
        <f>1/((DM774+1)/(Q774/1.6)+1/(R774/1.37)) + DM774/((DM774+1)/(Q774/1.6) + DM774/(R774/1.37))</f>
        <v>0</v>
      </c>
      <c r="U774">
        <f>(DH774*DK774)</f>
        <v>0</v>
      </c>
      <c r="V774">
        <f>(EA774+(U774+2*0.95*5.67E-8*(((EA774+$B$7)+273)^4-(EA774+273)^4)-44100*J774)/(1.84*29.3*R774+8*0.95*5.67E-8*(EA774+273)^3))</f>
        <v>0</v>
      </c>
      <c r="W774">
        <f>($C$7*EB774+$D$7*EC774+$E$7*V774)</f>
        <v>0</v>
      </c>
      <c r="X774">
        <f>0.61365*exp(17.502*W774/(240.97+W774))</f>
        <v>0</v>
      </c>
      <c r="Y774">
        <f>(Z774/AA774*100)</f>
        <v>0</v>
      </c>
      <c r="Z774">
        <f>DT774*(DY774+DZ774)/1000</f>
        <v>0</v>
      </c>
      <c r="AA774">
        <f>0.61365*exp(17.502*EA774/(240.97+EA774))</f>
        <v>0</v>
      </c>
      <c r="AB774">
        <f>(X774-DT774*(DY774+DZ774)/1000)</f>
        <v>0</v>
      </c>
      <c r="AC774">
        <f>(-J774*44100)</f>
        <v>0</v>
      </c>
      <c r="AD774">
        <f>2*29.3*R774*0.92*(EA774-W774)</f>
        <v>0</v>
      </c>
      <c r="AE774">
        <f>2*0.95*5.67E-8*(((EA774+$B$7)+273)^4-(W774+273)^4)</f>
        <v>0</v>
      </c>
      <c r="AF774">
        <f>U774+AE774+AC774+AD774</f>
        <v>0</v>
      </c>
      <c r="AG774">
        <f>DX774*AU774*(DS774-DR774*(1000-AU774*DU774)/(1000-AU774*DT774))/(100*DL774)</f>
        <v>0</v>
      </c>
      <c r="AH774">
        <f>1000*DX774*AU774*(DT774-DU774)/(100*DL774*(1000-AU774*DT774))</f>
        <v>0</v>
      </c>
      <c r="AI774">
        <f>(AJ774 - AK774 - DY774*1E3/(8.314*(EA774+273.15)) * AM774/DX774 * AL774) * DX774/(100*DL774) * (1000 - DU774)/1000</f>
        <v>0</v>
      </c>
      <c r="AJ774">
        <v>1438.318891025701</v>
      </c>
      <c r="AK774">
        <v>1404.474363636363</v>
      </c>
      <c r="AL774">
        <v>3.448360694436343</v>
      </c>
      <c r="AM774">
        <v>65.2418205601486</v>
      </c>
      <c r="AN774">
        <f>(AP774 - AO774 + DY774*1E3/(8.314*(EA774+273.15)) * AR774/DX774 * AQ774) * DX774/(100*DL774) * 1000/(1000 - AP774)</f>
        <v>0</v>
      </c>
      <c r="AO774">
        <v>20.06491407749817</v>
      </c>
      <c r="AP774">
        <v>23.24964727272726</v>
      </c>
      <c r="AQ774">
        <v>-0.008208893588919703</v>
      </c>
      <c r="AR774">
        <v>120.1474523876431</v>
      </c>
      <c r="AS774">
        <v>2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MAX(0,($B$13+$C$13*EF774)/(1+$D$13*EF774)*DY774/(EA774+273)*$E$13)</f>
        <v>0</v>
      </c>
      <c r="AX774" t="s">
        <v>437</v>
      </c>
      <c r="AY774" t="s">
        <v>437</v>
      </c>
      <c r="AZ774">
        <v>0</v>
      </c>
      <c r="BA774">
        <v>0</v>
      </c>
      <c r="BB774">
        <f>1-AZ774/BA774</f>
        <v>0</v>
      </c>
      <c r="BC774">
        <v>0</v>
      </c>
      <c r="BD774" t="s">
        <v>437</v>
      </c>
      <c r="BE774" t="s">
        <v>437</v>
      </c>
      <c r="BF774">
        <v>0</v>
      </c>
      <c r="BG774">
        <v>0</v>
      </c>
      <c r="BH774">
        <f>1-BF774/BG774</f>
        <v>0</v>
      </c>
      <c r="BI774">
        <v>0.5</v>
      </c>
      <c r="BJ774">
        <f>DI774</f>
        <v>0</v>
      </c>
      <c r="BK774">
        <f>L774</f>
        <v>0</v>
      </c>
      <c r="BL774">
        <f>BH774*BI774*BJ774</f>
        <v>0</v>
      </c>
      <c r="BM774">
        <f>(BK774-BC774)/BJ774</f>
        <v>0</v>
      </c>
      <c r="BN774">
        <f>(BA774-BG774)/BG774</f>
        <v>0</v>
      </c>
      <c r="BO774">
        <f>AZ774/(BB774+AZ774/BG774)</f>
        <v>0</v>
      </c>
      <c r="BP774" t="s">
        <v>437</v>
      </c>
      <c r="BQ774">
        <v>0</v>
      </c>
      <c r="BR774">
        <f>IF(BQ774&lt;&gt;0, BQ774, BO774)</f>
        <v>0</v>
      </c>
      <c r="BS774">
        <f>1-BR774/BG774</f>
        <v>0</v>
      </c>
      <c r="BT774">
        <f>(BG774-BF774)/(BG774-BR774)</f>
        <v>0</v>
      </c>
      <c r="BU774">
        <f>(BA774-BG774)/(BA774-BR774)</f>
        <v>0</v>
      </c>
      <c r="BV774">
        <f>(BG774-BF774)/(BG774-AZ774)</f>
        <v>0</v>
      </c>
      <c r="BW774">
        <f>(BA774-BG774)/(BA774-AZ774)</f>
        <v>0</v>
      </c>
      <c r="BX774">
        <f>(BT774*BR774/BF774)</f>
        <v>0</v>
      </c>
      <c r="BY774">
        <f>(1-BX774)</f>
        <v>0</v>
      </c>
      <c r="DH774">
        <f>$B$11*EG774+$C$11*EH774+$F$11*ES774*(1-EV774)</f>
        <v>0</v>
      </c>
      <c r="DI774">
        <f>DH774*DJ774</f>
        <v>0</v>
      </c>
      <c r="DJ774">
        <f>($B$11*$D$9+$C$11*$D$9+$F$11*((FF774+EX774)/MAX(FF774+EX774+FG774, 0.1)*$I$9+FG774/MAX(FF774+EX774+FG774, 0.1)*$J$9))/($B$11+$C$11+$F$11)</f>
        <v>0</v>
      </c>
      <c r="DK774">
        <f>($B$11*$K$9+$C$11*$K$9+$F$11*((FF774+EX774)/MAX(FF774+EX774+FG774, 0.1)*$P$9+FG774/MAX(FF774+EX774+FG774, 0.1)*$Q$9))/($B$11+$C$11+$F$11)</f>
        <v>0</v>
      </c>
      <c r="DL774">
        <v>2.96</v>
      </c>
      <c r="DM774">
        <v>0.5</v>
      </c>
      <c r="DN774" t="s">
        <v>438</v>
      </c>
      <c r="DO774">
        <v>2</v>
      </c>
      <c r="DP774" t="b">
        <v>1</v>
      </c>
      <c r="DQ774">
        <v>1759007448.714286</v>
      </c>
      <c r="DR774">
        <v>1347.257142857143</v>
      </c>
      <c r="DS774">
        <v>1393.761785714285</v>
      </c>
      <c r="DT774">
        <v>23.30751785714286</v>
      </c>
      <c r="DU774">
        <v>20.03255714285714</v>
      </c>
      <c r="DV774">
        <v>1345.508214285714</v>
      </c>
      <c r="DW774">
        <v>23.08013928571429</v>
      </c>
      <c r="DX774">
        <v>500.0115</v>
      </c>
      <c r="DY774">
        <v>90.34680357142858</v>
      </c>
      <c r="DZ774">
        <v>0.05392621785714286</v>
      </c>
      <c r="EA774">
        <v>29.95814285714285</v>
      </c>
      <c r="EB774">
        <v>30.06332142857143</v>
      </c>
      <c r="EC774">
        <v>999.9000000000002</v>
      </c>
      <c r="ED774">
        <v>0</v>
      </c>
      <c r="EE774">
        <v>0</v>
      </c>
      <c r="EF774">
        <v>10004.48821428572</v>
      </c>
      <c r="EG774">
        <v>0</v>
      </c>
      <c r="EH774">
        <v>11.50047142857143</v>
      </c>
      <c r="EI774">
        <v>-46.504375</v>
      </c>
      <c r="EJ774">
        <v>1379.408214285714</v>
      </c>
      <c r="EK774">
        <v>1422.253571428571</v>
      </c>
      <c r="EL774">
        <v>3.274955</v>
      </c>
      <c r="EM774">
        <v>1393.761785714285</v>
      </c>
      <c r="EN774">
        <v>20.03255714285714</v>
      </c>
      <c r="EO774">
        <v>2.105759285714286</v>
      </c>
      <c r="EP774">
        <v>1.809877142857143</v>
      </c>
      <c r="EQ774">
        <v>18.26279642857143</v>
      </c>
      <c r="ER774">
        <v>15.87235714285714</v>
      </c>
      <c r="ES774">
        <v>1999.977857142857</v>
      </c>
      <c r="ET774">
        <v>0.9800012857142857</v>
      </c>
      <c r="EU774">
        <v>0.01999866428571428</v>
      </c>
      <c r="EV774">
        <v>0</v>
      </c>
      <c r="EW774">
        <v>751.9276428571429</v>
      </c>
      <c r="EX774">
        <v>5.000560000000001</v>
      </c>
      <c r="EY774">
        <v>15436.29642857143</v>
      </c>
      <c r="EZ774">
        <v>17294.69285714286</v>
      </c>
      <c r="FA774">
        <v>41.7652857142857</v>
      </c>
      <c r="FB774">
        <v>42.16707142857142</v>
      </c>
      <c r="FC774">
        <v>41.7160357142857</v>
      </c>
      <c r="FD774">
        <v>41.24974999999999</v>
      </c>
      <c r="FE774">
        <v>42.74753571428571</v>
      </c>
      <c r="FF774">
        <v>1955.077857142858</v>
      </c>
      <c r="FG774">
        <v>39.9</v>
      </c>
      <c r="FH774">
        <v>0</v>
      </c>
      <c r="FI774">
        <v>1759007466</v>
      </c>
      <c r="FJ774">
        <v>0</v>
      </c>
      <c r="FK774">
        <v>751.9175769230768</v>
      </c>
      <c r="FL774">
        <v>-7.170358970153723</v>
      </c>
      <c r="FM774">
        <v>-125.152136693561</v>
      </c>
      <c r="FN774">
        <v>15435.82692307692</v>
      </c>
      <c r="FO774">
        <v>15</v>
      </c>
      <c r="FP774">
        <v>0</v>
      </c>
      <c r="FQ774" t="s">
        <v>439</v>
      </c>
      <c r="FR774">
        <v>1747148579.5</v>
      </c>
      <c r="FS774">
        <v>1747148584.5</v>
      </c>
      <c r="FT774">
        <v>0</v>
      </c>
      <c r="FU774">
        <v>0.162</v>
      </c>
      <c r="FV774">
        <v>-0.001</v>
      </c>
      <c r="FW774">
        <v>0.139</v>
      </c>
      <c r="FX774">
        <v>0.058</v>
      </c>
      <c r="FY774">
        <v>420</v>
      </c>
      <c r="FZ774">
        <v>16</v>
      </c>
      <c r="GA774">
        <v>0.19</v>
      </c>
      <c r="GB774">
        <v>0.02</v>
      </c>
      <c r="GC774">
        <v>-46.48160243902439</v>
      </c>
      <c r="GD774">
        <v>-0.02578954703821539</v>
      </c>
      <c r="GE774">
        <v>0.150902443833845</v>
      </c>
      <c r="GF774">
        <v>1</v>
      </c>
      <c r="GG774">
        <v>752.3184411764706</v>
      </c>
      <c r="GH774">
        <v>-6.712253631937885</v>
      </c>
      <c r="GI774">
        <v>0.6904389563329545</v>
      </c>
      <c r="GJ774">
        <v>0</v>
      </c>
      <c r="GK774">
        <v>3.29837731707317</v>
      </c>
      <c r="GL774">
        <v>-0.4774952613240456</v>
      </c>
      <c r="GM774">
        <v>0.04923966659079479</v>
      </c>
      <c r="GN774">
        <v>0</v>
      </c>
      <c r="GO774">
        <v>1</v>
      </c>
      <c r="GP774">
        <v>3</v>
      </c>
      <c r="GQ774" t="s">
        <v>451</v>
      </c>
      <c r="GR774">
        <v>3.12781</v>
      </c>
      <c r="GS774">
        <v>2.73167</v>
      </c>
      <c r="GT774">
        <v>0.189878</v>
      </c>
      <c r="GU774">
        <v>0.195044</v>
      </c>
      <c r="GV774">
        <v>0.10438</v>
      </c>
      <c r="GW774">
        <v>0.09474050000000001</v>
      </c>
      <c r="GX774">
        <v>24264</v>
      </c>
      <c r="GY774">
        <v>23389.6</v>
      </c>
      <c r="GZ774">
        <v>30495.7</v>
      </c>
      <c r="HA774">
        <v>29315</v>
      </c>
      <c r="HB774">
        <v>37704.9</v>
      </c>
      <c r="HC774">
        <v>34925.4</v>
      </c>
      <c r="HD774">
        <v>46656.3</v>
      </c>
      <c r="HE774">
        <v>43560.7</v>
      </c>
      <c r="HF774">
        <v>1.82108</v>
      </c>
      <c r="HG774">
        <v>1.8519</v>
      </c>
      <c r="HH774">
        <v>0.116326</v>
      </c>
      <c r="HI774">
        <v>0</v>
      </c>
      <c r="HJ774">
        <v>28.2156</v>
      </c>
      <c r="HK774">
        <v>999.9</v>
      </c>
      <c r="HL774">
        <v>47.3</v>
      </c>
      <c r="HM774">
        <v>30.8</v>
      </c>
      <c r="HN774">
        <v>23.3502</v>
      </c>
      <c r="HO774">
        <v>63.2935</v>
      </c>
      <c r="HP774">
        <v>16.6106</v>
      </c>
      <c r="HQ774">
        <v>1</v>
      </c>
      <c r="HR774">
        <v>0.174436</v>
      </c>
      <c r="HS774">
        <v>0.266476</v>
      </c>
      <c r="HT774">
        <v>20.2008</v>
      </c>
      <c r="HU774">
        <v>5.22747</v>
      </c>
      <c r="HV774">
        <v>11.974</v>
      </c>
      <c r="HW774">
        <v>4.9698</v>
      </c>
      <c r="HX774">
        <v>3.2898</v>
      </c>
      <c r="HY774">
        <v>9999</v>
      </c>
      <c r="HZ774">
        <v>9999</v>
      </c>
      <c r="IA774">
        <v>9999</v>
      </c>
      <c r="IB774">
        <v>27.8</v>
      </c>
      <c r="IC774">
        <v>4.97295</v>
      </c>
      <c r="ID774">
        <v>1.87733</v>
      </c>
      <c r="IE774">
        <v>1.87543</v>
      </c>
      <c r="IF774">
        <v>1.8782</v>
      </c>
      <c r="IG774">
        <v>1.87493</v>
      </c>
      <c r="IH774">
        <v>1.87851</v>
      </c>
      <c r="II774">
        <v>1.87561</v>
      </c>
      <c r="IJ774">
        <v>1.87682</v>
      </c>
      <c r="IK774">
        <v>0</v>
      </c>
      <c r="IL774">
        <v>0</v>
      </c>
      <c r="IM774">
        <v>0</v>
      </c>
      <c r="IN774">
        <v>0</v>
      </c>
      <c r="IO774" t="s">
        <v>441</v>
      </c>
      <c r="IP774" t="s">
        <v>442</v>
      </c>
      <c r="IQ774" t="s">
        <v>443</v>
      </c>
      <c r="IR774" t="s">
        <v>443</v>
      </c>
      <c r="IS774" t="s">
        <v>443</v>
      </c>
      <c r="IT774" t="s">
        <v>443</v>
      </c>
      <c r="IU774">
        <v>0</v>
      </c>
      <c r="IV774">
        <v>100</v>
      </c>
      <c r="IW774">
        <v>100</v>
      </c>
      <c r="IX774">
        <v>1.79</v>
      </c>
      <c r="IY774">
        <v>0.2261</v>
      </c>
      <c r="IZ774">
        <v>0.000996156149449386</v>
      </c>
      <c r="JA774">
        <v>0.001508328056841608</v>
      </c>
      <c r="JB774">
        <v>-4.279944224615399E-07</v>
      </c>
      <c r="JC774">
        <v>2.026670128534865E-10</v>
      </c>
      <c r="JD774">
        <v>-0.04486732872085866</v>
      </c>
      <c r="JE774">
        <v>-0.001179386599836408</v>
      </c>
      <c r="JF774">
        <v>0.0006983580007418804</v>
      </c>
      <c r="JG774">
        <v>-5.900263066608664E-06</v>
      </c>
      <c r="JH774">
        <v>1</v>
      </c>
      <c r="JI774">
        <v>2117</v>
      </c>
      <c r="JJ774">
        <v>1</v>
      </c>
      <c r="JK774">
        <v>26</v>
      </c>
      <c r="JL774">
        <v>197648</v>
      </c>
      <c r="JM774">
        <v>197647.9</v>
      </c>
      <c r="JN774">
        <v>2.9541</v>
      </c>
      <c r="JO774">
        <v>2.53662</v>
      </c>
      <c r="JP774">
        <v>1.39893</v>
      </c>
      <c r="JQ774">
        <v>2.33887</v>
      </c>
      <c r="JR774">
        <v>1.44897</v>
      </c>
      <c r="JS774">
        <v>2.47437</v>
      </c>
      <c r="JT774">
        <v>37.5059</v>
      </c>
      <c r="JU774">
        <v>23.9649</v>
      </c>
      <c r="JV774">
        <v>18</v>
      </c>
      <c r="JW774">
        <v>479.169</v>
      </c>
      <c r="JX774">
        <v>468.754</v>
      </c>
      <c r="JY774">
        <v>28.1745</v>
      </c>
      <c r="JZ774">
        <v>29.4556</v>
      </c>
      <c r="KA774">
        <v>30</v>
      </c>
      <c r="KB774">
        <v>29.1465</v>
      </c>
      <c r="KC774">
        <v>29.2138</v>
      </c>
      <c r="KD774">
        <v>59.1674</v>
      </c>
      <c r="KE774">
        <v>19.9547</v>
      </c>
      <c r="KF774">
        <v>86.1383</v>
      </c>
      <c r="KG774">
        <v>28.054</v>
      </c>
      <c r="KH774">
        <v>1436.86</v>
      </c>
      <c r="KI774">
        <v>20.229</v>
      </c>
      <c r="KJ774">
        <v>100.823</v>
      </c>
      <c r="KK774">
        <v>100.197</v>
      </c>
    </row>
    <row r="775" spans="1:297">
      <c r="A775">
        <v>759</v>
      </c>
      <c r="B775">
        <v>1759007461.5</v>
      </c>
      <c r="C775">
        <v>20077.90000009537</v>
      </c>
      <c r="D775" t="s">
        <v>1967</v>
      </c>
      <c r="E775" t="s">
        <v>1968</v>
      </c>
      <c r="F775">
        <v>5</v>
      </c>
      <c r="G775" t="s">
        <v>1796</v>
      </c>
      <c r="H775" t="s">
        <v>436</v>
      </c>
      <c r="I775">
        <v>1759007454</v>
      </c>
      <c r="J775">
        <f>(K775)/1000</f>
        <v>0</v>
      </c>
      <c r="K775">
        <f>IF(DP775, AN775, AH775)</f>
        <v>0</v>
      </c>
      <c r="L775">
        <f>IF(DP775, AI775, AG775)</f>
        <v>0</v>
      </c>
      <c r="M775">
        <f>DR775 - IF(AU775&gt;1, L775*DL775*100.0/(AW775), 0)</f>
        <v>0</v>
      </c>
      <c r="N775">
        <f>((T775-J775/2)*M775-L775)/(T775+J775/2)</f>
        <v>0</v>
      </c>
      <c r="O775">
        <f>N775*(DY775+DZ775)/1000.0</f>
        <v>0</v>
      </c>
      <c r="P775">
        <f>(DR775 - IF(AU775&gt;1, L775*DL775*100.0/(AW775), 0))*(DY775+DZ775)/1000.0</f>
        <v>0</v>
      </c>
      <c r="Q775">
        <f>2.0/((1/S775-1/R775)+SIGN(S775)*SQRT((1/S775-1/R775)*(1/S775-1/R775) + 4*DM775/((DM775+1)*(DM775+1))*(2*1/S775*1/R775-1/R775*1/R775)))</f>
        <v>0</v>
      </c>
      <c r="R775">
        <f>IF(LEFT(DN775,1)&lt;&gt;"0",IF(LEFT(DN775,1)="1",3.0,DO775),$D$5+$E$5*(EF775*DY775/($K$5*1000))+$F$5*(EF775*DY775/($K$5*1000))*MAX(MIN(DL775,$J$5),$I$5)*MAX(MIN(DL775,$J$5),$I$5)+$G$5*MAX(MIN(DL775,$J$5),$I$5)*(EF775*DY775/($K$5*1000))+$H$5*(EF775*DY775/($K$5*1000))*(EF775*DY775/($K$5*1000)))</f>
        <v>0</v>
      </c>
      <c r="S775">
        <f>J775*(1000-(1000*0.61365*exp(17.502*W775/(240.97+W775))/(DY775+DZ775)+DT775)/2)/(1000*0.61365*exp(17.502*W775/(240.97+W775))/(DY775+DZ775)-DT775)</f>
        <v>0</v>
      </c>
      <c r="T775">
        <f>1/((DM775+1)/(Q775/1.6)+1/(R775/1.37)) + DM775/((DM775+1)/(Q775/1.6) + DM775/(R775/1.37))</f>
        <v>0</v>
      </c>
      <c r="U775">
        <f>(DH775*DK775)</f>
        <v>0</v>
      </c>
      <c r="V775">
        <f>(EA775+(U775+2*0.95*5.67E-8*(((EA775+$B$7)+273)^4-(EA775+273)^4)-44100*J775)/(1.84*29.3*R775+8*0.95*5.67E-8*(EA775+273)^3))</f>
        <v>0</v>
      </c>
      <c r="W775">
        <f>($C$7*EB775+$D$7*EC775+$E$7*V775)</f>
        <v>0</v>
      </c>
      <c r="X775">
        <f>0.61365*exp(17.502*W775/(240.97+W775))</f>
        <v>0</v>
      </c>
      <c r="Y775">
        <f>(Z775/AA775*100)</f>
        <v>0</v>
      </c>
      <c r="Z775">
        <f>DT775*(DY775+DZ775)/1000</f>
        <v>0</v>
      </c>
      <c r="AA775">
        <f>0.61365*exp(17.502*EA775/(240.97+EA775))</f>
        <v>0</v>
      </c>
      <c r="AB775">
        <f>(X775-DT775*(DY775+DZ775)/1000)</f>
        <v>0</v>
      </c>
      <c r="AC775">
        <f>(-J775*44100)</f>
        <v>0</v>
      </c>
      <c r="AD775">
        <f>2*29.3*R775*0.92*(EA775-W775)</f>
        <v>0</v>
      </c>
      <c r="AE775">
        <f>2*0.95*5.67E-8*(((EA775+$B$7)+273)^4-(W775+273)^4)</f>
        <v>0</v>
      </c>
      <c r="AF775">
        <f>U775+AE775+AC775+AD775</f>
        <v>0</v>
      </c>
      <c r="AG775">
        <f>DX775*AU775*(DS775-DR775*(1000-AU775*DU775)/(1000-AU775*DT775))/(100*DL775)</f>
        <v>0</v>
      </c>
      <c r="AH775">
        <f>1000*DX775*AU775*(DT775-DU775)/(100*DL775*(1000-AU775*DT775))</f>
        <v>0</v>
      </c>
      <c r="AI775">
        <f>(AJ775 - AK775 - DY775*1E3/(8.314*(EA775+273.15)) * AM775/DX775 * AL775) * DX775/(100*DL775) * (1000 - DU775)/1000</f>
        <v>0</v>
      </c>
      <c r="AJ775">
        <v>1455.37706831528</v>
      </c>
      <c r="AK775">
        <v>1421.495757575758</v>
      </c>
      <c r="AL775">
        <v>3.396827410240598</v>
      </c>
      <c r="AM775">
        <v>65.2418205601486</v>
      </c>
      <c r="AN775">
        <f>(AP775 - AO775 + DY775*1E3/(8.314*(EA775+273.15)) * AR775/DX775 * AQ775) * DX775/(100*DL775) * 1000/(1000 - AP775)</f>
        <v>0</v>
      </c>
      <c r="AO775">
        <v>20.10578462162994</v>
      </c>
      <c r="AP775">
        <v>23.20958909090909</v>
      </c>
      <c r="AQ775">
        <v>-0.008047647374891066</v>
      </c>
      <c r="AR775">
        <v>120.1474523876431</v>
      </c>
      <c r="AS775">
        <v>2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MAX(0,($B$13+$C$13*EF775)/(1+$D$13*EF775)*DY775/(EA775+273)*$E$13)</f>
        <v>0</v>
      </c>
      <c r="AX775" t="s">
        <v>437</v>
      </c>
      <c r="AY775" t="s">
        <v>437</v>
      </c>
      <c r="AZ775">
        <v>0</v>
      </c>
      <c r="BA775">
        <v>0</v>
      </c>
      <c r="BB775">
        <f>1-AZ775/BA775</f>
        <v>0</v>
      </c>
      <c r="BC775">
        <v>0</v>
      </c>
      <c r="BD775" t="s">
        <v>437</v>
      </c>
      <c r="BE775" t="s">
        <v>437</v>
      </c>
      <c r="BF775">
        <v>0</v>
      </c>
      <c r="BG775">
        <v>0</v>
      </c>
      <c r="BH775">
        <f>1-BF775/BG775</f>
        <v>0</v>
      </c>
      <c r="BI775">
        <v>0.5</v>
      </c>
      <c r="BJ775">
        <f>DI775</f>
        <v>0</v>
      </c>
      <c r="BK775">
        <f>L775</f>
        <v>0</v>
      </c>
      <c r="BL775">
        <f>BH775*BI775*BJ775</f>
        <v>0</v>
      </c>
      <c r="BM775">
        <f>(BK775-BC775)/BJ775</f>
        <v>0</v>
      </c>
      <c r="BN775">
        <f>(BA775-BG775)/BG775</f>
        <v>0</v>
      </c>
      <c r="BO775">
        <f>AZ775/(BB775+AZ775/BG775)</f>
        <v>0</v>
      </c>
      <c r="BP775" t="s">
        <v>437</v>
      </c>
      <c r="BQ775">
        <v>0</v>
      </c>
      <c r="BR775">
        <f>IF(BQ775&lt;&gt;0, BQ775, BO775)</f>
        <v>0</v>
      </c>
      <c r="BS775">
        <f>1-BR775/BG775</f>
        <v>0</v>
      </c>
      <c r="BT775">
        <f>(BG775-BF775)/(BG775-BR775)</f>
        <v>0</v>
      </c>
      <c r="BU775">
        <f>(BA775-BG775)/(BA775-BR775)</f>
        <v>0</v>
      </c>
      <c r="BV775">
        <f>(BG775-BF775)/(BG775-AZ775)</f>
        <v>0</v>
      </c>
      <c r="BW775">
        <f>(BA775-BG775)/(BA775-AZ775)</f>
        <v>0</v>
      </c>
      <c r="BX775">
        <f>(BT775*BR775/BF775)</f>
        <v>0</v>
      </c>
      <c r="BY775">
        <f>(1-BX775)</f>
        <v>0</v>
      </c>
      <c r="DH775">
        <f>$B$11*EG775+$C$11*EH775+$F$11*ES775*(1-EV775)</f>
        <v>0</v>
      </c>
      <c r="DI775">
        <f>DH775*DJ775</f>
        <v>0</v>
      </c>
      <c r="DJ775">
        <f>($B$11*$D$9+$C$11*$D$9+$F$11*((FF775+EX775)/MAX(FF775+EX775+FG775, 0.1)*$I$9+FG775/MAX(FF775+EX775+FG775, 0.1)*$J$9))/($B$11+$C$11+$F$11)</f>
        <v>0</v>
      </c>
      <c r="DK775">
        <f>($B$11*$K$9+$C$11*$K$9+$F$11*((FF775+EX775)/MAX(FF775+EX775+FG775, 0.1)*$P$9+FG775/MAX(FF775+EX775+FG775, 0.1)*$Q$9))/($B$11+$C$11+$F$11)</f>
        <v>0</v>
      </c>
      <c r="DL775">
        <v>2.96</v>
      </c>
      <c r="DM775">
        <v>0.5</v>
      </c>
      <c r="DN775" t="s">
        <v>438</v>
      </c>
      <c r="DO775">
        <v>2</v>
      </c>
      <c r="DP775" t="b">
        <v>1</v>
      </c>
      <c r="DQ775">
        <v>1759007454</v>
      </c>
      <c r="DR775">
        <v>1365.045555555556</v>
      </c>
      <c r="DS775">
        <v>1411.436666666667</v>
      </c>
      <c r="DT775">
        <v>23.26746296296297</v>
      </c>
      <c r="DU775">
        <v>20.05757407407407</v>
      </c>
      <c r="DV775">
        <v>1363.26962962963</v>
      </c>
      <c r="DW775">
        <v>23.04093333333333</v>
      </c>
      <c r="DX775">
        <v>500.0217037037037</v>
      </c>
      <c r="DY775">
        <v>90.34752962962963</v>
      </c>
      <c r="DZ775">
        <v>0.05384836296296296</v>
      </c>
      <c r="EA775">
        <v>29.9668962962963</v>
      </c>
      <c r="EB775">
        <v>30.08835555555555</v>
      </c>
      <c r="EC775">
        <v>999.9000000000001</v>
      </c>
      <c r="ED775">
        <v>0</v>
      </c>
      <c r="EE775">
        <v>0</v>
      </c>
      <c r="EF775">
        <v>10010.62962962963</v>
      </c>
      <c r="EG775">
        <v>0</v>
      </c>
      <c r="EH775">
        <v>11.4947</v>
      </c>
      <c r="EI775">
        <v>-46.39158888888888</v>
      </c>
      <c r="EJ775">
        <v>1397.562962962963</v>
      </c>
      <c r="EK775">
        <v>1440.327037037037</v>
      </c>
      <c r="EL775">
        <v>3.209883333333334</v>
      </c>
      <c r="EM775">
        <v>1411.436666666667</v>
      </c>
      <c r="EN775">
        <v>20.05757407407407</v>
      </c>
      <c r="EO775">
        <v>2.102157777777778</v>
      </c>
      <c r="EP775">
        <v>1.812152592592593</v>
      </c>
      <c r="EQ775">
        <v>18.23551481481481</v>
      </c>
      <c r="ER775">
        <v>15.89198888888889</v>
      </c>
      <c r="ES775">
        <v>1999.976666666667</v>
      </c>
      <c r="ET775">
        <v>0.9800014444444444</v>
      </c>
      <c r="EU775">
        <v>0.01999850370370371</v>
      </c>
      <c r="EV775">
        <v>0</v>
      </c>
      <c r="EW775">
        <v>751.3419999999999</v>
      </c>
      <c r="EX775">
        <v>5.000560000000001</v>
      </c>
      <c r="EY775">
        <v>15424.85925925926</v>
      </c>
      <c r="EZ775">
        <v>17294.67777777778</v>
      </c>
      <c r="FA775">
        <v>41.76125925925925</v>
      </c>
      <c r="FB775">
        <v>42.16862962962961</v>
      </c>
      <c r="FC775">
        <v>41.72185185185185</v>
      </c>
      <c r="FD775">
        <v>41.25437037037036</v>
      </c>
      <c r="FE775">
        <v>42.75211111111111</v>
      </c>
      <c r="FF775">
        <v>1955.076666666667</v>
      </c>
      <c r="FG775">
        <v>39.9</v>
      </c>
      <c r="FH775">
        <v>0</v>
      </c>
      <c r="FI775">
        <v>1759007470.8</v>
      </c>
      <c r="FJ775">
        <v>0</v>
      </c>
      <c r="FK775">
        <v>751.3726153846153</v>
      </c>
      <c r="FL775">
        <v>-7.265641032390457</v>
      </c>
      <c r="FM775">
        <v>-134.3384617367866</v>
      </c>
      <c r="FN775">
        <v>15425.49230769231</v>
      </c>
      <c r="FO775">
        <v>15</v>
      </c>
      <c r="FP775">
        <v>0</v>
      </c>
      <c r="FQ775" t="s">
        <v>439</v>
      </c>
      <c r="FR775">
        <v>1747148579.5</v>
      </c>
      <c r="FS775">
        <v>1747148584.5</v>
      </c>
      <c r="FT775">
        <v>0</v>
      </c>
      <c r="FU775">
        <v>0.162</v>
      </c>
      <c r="FV775">
        <v>-0.001</v>
      </c>
      <c r="FW775">
        <v>0.139</v>
      </c>
      <c r="FX775">
        <v>0.058</v>
      </c>
      <c r="FY775">
        <v>420</v>
      </c>
      <c r="FZ775">
        <v>16</v>
      </c>
      <c r="GA775">
        <v>0.19</v>
      </c>
      <c r="GB775">
        <v>0.02</v>
      </c>
      <c r="GC775">
        <v>-46.4495731707317</v>
      </c>
      <c r="GD775">
        <v>0.7599804878048209</v>
      </c>
      <c r="GE775">
        <v>0.1548464416759468</v>
      </c>
      <c r="GF775">
        <v>0</v>
      </c>
      <c r="GG775">
        <v>751.7092941176471</v>
      </c>
      <c r="GH775">
        <v>-7.016715053838213</v>
      </c>
      <c r="GI775">
        <v>0.7147386412245467</v>
      </c>
      <c r="GJ775">
        <v>0</v>
      </c>
      <c r="GK775">
        <v>3.249686097560975</v>
      </c>
      <c r="GL775">
        <v>-0.7064807665505231</v>
      </c>
      <c r="GM775">
        <v>0.07118992289191171</v>
      </c>
      <c r="GN775">
        <v>0</v>
      </c>
      <c r="GO775">
        <v>0</v>
      </c>
      <c r="GP775">
        <v>3</v>
      </c>
      <c r="GQ775" t="s">
        <v>472</v>
      </c>
      <c r="GR775">
        <v>3.12804</v>
      </c>
      <c r="GS775">
        <v>2.73147</v>
      </c>
      <c r="GT775">
        <v>0.191261</v>
      </c>
      <c r="GU775">
        <v>0.196395</v>
      </c>
      <c r="GV775">
        <v>0.104259</v>
      </c>
      <c r="GW775">
        <v>0.0950228</v>
      </c>
      <c r="GX775">
        <v>24223.1</v>
      </c>
      <c r="GY775">
        <v>23350.4</v>
      </c>
      <c r="GZ775">
        <v>30496.4</v>
      </c>
      <c r="HA775">
        <v>29315.1</v>
      </c>
      <c r="HB775">
        <v>37711.2</v>
      </c>
      <c r="HC775">
        <v>34914.6</v>
      </c>
      <c r="HD775">
        <v>46657.6</v>
      </c>
      <c r="HE775">
        <v>43560.8</v>
      </c>
      <c r="HF775">
        <v>1.82132</v>
      </c>
      <c r="HG775">
        <v>1.85212</v>
      </c>
      <c r="HH775">
        <v>0.115868</v>
      </c>
      <c r="HI775">
        <v>0</v>
      </c>
      <c r="HJ775">
        <v>28.213</v>
      </c>
      <c r="HK775">
        <v>999.9</v>
      </c>
      <c r="HL775">
        <v>47.4</v>
      </c>
      <c r="HM775">
        <v>30.8</v>
      </c>
      <c r="HN775">
        <v>23.4009</v>
      </c>
      <c r="HO775">
        <v>63.0935</v>
      </c>
      <c r="HP775">
        <v>16.5745</v>
      </c>
      <c r="HQ775">
        <v>1</v>
      </c>
      <c r="HR775">
        <v>0.175325</v>
      </c>
      <c r="HS775">
        <v>0.462239</v>
      </c>
      <c r="HT775">
        <v>20.2</v>
      </c>
      <c r="HU775">
        <v>5.22642</v>
      </c>
      <c r="HV775">
        <v>11.974</v>
      </c>
      <c r="HW775">
        <v>4.96965</v>
      </c>
      <c r="HX775">
        <v>3.28973</v>
      </c>
      <c r="HY775">
        <v>9999</v>
      </c>
      <c r="HZ775">
        <v>9999</v>
      </c>
      <c r="IA775">
        <v>9999</v>
      </c>
      <c r="IB775">
        <v>27.8</v>
      </c>
      <c r="IC775">
        <v>4.97295</v>
      </c>
      <c r="ID775">
        <v>1.87732</v>
      </c>
      <c r="IE775">
        <v>1.87545</v>
      </c>
      <c r="IF775">
        <v>1.87822</v>
      </c>
      <c r="IG775">
        <v>1.87496</v>
      </c>
      <c r="IH775">
        <v>1.8785</v>
      </c>
      <c r="II775">
        <v>1.87563</v>
      </c>
      <c r="IJ775">
        <v>1.87681</v>
      </c>
      <c r="IK775">
        <v>0</v>
      </c>
      <c r="IL775">
        <v>0</v>
      </c>
      <c r="IM775">
        <v>0</v>
      </c>
      <c r="IN775">
        <v>0</v>
      </c>
      <c r="IO775" t="s">
        <v>441</v>
      </c>
      <c r="IP775" t="s">
        <v>442</v>
      </c>
      <c r="IQ775" t="s">
        <v>443</v>
      </c>
      <c r="IR775" t="s">
        <v>443</v>
      </c>
      <c r="IS775" t="s">
        <v>443</v>
      </c>
      <c r="IT775" t="s">
        <v>443</v>
      </c>
      <c r="IU775">
        <v>0</v>
      </c>
      <c r="IV775">
        <v>100</v>
      </c>
      <c r="IW775">
        <v>100</v>
      </c>
      <c r="IX775">
        <v>1.81</v>
      </c>
      <c r="IY775">
        <v>0.2253</v>
      </c>
      <c r="IZ775">
        <v>0.000996156149449386</v>
      </c>
      <c r="JA775">
        <v>0.001508328056841608</v>
      </c>
      <c r="JB775">
        <v>-4.279944224615399E-07</v>
      </c>
      <c r="JC775">
        <v>2.026670128534865E-10</v>
      </c>
      <c r="JD775">
        <v>-0.04486732872085866</v>
      </c>
      <c r="JE775">
        <v>-0.001179386599836408</v>
      </c>
      <c r="JF775">
        <v>0.0006983580007418804</v>
      </c>
      <c r="JG775">
        <v>-5.900263066608664E-06</v>
      </c>
      <c r="JH775">
        <v>1</v>
      </c>
      <c r="JI775">
        <v>2117</v>
      </c>
      <c r="JJ775">
        <v>1</v>
      </c>
      <c r="JK775">
        <v>26</v>
      </c>
      <c r="JL775">
        <v>197648</v>
      </c>
      <c r="JM775">
        <v>197648</v>
      </c>
      <c r="JN775">
        <v>2.9834</v>
      </c>
      <c r="JO775">
        <v>2.5293</v>
      </c>
      <c r="JP775">
        <v>1.39893</v>
      </c>
      <c r="JQ775">
        <v>2.33887</v>
      </c>
      <c r="JR775">
        <v>1.44897</v>
      </c>
      <c r="JS775">
        <v>2.60742</v>
      </c>
      <c r="JT775">
        <v>37.4819</v>
      </c>
      <c r="JU775">
        <v>23.9737</v>
      </c>
      <c r="JV775">
        <v>18</v>
      </c>
      <c r="JW775">
        <v>479.307</v>
      </c>
      <c r="JX775">
        <v>468.901</v>
      </c>
      <c r="JY775">
        <v>28.0624</v>
      </c>
      <c r="JZ775">
        <v>29.4538</v>
      </c>
      <c r="KA775">
        <v>30.0005</v>
      </c>
      <c r="KB775">
        <v>29.1465</v>
      </c>
      <c r="KC775">
        <v>29.2138</v>
      </c>
      <c r="KD775">
        <v>59.7596</v>
      </c>
      <c r="KE775">
        <v>19.6831</v>
      </c>
      <c r="KF775">
        <v>86.1383</v>
      </c>
      <c r="KG775">
        <v>27.9437</v>
      </c>
      <c r="KH775">
        <v>1456.9</v>
      </c>
      <c r="KI775">
        <v>20.3213</v>
      </c>
      <c r="KJ775">
        <v>100.826</v>
      </c>
      <c r="KK775">
        <v>100.197</v>
      </c>
    </row>
    <row r="776" spans="1:297">
      <c r="A776">
        <v>760</v>
      </c>
      <c r="B776">
        <v>1759007466.5</v>
      </c>
      <c r="C776">
        <v>20082.90000009537</v>
      </c>
      <c r="D776" t="s">
        <v>1969</v>
      </c>
      <c r="E776" t="s">
        <v>1970</v>
      </c>
      <c r="F776">
        <v>5</v>
      </c>
      <c r="G776" t="s">
        <v>1796</v>
      </c>
      <c r="H776" t="s">
        <v>436</v>
      </c>
      <c r="I776">
        <v>1759007458.714286</v>
      </c>
      <c r="J776">
        <f>(K776)/1000</f>
        <v>0</v>
      </c>
      <c r="K776">
        <f>IF(DP776, AN776, AH776)</f>
        <v>0</v>
      </c>
      <c r="L776">
        <f>IF(DP776, AI776, AG776)</f>
        <v>0</v>
      </c>
      <c r="M776">
        <f>DR776 - IF(AU776&gt;1, L776*DL776*100.0/(AW776), 0)</f>
        <v>0</v>
      </c>
      <c r="N776">
        <f>((T776-J776/2)*M776-L776)/(T776+J776/2)</f>
        <v>0</v>
      </c>
      <c r="O776">
        <f>N776*(DY776+DZ776)/1000.0</f>
        <v>0</v>
      </c>
      <c r="P776">
        <f>(DR776 - IF(AU776&gt;1, L776*DL776*100.0/(AW776), 0))*(DY776+DZ776)/1000.0</f>
        <v>0</v>
      </c>
      <c r="Q776">
        <f>2.0/((1/S776-1/R776)+SIGN(S776)*SQRT((1/S776-1/R776)*(1/S776-1/R776) + 4*DM776/((DM776+1)*(DM776+1))*(2*1/S776*1/R776-1/R776*1/R776)))</f>
        <v>0</v>
      </c>
      <c r="R776">
        <f>IF(LEFT(DN776,1)&lt;&gt;"0",IF(LEFT(DN776,1)="1",3.0,DO776),$D$5+$E$5*(EF776*DY776/($K$5*1000))+$F$5*(EF776*DY776/($K$5*1000))*MAX(MIN(DL776,$J$5),$I$5)*MAX(MIN(DL776,$J$5),$I$5)+$G$5*MAX(MIN(DL776,$J$5),$I$5)*(EF776*DY776/($K$5*1000))+$H$5*(EF776*DY776/($K$5*1000))*(EF776*DY776/($K$5*1000)))</f>
        <v>0</v>
      </c>
      <c r="S776">
        <f>J776*(1000-(1000*0.61365*exp(17.502*W776/(240.97+W776))/(DY776+DZ776)+DT776)/2)/(1000*0.61365*exp(17.502*W776/(240.97+W776))/(DY776+DZ776)-DT776)</f>
        <v>0</v>
      </c>
      <c r="T776">
        <f>1/((DM776+1)/(Q776/1.6)+1/(R776/1.37)) + DM776/((DM776+1)/(Q776/1.6) + DM776/(R776/1.37))</f>
        <v>0</v>
      </c>
      <c r="U776">
        <f>(DH776*DK776)</f>
        <v>0</v>
      </c>
      <c r="V776">
        <f>(EA776+(U776+2*0.95*5.67E-8*(((EA776+$B$7)+273)^4-(EA776+273)^4)-44100*J776)/(1.84*29.3*R776+8*0.95*5.67E-8*(EA776+273)^3))</f>
        <v>0</v>
      </c>
      <c r="W776">
        <f>($C$7*EB776+$D$7*EC776+$E$7*V776)</f>
        <v>0</v>
      </c>
      <c r="X776">
        <f>0.61365*exp(17.502*W776/(240.97+W776))</f>
        <v>0</v>
      </c>
      <c r="Y776">
        <f>(Z776/AA776*100)</f>
        <v>0</v>
      </c>
      <c r="Z776">
        <f>DT776*(DY776+DZ776)/1000</f>
        <v>0</v>
      </c>
      <c r="AA776">
        <f>0.61365*exp(17.502*EA776/(240.97+EA776))</f>
        <v>0</v>
      </c>
      <c r="AB776">
        <f>(X776-DT776*(DY776+DZ776)/1000)</f>
        <v>0</v>
      </c>
      <c r="AC776">
        <f>(-J776*44100)</f>
        <v>0</v>
      </c>
      <c r="AD776">
        <f>2*29.3*R776*0.92*(EA776-W776)</f>
        <v>0</v>
      </c>
      <c r="AE776">
        <f>2*0.95*5.67E-8*(((EA776+$B$7)+273)^4-(W776+273)^4)</f>
        <v>0</v>
      </c>
      <c r="AF776">
        <f>U776+AE776+AC776+AD776</f>
        <v>0</v>
      </c>
      <c r="AG776">
        <f>DX776*AU776*(DS776-DR776*(1000-AU776*DU776)/(1000-AU776*DT776))/(100*DL776)</f>
        <v>0</v>
      </c>
      <c r="AH776">
        <f>1000*DX776*AU776*(DT776-DU776)/(100*DL776*(1000-AU776*DT776))</f>
        <v>0</v>
      </c>
      <c r="AI776">
        <f>(AJ776 - AK776 - DY776*1E3/(8.314*(EA776+273.15)) * AM776/DX776 * AL776) * DX776/(100*DL776) * (1000 - DU776)/1000</f>
        <v>0</v>
      </c>
      <c r="AJ776">
        <v>1472.565245575401</v>
      </c>
      <c r="AK776">
        <v>1438.684606060606</v>
      </c>
      <c r="AL776">
        <v>3.446521263703531</v>
      </c>
      <c r="AM776">
        <v>65.2418205601486</v>
      </c>
      <c r="AN776">
        <f>(AP776 - AO776 + DY776*1E3/(8.314*(EA776+273.15)) * AR776/DX776 * AQ776) * DX776/(100*DL776) * 1000/(1000 - AP776)</f>
        <v>0</v>
      </c>
      <c r="AO776">
        <v>20.25626291860609</v>
      </c>
      <c r="AP776">
        <v>23.21171636363637</v>
      </c>
      <c r="AQ776">
        <v>0.001152054613217082</v>
      </c>
      <c r="AR776">
        <v>120.1474523876431</v>
      </c>
      <c r="AS776">
        <v>2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MAX(0,($B$13+$C$13*EF776)/(1+$D$13*EF776)*DY776/(EA776+273)*$E$13)</f>
        <v>0</v>
      </c>
      <c r="AX776" t="s">
        <v>437</v>
      </c>
      <c r="AY776" t="s">
        <v>437</v>
      </c>
      <c r="AZ776">
        <v>0</v>
      </c>
      <c r="BA776">
        <v>0</v>
      </c>
      <c r="BB776">
        <f>1-AZ776/BA776</f>
        <v>0</v>
      </c>
      <c r="BC776">
        <v>0</v>
      </c>
      <c r="BD776" t="s">
        <v>437</v>
      </c>
      <c r="BE776" t="s">
        <v>437</v>
      </c>
      <c r="BF776">
        <v>0</v>
      </c>
      <c r="BG776">
        <v>0</v>
      </c>
      <c r="BH776">
        <f>1-BF776/BG776</f>
        <v>0</v>
      </c>
      <c r="BI776">
        <v>0.5</v>
      </c>
      <c r="BJ776">
        <f>DI776</f>
        <v>0</v>
      </c>
      <c r="BK776">
        <f>L776</f>
        <v>0</v>
      </c>
      <c r="BL776">
        <f>BH776*BI776*BJ776</f>
        <v>0</v>
      </c>
      <c r="BM776">
        <f>(BK776-BC776)/BJ776</f>
        <v>0</v>
      </c>
      <c r="BN776">
        <f>(BA776-BG776)/BG776</f>
        <v>0</v>
      </c>
      <c r="BO776">
        <f>AZ776/(BB776+AZ776/BG776)</f>
        <v>0</v>
      </c>
      <c r="BP776" t="s">
        <v>437</v>
      </c>
      <c r="BQ776">
        <v>0</v>
      </c>
      <c r="BR776">
        <f>IF(BQ776&lt;&gt;0, BQ776, BO776)</f>
        <v>0</v>
      </c>
      <c r="BS776">
        <f>1-BR776/BG776</f>
        <v>0</v>
      </c>
      <c r="BT776">
        <f>(BG776-BF776)/(BG776-BR776)</f>
        <v>0</v>
      </c>
      <c r="BU776">
        <f>(BA776-BG776)/(BA776-BR776)</f>
        <v>0</v>
      </c>
      <c r="BV776">
        <f>(BG776-BF776)/(BG776-AZ776)</f>
        <v>0</v>
      </c>
      <c r="BW776">
        <f>(BA776-BG776)/(BA776-AZ776)</f>
        <v>0</v>
      </c>
      <c r="BX776">
        <f>(BT776*BR776/BF776)</f>
        <v>0</v>
      </c>
      <c r="BY776">
        <f>(1-BX776)</f>
        <v>0</v>
      </c>
      <c r="DH776">
        <f>$B$11*EG776+$C$11*EH776+$F$11*ES776*(1-EV776)</f>
        <v>0</v>
      </c>
      <c r="DI776">
        <f>DH776*DJ776</f>
        <v>0</v>
      </c>
      <c r="DJ776">
        <f>($B$11*$D$9+$C$11*$D$9+$F$11*((FF776+EX776)/MAX(FF776+EX776+FG776, 0.1)*$I$9+FG776/MAX(FF776+EX776+FG776, 0.1)*$J$9))/($B$11+$C$11+$F$11)</f>
        <v>0</v>
      </c>
      <c r="DK776">
        <f>($B$11*$K$9+$C$11*$K$9+$F$11*((FF776+EX776)/MAX(FF776+EX776+FG776, 0.1)*$P$9+FG776/MAX(FF776+EX776+FG776, 0.1)*$Q$9))/($B$11+$C$11+$F$11)</f>
        <v>0</v>
      </c>
      <c r="DL776">
        <v>2.96</v>
      </c>
      <c r="DM776">
        <v>0.5</v>
      </c>
      <c r="DN776" t="s">
        <v>438</v>
      </c>
      <c r="DO776">
        <v>2</v>
      </c>
      <c r="DP776" t="b">
        <v>1</v>
      </c>
      <c r="DQ776">
        <v>1759007458.714286</v>
      </c>
      <c r="DR776">
        <v>1380.858214285714</v>
      </c>
      <c r="DS776">
        <v>1427.185</v>
      </c>
      <c r="DT776">
        <v>23.23486428571428</v>
      </c>
      <c r="DU776">
        <v>20.12259285714286</v>
      </c>
      <c r="DV776">
        <v>1379.058928571429</v>
      </c>
      <c r="DW776">
        <v>23.00902142857143</v>
      </c>
      <c r="DX776">
        <v>500.0239285714285</v>
      </c>
      <c r="DY776">
        <v>90.34721071428571</v>
      </c>
      <c r="DZ776">
        <v>0.05385355714285713</v>
      </c>
      <c r="EA776">
        <v>29.96659642857142</v>
      </c>
      <c r="EB776">
        <v>30.10036428571428</v>
      </c>
      <c r="EC776">
        <v>999.9000000000002</v>
      </c>
      <c r="ED776">
        <v>0</v>
      </c>
      <c r="EE776">
        <v>0</v>
      </c>
      <c r="EF776">
        <v>10009.12928571429</v>
      </c>
      <c r="EG776">
        <v>0</v>
      </c>
      <c r="EH776">
        <v>11.49091071428572</v>
      </c>
      <c r="EI776">
        <v>-46.32689999999999</v>
      </c>
      <c r="EJ776">
        <v>1413.705714285714</v>
      </c>
      <c r="EK776">
        <v>1456.494642857143</v>
      </c>
      <c r="EL776">
        <v>3.112262857142857</v>
      </c>
      <c r="EM776">
        <v>1427.185</v>
      </c>
      <c r="EN776">
        <v>20.12259285714286</v>
      </c>
      <c r="EO776">
        <v>2.099205714285714</v>
      </c>
      <c r="EP776">
        <v>1.818020357142857</v>
      </c>
      <c r="EQ776">
        <v>18.21313214285714</v>
      </c>
      <c r="ER776">
        <v>15.94248571428571</v>
      </c>
      <c r="ES776">
        <v>1999.976428571428</v>
      </c>
      <c r="ET776">
        <v>0.9800016071428571</v>
      </c>
      <c r="EU776">
        <v>0.01999833571428572</v>
      </c>
      <c r="EV776">
        <v>0</v>
      </c>
      <c r="EW776">
        <v>750.8765357142855</v>
      </c>
      <c r="EX776">
        <v>5.000560000000001</v>
      </c>
      <c r="EY776">
        <v>15414.9</v>
      </c>
      <c r="EZ776">
        <v>17294.68571428572</v>
      </c>
      <c r="FA776">
        <v>41.78089285714285</v>
      </c>
      <c r="FB776">
        <v>42.1692857142857</v>
      </c>
      <c r="FC776">
        <v>41.72960714285714</v>
      </c>
      <c r="FD776">
        <v>41.26089285714285</v>
      </c>
      <c r="FE776">
        <v>42.77882142857143</v>
      </c>
      <c r="FF776">
        <v>1955.076428571429</v>
      </c>
      <c r="FG776">
        <v>39.9</v>
      </c>
      <c r="FH776">
        <v>0</v>
      </c>
      <c r="FI776">
        <v>1759007476.2</v>
      </c>
      <c r="FJ776">
        <v>0</v>
      </c>
      <c r="FK776">
        <v>750.7928799999999</v>
      </c>
      <c r="FL776">
        <v>-5.512076922839561</v>
      </c>
      <c r="FM776">
        <v>-124.6538461935494</v>
      </c>
      <c r="FN776">
        <v>15413.672</v>
      </c>
      <c r="FO776">
        <v>15</v>
      </c>
      <c r="FP776">
        <v>0</v>
      </c>
      <c r="FQ776" t="s">
        <v>439</v>
      </c>
      <c r="FR776">
        <v>1747148579.5</v>
      </c>
      <c r="FS776">
        <v>1747148584.5</v>
      </c>
      <c r="FT776">
        <v>0</v>
      </c>
      <c r="FU776">
        <v>0.162</v>
      </c>
      <c r="FV776">
        <v>-0.001</v>
      </c>
      <c r="FW776">
        <v>0.139</v>
      </c>
      <c r="FX776">
        <v>0.058</v>
      </c>
      <c r="FY776">
        <v>420</v>
      </c>
      <c r="FZ776">
        <v>16</v>
      </c>
      <c r="GA776">
        <v>0.19</v>
      </c>
      <c r="GB776">
        <v>0.02</v>
      </c>
      <c r="GC776">
        <v>-46.360765</v>
      </c>
      <c r="GD776">
        <v>1.112359474671779</v>
      </c>
      <c r="GE776">
        <v>0.1367003905444314</v>
      </c>
      <c r="GF776">
        <v>0</v>
      </c>
      <c r="GG776">
        <v>751.1475882352941</v>
      </c>
      <c r="GH776">
        <v>-6.280916737546337</v>
      </c>
      <c r="GI776">
        <v>0.6630064819861977</v>
      </c>
      <c r="GJ776">
        <v>0</v>
      </c>
      <c r="GK776">
        <v>3.15567775</v>
      </c>
      <c r="GL776">
        <v>-1.180752382739219</v>
      </c>
      <c r="GM776">
        <v>0.1163284545906009</v>
      </c>
      <c r="GN776">
        <v>0</v>
      </c>
      <c r="GO776">
        <v>0</v>
      </c>
      <c r="GP776">
        <v>3</v>
      </c>
      <c r="GQ776" t="s">
        <v>472</v>
      </c>
      <c r="GR776">
        <v>3.12781</v>
      </c>
      <c r="GS776">
        <v>2.7316</v>
      </c>
      <c r="GT776">
        <v>0.192648</v>
      </c>
      <c r="GU776">
        <v>0.197782</v>
      </c>
      <c r="GV776">
        <v>0.104274</v>
      </c>
      <c r="GW776">
        <v>0.0953809</v>
      </c>
      <c r="GX776">
        <v>24181.4</v>
      </c>
      <c r="GY776">
        <v>23309.9</v>
      </c>
      <c r="GZ776">
        <v>30496.2</v>
      </c>
      <c r="HA776">
        <v>29314.9</v>
      </c>
      <c r="HB776">
        <v>37710.4</v>
      </c>
      <c r="HC776">
        <v>34900.8</v>
      </c>
      <c r="HD776">
        <v>46657.3</v>
      </c>
      <c r="HE776">
        <v>43560.9</v>
      </c>
      <c r="HF776">
        <v>1.82097</v>
      </c>
      <c r="HG776">
        <v>1.85247</v>
      </c>
      <c r="HH776">
        <v>0.115871</v>
      </c>
      <c r="HI776">
        <v>0</v>
      </c>
      <c r="HJ776">
        <v>28.2111</v>
      </c>
      <c r="HK776">
        <v>999.9</v>
      </c>
      <c r="HL776">
        <v>47.4</v>
      </c>
      <c r="HM776">
        <v>30.8</v>
      </c>
      <c r="HN776">
        <v>23.4034</v>
      </c>
      <c r="HO776">
        <v>63.3435</v>
      </c>
      <c r="HP776">
        <v>16.5705</v>
      </c>
      <c r="HQ776">
        <v>1</v>
      </c>
      <c r="HR776">
        <v>0.175399</v>
      </c>
      <c r="HS776">
        <v>0.553543</v>
      </c>
      <c r="HT776">
        <v>20.1997</v>
      </c>
      <c r="HU776">
        <v>5.22717</v>
      </c>
      <c r="HV776">
        <v>11.974</v>
      </c>
      <c r="HW776">
        <v>4.96975</v>
      </c>
      <c r="HX776">
        <v>3.28978</v>
      </c>
      <c r="HY776">
        <v>9999</v>
      </c>
      <c r="HZ776">
        <v>9999</v>
      </c>
      <c r="IA776">
        <v>9999</v>
      </c>
      <c r="IB776">
        <v>27.8</v>
      </c>
      <c r="IC776">
        <v>4.97291</v>
      </c>
      <c r="ID776">
        <v>1.87731</v>
      </c>
      <c r="IE776">
        <v>1.87544</v>
      </c>
      <c r="IF776">
        <v>1.87821</v>
      </c>
      <c r="IG776">
        <v>1.87496</v>
      </c>
      <c r="IH776">
        <v>1.87851</v>
      </c>
      <c r="II776">
        <v>1.87561</v>
      </c>
      <c r="IJ776">
        <v>1.87682</v>
      </c>
      <c r="IK776">
        <v>0</v>
      </c>
      <c r="IL776">
        <v>0</v>
      </c>
      <c r="IM776">
        <v>0</v>
      </c>
      <c r="IN776">
        <v>0</v>
      </c>
      <c r="IO776" t="s">
        <v>441</v>
      </c>
      <c r="IP776" t="s">
        <v>442</v>
      </c>
      <c r="IQ776" t="s">
        <v>443</v>
      </c>
      <c r="IR776" t="s">
        <v>443</v>
      </c>
      <c r="IS776" t="s">
        <v>443</v>
      </c>
      <c r="IT776" t="s">
        <v>443</v>
      </c>
      <c r="IU776">
        <v>0</v>
      </c>
      <c r="IV776">
        <v>100</v>
      </c>
      <c r="IW776">
        <v>100</v>
      </c>
      <c r="IX776">
        <v>1.84</v>
      </c>
      <c r="IY776">
        <v>0.2254</v>
      </c>
      <c r="IZ776">
        <v>0.000996156149449386</v>
      </c>
      <c r="JA776">
        <v>0.001508328056841608</v>
      </c>
      <c r="JB776">
        <v>-4.279944224615399E-07</v>
      </c>
      <c r="JC776">
        <v>2.026670128534865E-10</v>
      </c>
      <c r="JD776">
        <v>-0.04486732872085866</v>
      </c>
      <c r="JE776">
        <v>-0.001179386599836408</v>
      </c>
      <c r="JF776">
        <v>0.0006983580007418804</v>
      </c>
      <c r="JG776">
        <v>-5.900263066608664E-06</v>
      </c>
      <c r="JH776">
        <v>1</v>
      </c>
      <c r="JI776">
        <v>2117</v>
      </c>
      <c r="JJ776">
        <v>1</v>
      </c>
      <c r="JK776">
        <v>26</v>
      </c>
      <c r="JL776">
        <v>197648.1</v>
      </c>
      <c r="JM776">
        <v>197648</v>
      </c>
      <c r="JN776">
        <v>3.00903</v>
      </c>
      <c r="JO776">
        <v>2.53906</v>
      </c>
      <c r="JP776">
        <v>1.39893</v>
      </c>
      <c r="JQ776">
        <v>2.33887</v>
      </c>
      <c r="JR776">
        <v>1.44897</v>
      </c>
      <c r="JS776">
        <v>2.47681</v>
      </c>
      <c r="JT776">
        <v>37.4819</v>
      </c>
      <c r="JU776">
        <v>23.9649</v>
      </c>
      <c r="JV776">
        <v>18</v>
      </c>
      <c r="JW776">
        <v>479.111</v>
      </c>
      <c r="JX776">
        <v>469.13</v>
      </c>
      <c r="JY776">
        <v>27.9361</v>
      </c>
      <c r="JZ776">
        <v>29.4531</v>
      </c>
      <c r="KA776">
        <v>30.0003</v>
      </c>
      <c r="KB776">
        <v>29.1459</v>
      </c>
      <c r="KC776">
        <v>29.2138</v>
      </c>
      <c r="KD776">
        <v>60.2669</v>
      </c>
      <c r="KE776">
        <v>19.3886</v>
      </c>
      <c r="KF776">
        <v>86.5227</v>
      </c>
      <c r="KG776">
        <v>27.8434</v>
      </c>
      <c r="KH776">
        <v>1470.26</v>
      </c>
      <c r="KI776">
        <v>20.391</v>
      </c>
      <c r="KJ776">
        <v>100.826</v>
      </c>
      <c r="KK776">
        <v>100.197</v>
      </c>
    </row>
    <row r="777" spans="1:297">
      <c r="A777">
        <v>761</v>
      </c>
      <c r="B777">
        <v>1759007471.5</v>
      </c>
      <c r="C777">
        <v>20087.90000009537</v>
      </c>
      <c r="D777" t="s">
        <v>1971</v>
      </c>
      <c r="E777" t="s">
        <v>1972</v>
      </c>
      <c r="F777">
        <v>5</v>
      </c>
      <c r="G777" t="s">
        <v>1796</v>
      </c>
      <c r="H777" t="s">
        <v>436</v>
      </c>
      <c r="I777">
        <v>1759007464</v>
      </c>
      <c r="J777">
        <f>(K777)/1000</f>
        <v>0</v>
      </c>
      <c r="K777">
        <f>IF(DP777, AN777, AH777)</f>
        <v>0</v>
      </c>
      <c r="L777">
        <f>IF(DP777, AI777, AG777)</f>
        <v>0</v>
      </c>
      <c r="M777">
        <f>DR777 - IF(AU777&gt;1, L777*DL777*100.0/(AW777), 0)</f>
        <v>0</v>
      </c>
      <c r="N777">
        <f>((T777-J777/2)*M777-L777)/(T777+J777/2)</f>
        <v>0</v>
      </c>
      <c r="O777">
        <f>N777*(DY777+DZ777)/1000.0</f>
        <v>0</v>
      </c>
      <c r="P777">
        <f>(DR777 - IF(AU777&gt;1, L777*DL777*100.0/(AW777), 0))*(DY777+DZ777)/1000.0</f>
        <v>0</v>
      </c>
      <c r="Q777">
        <f>2.0/((1/S777-1/R777)+SIGN(S777)*SQRT((1/S777-1/R777)*(1/S777-1/R777) + 4*DM777/((DM777+1)*(DM777+1))*(2*1/S777*1/R777-1/R777*1/R777)))</f>
        <v>0</v>
      </c>
      <c r="R777">
        <f>IF(LEFT(DN777,1)&lt;&gt;"0",IF(LEFT(DN777,1)="1",3.0,DO777),$D$5+$E$5*(EF777*DY777/($K$5*1000))+$F$5*(EF777*DY777/($K$5*1000))*MAX(MIN(DL777,$J$5),$I$5)*MAX(MIN(DL777,$J$5),$I$5)+$G$5*MAX(MIN(DL777,$J$5),$I$5)*(EF777*DY777/($K$5*1000))+$H$5*(EF777*DY777/($K$5*1000))*(EF777*DY777/($K$5*1000)))</f>
        <v>0</v>
      </c>
      <c r="S777">
        <f>J777*(1000-(1000*0.61365*exp(17.502*W777/(240.97+W777))/(DY777+DZ777)+DT777)/2)/(1000*0.61365*exp(17.502*W777/(240.97+W777))/(DY777+DZ777)-DT777)</f>
        <v>0</v>
      </c>
      <c r="T777">
        <f>1/((DM777+1)/(Q777/1.6)+1/(R777/1.37)) + DM777/((DM777+1)/(Q777/1.6) + DM777/(R777/1.37))</f>
        <v>0</v>
      </c>
      <c r="U777">
        <f>(DH777*DK777)</f>
        <v>0</v>
      </c>
      <c r="V777">
        <f>(EA777+(U777+2*0.95*5.67E-8*(((EA777+$B$7)+273)^4-(EA777+273)^4)-44100*J777)/(1.84*29.3*R777+8*0.95*5.67E-8*(EA777+273)^3))</f>
        <v>0</v>
      </c>
      <c r="W777">
        <f>($C$7*EB777+$D$7*EC777+$E$7*V777)</f>
        <v>0</v>
      </c>
      <c r="X777">
        <f>0.61365*exp(17.502*W777/(240.97+W777))</f>
        <v>0</v>
      </c>
      <c r="Y777">
        <f>(Z777/AA777*100)</f>
        <v>0</v>
      </c>
      <c r="Z777">
        <f>DT777*(DY777+DZ777)/1000</f>
        <v>0</v>
      </c>
      <c r="AA777">
        <f>0.61365*exp(17.502*EA777/(240.97+EA777))</f>
        <v>0</v>
      </c>
      <c r="AB777">
        <f>(X777-DT777*(DY777+DZ777)/1000)</f>
        <v>0</v>
      </c>
      <c r="AC777">
        <f>(-J777*44100)</f>
        <v>0</v>
      </c>
      <c r="AD777">
        <f>2*29.3*R777*0.92*(EA777-W777)</f>
        <v>0</v>
      </c>
      <c r="AE777">
        <f>2*0.95*5.67E-8*(((EA777+$B$7)+273)^4-(W777+273)^4)</f>
        <v>0</v>
      </c>
      <c r="AF777">
        <f>U777+AE777+AC777+AD777</f>
        <v>0</v>
      </c>
      <c r="AG777">
        <f>DX777*AU777*(DS777-DR777*(1000-AU777*DU777)/(1000-AU777*DT777))/(100*DL777)</f>
        <v>0</v>
      </c>
      <c r="AH777">
        <f>1000*DX777*AU777*(DT777-DU777)/(100*DL777*(1000-AU777*DT777))</f>
        <v>0</v>
      </c>
      <c r="AI777">
        <f>(AJ777 - AK777 - DY777*1E3/(8.314*(EA777+273.15)) * AM777/DX777 * AL777) * DX777/(100*DL777) * (1000 - DU777)/1000</f>
        <v>0</v>
      </c>
      <c r="AJ777">
        <v>1489.887746052975</v>
      </c>
      <c r="AK777">
        <v>1455.883151515151</v>
      </c>
      <c r="AL777">
        <v>3.438165006607406</v>
      </c>
      <c r="AM777">
        <v>65.2418205601486</v>
      </c>
      <c r="AN777">
        <f>(AP777 - AO777 + DY777*1E3/(8.314*(EA777+273.15)) * AR777/DX777 * AQ777) * DX777/(100*DL777) * 1000/(1000 - AP777)</f>
        <v>0</v>
      </c>
      <c r="AO777">
        <v>20.31280181184542</v>
      </c>
      <c r="AP777">
        <v>23.21158303030303</v>
      </c>
      <c r="AQ777">
        <v>-0.000118598994775363</v>
      </c>
      <c r="AR777">
        <v>120.1474523876431</v>
      </c>
      <c r="AS777">
        <v>2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MAX(0,($B$13+$C$13*EF777)/(1+$D$13*EF777)*DY777/(EA777+273)*$E$13)</f>
        <v>0</v>
      </c>
      <c r="AX777" t="s">
        <v>437</v>
      </c>
      <c r="AY777" t="s">
        <v>437</v>
      </c>
      <c r="AZ777">
        <v>0</v>
      </c>
      <c r="BA777">
        <v>0</v>
      </c>
      <c r="BB777">
        <f>1-AZ777/BA777</f>
        <v>0</v>
      </c>
      <c r="BC777">
        <v>0</v>
      </c>
      <c r="BD777" t="s">
        <v>437</v>
      </c>
      <c r="BE777" t="s">
        <v>437</v>
      </c>
      <c r="BF777">
        <v>0</v>
      </c>
      <c r="BG777">
        <v>0</v>
      </c>
      <c r="BH777">
        <f>1-BF777/BG777</f>
        <v>0</v>
      </c>
      <c r="BI777">
        <v>0.5</v>
      </c>
      <c r="BJ777">
        <f>DI777</f>
        <v>0</v>
      </c>
      <c r="BK777">
        <f>L777</f>
        <v>0</v>
      </c>
      <c r="BL777">
        <f>BH777*BI777*BJ777</f>
        <v>0</v>
      </c>
      <c r="BM777">
        <f>(BK777-BC777)/BJ777</f>
        <v>0</v>
      </c>
      <c r="BN777">
        <f>(BA777-BG777)/BG777</f>
        <v>0</v>
      </c>
      <c r="BO777">
        <f>AZ777/(BB777+AZ777/BG777)</f>
        <v>0</v>
      </c>
      <c r="BP777" t="s">
        <v>437</v>
      </c>
      <c r="BQ777">
        <v>0</v>
      </c>
      <c r="BR777">
        <f>IF(BQ777&lt;&gt;0, BQ777, BO777)</f>
        <v>0</v>
      </c>
      <c r="BS777">
        <f>1-BR777/BG777</f>
        <v>0</v>
      </c>
      <c r="BT777">
        <f>(BG777-BF777)/(BG777-BR777)</f>
        <v>0</v>
      </c>
      <c r="BU777">
        <f>(BA777-BG777)/(BA777-BR777)</f>
        <v>0</v>
      </c>
      <c r="BV777">
        <f>(BG777-BF777)/(BG777-AZ777)</f>
        <v>0</v>
      </c>
      <c r="BW777">
        <f>(BA777-BG777)/(BA777-AZ777)</f>
        <v>0</v>
      </c>
      <c r="BX777">
        <f>(BT777*BR777/BF777)</f>
        <v>0</v>
      </c>
      <c r="BY777">
        <f>(1-BX777)</f>
        <v>0</v>
      </c>
      <c r="DH777">
        <f>$B$11*EG777+$C$11*EH777+$F$11*ES777*(1-EV777)</f>
        <v>0</v>
      </c>
      <c r="DI777">
        <f>DH777*DJ777</f>
        <v>0</v>
      </c>
      <c r="DJ777">
        <f>($B$11*$D$9+$C$11*$D$9+$F$11*((FF777+EX777)/MAX(FF777+EX777+FG777, 0.1)*$I$9+FG777/MAX(FF777+EX777+FG777, 0.1)*$J$9))/($B$11+$C$11+$F$11)</f>
        <v>0</v>
      </c>
      <c r="DK777">
        <f>($B$11*$K$9+$C$11*$K$9+$F$11*((FF777+EX777)/MAX(FF777+EX777+FG777, 0.1)*$P$9+FG777/MAX(FF777+EX777+FG777, 0.1)*$Q$9))/($B$11+$C$11+$F$11)</f>
        <v>0</v>
      </c>
      <c r="DL777">
        <v>2.96</v>
      </c>
      <c r="DM777">
        <v>0.5</v>
      </c>
      <c r="DN777" t="s">
        <v>438</v>
      </c>
      <c r="DO777">
        <v>2</v>
      </c>
      <c r="DP777" t="b">
        <v>1</v>
      </c>
      <c r="DQ777">
        <v>1759007464</v>
      </c>
      <c r="DR777">
        <v>1398.588518518519</v>
      </c>
      <c r="DS777">
        <v>1444.864074074074</v>
      </c>
      <c r="DT777">
        <v>23.21485185185185</v>
      </c>
      <c r="DU777">
        <v>20.20592592592593</v>
      </c>
      <c r="DV777">
        <v>1396.763703703704</v>
      </c>
      <c r="DW777">
        <v>22.98943333333334</v>
      </c>
      <c r="DX777">
        <v>500.0066666666666</v>
      </c>
      <c r="DY777">
        <v>90.34718888888889</v>
      </c>
      <c r="DZ777">
        <v>0.05371891481481482</v>
      </c>
      <c r="EA777">
        <v>29.96064074074074</v>
      </c>
      <c r="EB777">
        <v>30.10507407407407</v>
      </c>
      <c r="EC777">
        <v>999.9000000000001</v>
      </c>
      <c r="ED777">
        <v>0</v>
      </c>
      <c r="EE777">
        <v>0</v>
      </c>
      <c r="EF777">
        <v>10019.93037037037</v>
      </c>
      <c r="EG777">
        <v>0</v>
      </c>
      <c r="EH777">
        <v>11.48591111111111</v>
      </c>
      <c r="EI777">
        <v>-46.27472962962963</v>
      </c>
      <c r="EJ777">
        <v>1431.828888888889</v>
      </c>
      <c r="EK777">
        <v>1474.661481481482</v>
      </c>
      <c r="EL777">
        <v>3.008932222222223</v>
      </c>
      <c r="EM777">
        <v>1444.864074074074</v>
      </c>
      <c r="EN777">
        <v>20.20592592592593</v>
      </c>
      <c r="EO777">
        <v>2.097397777777778</v>
      </c>
      <c r="EP777">
        <v>1.825547777777778</v>
      </c>
      <c r="EQ777">
        <v>18.19941481481482</v>
      </c>
      <c r="ER777">
        <v>16.00714444444445</v>
      </c>
      <c r="ES777">
        <v>1999.999629629629</v>
      </c>
      <c r="ET777">
        <v>0.9800019999999999</v>
      </c>
      <c r="EU777">
        <v>0.01999793333333333</v>
      </c>
      <c r="EV777">
        <v>0</v>
      </c>
      <c r="EW777">
        <v>750.4059999999999</v>
      </c>
      <c r="EX777">
        <v>5.000560000000001</v>
      </c>
      <c r="EY777">
        <v>15404.78148148148</v>
      </c>
      <c r="EZ777">
        <v>17294.89259259259</v>
      </c>
      <c r="FA777">
        <v>41.83074074074074</v>
      </c>
      <c r="FB777">
        <v>42.16403703703703</v>
      </c>
      <c r="FC777">
        <v>41.7381111111111</v>
      </c>
      <c r="FD777">
        <v>41.28907407407407</v>
      </c>
      <c r="FE777">
        <v>42.75662962962961</v>
      </c>
      <c r="FF777">
        <v>1955.09962962963</v>
      </c>
      <c r="FG777">
        <v>39.9</v>
      </c>
      <c r="FH777">
        <v>0</v>
      </c>
      <c r="FI777">
        <v>1759007481</v>
      </c>
      <c r="FJ777">
        <v>0</v>
      </c>
      <c r="FK777">
        <v>750.3662400000001</v>
      </c>
      <c r="FL777">
        <v>-4.343846146903456</v>
      </c>
      <c r="FM777">
        <v>-106.5153844763194</v>
      </c>
      <c r="FN777">
        <v>15404.236</v>
      </c>
      <c r="FO777">
        <v>15</v>
      </c>
      <c r="FP777">
        <v>0</v>
      </c>
      <c r="FQ777" t="s">
        <v>439</v>
      </c>
      <c r="FR777">
        <v>1747148579.5</v>
      </c>
      <c r="FS777">
        <v>1747148584.5</v>
      </c>
      <c r="FT777">
        <v>0</v>
      </c>
      <c r="FU777">
        <v>0.162</v>
      </c>
      <c r="FV777">
        <v>-0.001</v>
      </c>
      <c r="FW777">
        <v>0.139</v>
      </c>
      <c r="FX777">
        <v>0.058</v>
      </c>
      <c r="FY777">
        <v>420</v>
      </c>
      <c r="FZ777">
        <v>16</v>
      </c>
      <c r="GA777">
        <v>0.19</v>
      </c>
      <c r="GB777">
        <v>0.02</v>
      </c>
      <c r="GC777">
        <v>-46.3224125</v>
      </c>
      <c r="GD777">
        <v>0.6102765478424942</v>
      </c>
      <c r="GE777">
        <v>0.114899806761152</v>
      </c>
      <c r="GF777">
        <v>0</v>
      </c>
      <c r="GG777">
        <v>750.6712352941177</v>
      </c>
      <c r="GH777">
        <v>-5.44216959074155</v>
      </c>
      <c r="GI777">
        <v>0.5826240367218825</v>
      </c>
      <c r="GJ777">
        <v>0</v>
      </c>
      <c r="GK777">
        <v>3.06427775</v>
      </c>
      <c r="GL777">
        <v>-1.24363598499062</v>
      </c>
      <c r="GM777">
        <v>0.1215833438528383</v>
      </c>
      <c r="GN777">
        <v>0</v>
      </c>
      <c r="GO777">
        <v>0</v>
      </c>
      <c r="GP777">
        <v>3</v>
      </c>
      <c r="GQ777" t="s">
        <v>472</v>
      </c>
      <c r="GR777">
        <v>3.12787</v>
      </c>
      <c r="GS777">
        <v>2.73176</v>
      </c>
      <c r="GT777">
        <v>0.194028</v>
      </c>
      <c r="GU777">
        <v>0.199142</v>
      </c>
      <c r="GV777">
        <v>0.104278</v>
      </c>
      <c r="GW777">
        <v>0.0956963</v>
      </c>
      <c r="GX777">
        <v>24140</v>
      </c>
      <c r="GY777">
        <v>23270.2</v>
      </c>
      <c r="GZ777">
        <v>30496.1</v>
      </c>
      <c r="HA777">
        <v>29314.7</v>
      </c>
      <c r="HB777">
        <v>37710.6</v>
      </c>
      <c r="HC777">
        <v>34888</v>
      </c>
      <c r="HD777">
        <v>46657.6</v>
      </c>
      <c r="HE777">
        <v>43560.2</v>
      </c>
      <c r="HF777">
        <v>1.82087</v>
      </c>
      <c r="HG777">
        <v>1.85273</v>
      </c>
      <c r="HH777">
        <v>0.11605</v>
      </c>
      <c r="HI777">
        <v>0</v>
      </c>
      <c r="HJ777">
        <v>28.2086</v>
      </c>
      <c r="HK777">
        <v>999.9</v>
      </c>
      <c r="HL777">
        <v>47.4</v>
      </c>
      <c r="HM777">
        <v>30.8</v>
      </c>
      <c r="HN777">
        <v>23.4006</v>
      </c>
      <c r="HO777">
        <v>62.9335</v>
      </c>
      <c r="HP777">
        <v>16.5785</v>
      </c>
      <c r="HQ777">
        <v>1</v>
      </c>
      <c r="HR777">
        <v>0.175513</v>
      </c>
      <c r="HS777">
        <v>0.616599</v>
      </c>
      <c r="HT777">
        <v>20.1993</v>
      </c>
      <c r="HU777">
        <v>5.22762</v>
      </c>
      <c r="HV777">
        <v>11.974</v>
      </c>
      <c r="HW777">
        <v>4.96995</v>
      </c>
      <c r="HX777">
        <v>3.2897</v>
      </c>
      <c r="HY777">
        <v>9999</v>
      </c>
      <c r="HZ777">
        <v>9999</v>
      </c>
      <c r="IA777">
        <v>9999</v>
      </c>
      <c r="IB777">
        <v>27.8</v>
      </c>
      <c r="IC777">
        <v>4.97294</v>
      </c>
      <c r="ID777">
        <v>1.87731</v>
      </c>
      <c r="IE777">
        <v>1.87542</v>
      </c>
      <c r="IF777">
        <v>1.8782</v>
      </c>
      <c r="IG777">
        <v>1.87496</v>
      </c>
      <c r="IH777">
        <v>1.87851</v>
      </c>
      <c r="II777">
        <v>1.87561</v>
      </c>
      <c r="IJ777">
        <v>1.87682</v>
      </c>
      <c r="IK777">
        <v>0</v>
      </c>
      <c r="IL777">
        <v>0</v>
      </c>
      <c r="IM777">
        <v>0</v>
      </c>
      <c r="IN777">
        <v>0</v>
      </c>
      <c r="IO777" t="s">
        <v>441</v>
      </c>
      <c r="IP777" t="s">
        <v>442</v>
      </c>
      <c r="IQ777" t="s">
        <v>443</v>
      </c>
      <c r="IR777" t="s">
        <v>443</v>
      </c>
      <c r="IS777" t="s">
        <v>443</v>
      </c>
      <c r="IT777" t="s">
        <v>443</v>
      </c>
      <c r="IU777">
        <v>0</v>
      </c>
      <c r="IV777">
        <v>100</v>
      </c>
      <c r="IW777">
        <v>100</v>
      </c>
      <c r="IX777">
        <v>1.86</v>
      </c>
      <c r="IY777">
        <v>0.2253</v>
      </c>
      <c r="IZ777">
        <v>0.000996156149449386</v>
      </c>
      <c r="JA777">
        <v>0.001508328056841608</v>
      </c>
      <c r="JB777">
        <v>-4.279944224615399E-07</v>
      </c>
      <c r="JC777">
        <v>2.026670128534865E-10</v>
      </c>
      <c r="JD777">
        <v>-0.04486732872085866</v>
      </c>
      <c r="JE777">
        <v>-0.001179386599836408</v>
      </c>
      <c r="JF777">
        <v>0.0006983580007418804</v>
      </c>
      <c r="JG777">
        <v>-5.900263066608664E-06</v>
      </c>
      <c r="JH777">
        <v>1</v>
      </c>
      <c r="JI777">
        <v>2117</v>
      </c>
      <c r="JJ777">
        <v>1</v>
      </c>
      <c r="JK777">
        <v>26</v>
      </c>
      <c r="JL777">
        <v>197648.2</v>
      </c>
      <c r="JM777">
        <v>197648.1</v>
      </c>
      <c r="JN777">
        <v>3.03711</v>
      </c>
      <c r="JO777">
        <v>2.52563</v>
      </c>
      <c r="JP777">
        <v>1.39893</v>
      </c>
      <c r="JQ777">
        <v>2.33887</v>
      </c>
      <c r="JR777">
        <v>1.44897</v>
      </c>
      <c r="JS777">
        <v>2.60742</v>
      </c>
      <c r="JT777">
        <v>37.5059</v>
      </c>
      <c r="JU777">
        <v>23.9737</v>
      </c>
      <c r="JV777">
        <v>18</v>
      </c>
      <c r="JW777">
        <v>479.043</v>
      </c>
      <c r="JX777">
        <v>469.29</v>
      </c>
      <c r="JY777">
        <v>27.8218</v>
      </c>
      <c r="JZ777">
        <v>29.4531</v>
      </c>
      <c r="KA777">
        <v>30.0003</v>
      </c>
      <c r="KB777">
        <v>29.1439</v>
      </c>
      <c r="KC777">
        <v>29.2133</v>
      </c>
      <c r="KD777">
        <v>60.8537</v>
      </c>
      <c r="KE777">
        <v>19.3886</v>
      </c>
      <c r="KF777">
        <v>86.5227</v>
      </c>
      <c r="KG777">
        <v>27.7389</v>
      </c>
      <c r="KH777">
        <v>1490.3</v>
      </c>
      <c r="KI777">
        <v>20.4623</v>
      </c>
      <c r="KJ777">
        <v>100.826</v>
      </c>
      <c r="KK777">
        <v>100.196</v>
      </c>
    </row>
    <row r="778" spans="1:297">
      <c r="A778">
        <v>762</v>
      </c>
      <c r="B778">
        <v>1759007476.5</v>
      </c>
      <c r="C778">
        <v>20092.90000009537</v>
      </c>
      <c r="D778" t="s">
        <v>1973</v>
      </c>
      <c r="E778" t="s">
        <v>1974</v>
      </c>
      <c r="F778">
        <v>5</v>
      </c>
      <c r="G778" t="s">
        <v>1796</v>
      </c>
      <c r="H778" t="s">
        <v>436</v>
      </c>
      <c r="I778">
        <v>1759007468.714286</v>
      </c>
      <c r="J778">
        <f>(K778)/1000</f>
        <v>0</v>
      </c>
      <c r="K778">
        <f>IF(DP778, AN778, AH778)</f>
        <v>0</v>
      </c>
      <c r="L778">
        <f>IF(DP778, AI778, AG778)</f>
        <v>0</v>
      </c>
      <c r="M778">
        <f>DR778 - IF(AU778&gt;1, L778*DL778*100.0/(AW778), 0)</f>
        <v>0</v>
      </c>
      <c r="N778">
        <f>((T778-J778/2)*M778-L778)/(T778+J778/2)</f>
        <v>0</v>
      </c>
      <c r="O778">
        <f>N778*(DY778+DZ778)/1000.0</f>
        <v>0</v>
      </c>
      <c r="P778">
        <f>(DR778 - IF(AU778&gt;1, L778*DL778*100.0/(AW778), 0))*(DY778+DZ778)/1000.0</f>
        <v>0</v>
      </c>
      <c r="Q778">
        <f>2.0/((1/S778-1/R778)+SIGN(S778)*SQRT((1/S778-1/R778)*(1/S778-1/R778) + 4*DM778/((DM778+1)*(DM778+1))*(2*1/S778*1/R778-1/R778*1/R778)))</f>
        <v>0</v>
      </c>
      <c r="R778">
        <f>IF(LEFT(DN778,1)&lt;&gt;"0",IF(LEFT(DN778,1)="1",3.0,DO778),$D$5+$E$5*(EF778*DY778/($K$5*1000))+$F$5*(EF778*DY778/($K$5*1000))*MAX(MIN(DL778,$J$5),$I$5)*MAX(MIN(DL778,$J$5),$I$5)+$G$5*MAX(MIN(DL778,$J$5),$I$5)*(EF778*DY778/($K$5*1000))+$H$5*(EF778*DY778/($K$5*1000))*(EF778*DY778/($K$5*1000)))</f>
        <v>0</v>
      </c>
      <c r="S778">
        <f>J778*(1000-(1000*0.61365*exp(17.502*W778/(240.97+W778))/(DY778+DZ778)+DT778)/2)/(1000*0.61365*exp(17.502*W778/(240.97+W778))/(DY778+DZ778)-DT778)</f>
        <v>0</v>
      </c>
      <c r="T778">
        <f>1/((DM778+1)/(Q778/1.6)+1/(R778/1.37)) + DM778/((DM778+1)/(Q778/1.6) + DM778/(R778/1.37))</f>
        <v>0</v>
      </c>
      <c r="U778">
        <f>(DH778*DK778)</f>
        <v>0</v>
      </c>
      <c r="V778">
        <f>(EA778+(U778+2*0.95*5.67E-8*(((EA778+$B$7)+273)^4-(EA778+273)^4)-44100*J778)/(1.84*29.3*R778+8*0.95*5.67E-8*(EA778+273)^3))</f>
        <v>0</v>
      </c>
      <c r="W778">
        <f>($C$7*EB778+$D$7*EC778+$E$7*V778)</f>
        <v>0</v>
      </c>
      <c r="X778">
        <f>0.61365*exp(17.502*W778/(240.97+W778))</f>
        <v>0</v>
      </c>
      <c r="Y778">
        <f>(Z778/AA778*100)</f>
        <v>0</v>
      </c>
      <c r="Z778">
        <f>DT778*(DY778+DZ778)/1000</f>
        <v>0</v>
      </c>
      <c r="AA778">
        <f>0.61365*exp(17.502*EA778/(240.97+EA778))</f>
        <v>0</v>
      </c>
      <c r="AB778">
        <f>(X778-DT778*(DY778+DZ778)/1000)</f>
        <v>0</v>
      </c>
      <c r="AC778">
        <f>(-J778*44100)</f>
        <v>0</v>
      </c>
      <c r="AD778">
        <f>2*29.3*R778*0.92*(EA778-W778)</f>
        <v>0</v>
      </c>
      <c r="AE778">
        <f>2*0.95*5.67E-8*(((EA778+$B$7)+273)^4-(W778+273)^4)</f>
        <v>0</v>
      </c>
      <c r="AF778">
        <f>U778+AE778+AC778+AD778</f>
        <v>0</v>
      </c>
      <c r="AG778">
        <f>DX778*AU778*(DS778-DR778*(1000-AU778*DU778)/(1000-AU778*DT778))/(100*DL778)</f>
        <v>0</v>
      </c>
      <c r="AH778">
        <f>1000*DX778*AU778*(DT778-DU778)/(100*DL778*(1000-AU778*DT778))</f>
        <v>0</v>
      </c>
      <c r="AI778">
        <f>(AJ778 - AK778 - DY778*1E3/(8.314*(EA778+273.15)) * AM778/DX778 * AL778) * DX778/(100*DL778) * (1000 - DU778)/1000</f>
        <v>0</v>
      </c>
      <c r="AJ778">
        <v>1507.123385840279</v>
      </c>
      <c r="AK778">
        <v>1473.007151515151</v>
      </c>
      <c r="AL778">
        <v>3.421946989316167</v>
      </c>
      <c r="AM778">
        <v>65.2418205601486</v>
      </c>
      <c r="AN778">
        <f>(AP778 - AO778 + DY778*1E3/(8.314*(EA778+273.15)) * AR778/DX778 * AQ778) * DX778/(100*DL778) * 1000/(1000 - AP778)</f>
        <v>0</v>
      </c>
      <c r="AO778">
        <v>20.42083469346153</v>
      </c>
      <c r="AP778">
        <v>23.23051696969698</v>
      </c>
      <c r="AQ778">
        <v>0.000548938721964857</v>
      </c>
      <c r="AR778">
        <v>120.1474523876431</v>
      </c>
      <c r="AS778">
        <v>2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MAX(0,($B$13+$C$13*EF778)/(1+$D$13*EF778)*DY778/(EA778+273)*$E$13)</f>
        <v>0</v>
      </c>
      <c r="AX778" t="s">
        <v>437</v>
      </c>
      <c r="AY778" t="s">
        <v>437</v>
      </c>
      <c r="AZ778">
        <v>0</v>
      </c>
      <c r="BA778">
        <v>0</v>
      </c>
      <c r="BB778">
        <f>1-AZ778/BA778</f>
        <v>0</v>
      </c>
      <c r="BC778">
        <v>0</v>
      </c>
      <c r="BD778" t="s">
        <v>437</v>
      </c>
      <c r="BE778" t="s">
        <v>437</v>
      </c>
      <c r="BF778">
        <v>0</v>
      </c>
      <c r="BG778">
        <v>0</v>
      </c>
      <c r="BH778">
        <f>1-BF778/BG778</f>
        <v>0</v>
      </c>
      <c r="BI778">
        <v>0.5</v>
      </c>
      <c r="BJ778">
        <f>DI778</f>
        <v>0</v>
      </c>
      <c r="BK778">
        <f>L778</f>
        <v>0</v>
      </c>
      <c r="BL778">
        <f>BH778*BI778*BJ778</f>
        <v>0</v>
      </c>
      <c r="BM778">
        <f>(BK778-BC778)/BJ778</f>
        <v>0</v>
      </c>
      <c r="BN778">
        <f>(BA778-BG778)/BG778</f>
        <v>0</v>
      </c>
      <c r="BO778">
        <f>AZ778/(BB778+AZ778/BG778)</f>
        <v>0</v>
      </c>
      <c r="BP778" t="s">
        <v>437</v>
      </c>
      <c r="BQ778">
        <v>0</v>
      </c>
      <c r="BR778">
        <f>IF(BQ778&lt;&gt;0, BQ778, BO778)</f>
        <v>0</v>
      </c>
      <c r="BS778">
        <f>1-BR778/BG778</f>
        <v>0</v>
      </c>
      <c r="BT778">
        <f>(BG778-BF778)/(BG778-BR778)</f>
        <v>0</v>
      </c>
      <c r="BU778">
        <f>(BA778-BG778)/(BA778-BR778)</f>
        <v>0</v>
      </c>
      <c r="BV778">
        <f>(BG778-BF778)/(BG778-AZ778)</f>
        <v>0</v>
      </c>
      <c r="BW778">
        <f>(BA778-BG778)/(BA778-AZ778)</f>
        <v>0</v>
      </c>
      <c r="BX778">
        <f>(BT778*BR778/BF778)</f>
        <v>0</v>
      </c>
      <c r="BY778">
        <f>(1-BX778)</f>
        <v>0</v>
      </c>
      <c r="DH778">
        <f>$B$11*EG778+$C$11*EH778+$F$11*ES778*(1-EV778)</f>
        <v>0</v>
      </c>
      <c r="DI778">
        <f>DH778*DJ778</f>
        <v>0</v>
      </c>
      <c r="DJ778">
        <f>($B$11*$D$9+$C$11*$D$9+$F$11*((FF778+EX778)/MAX(FF778+EX778+FG778, 0.1)*$I$9+FG778/MAX(FF778+EX778+FG778, 0.1)*$J$9))/($B$11+$C$11+$F$11)</f>
        <v>0</v>
      </c>
      <c r="DK778">
        <f>($B$11*$K$9+$C$11*$K$9+$F$11*((FF778+EX778)/MAX(FF778+EX778+FG778, 0.1)*$P$9+FG778/MAX(FF778+EX778+FG778, 0.1)*$Q$9))/($B$11+$C$11+$F$11)</f>
        <v>0</v>
      </c>
      <c r="DL778">
        <v>2.96</v>
      </c>
      <c r="DM778">
        <v>0.5</v>
      </c>
      <c r="DN778" t="s">
        <v>438</v>
      </c>
      <c r="DO778">
        <v>2</v>
      </c>
      <c r="DP778" t="b">
        <v>1</v>
      </c>
      <c r="DQ778">
        <v>1759007468.714286</v>
      </c>
      <c r="DR778">
        <v>1414.381428571429</v>
      </c>
      <c r="DS778">
        <v>1460.678928571428</v>
      </c>
      <c r="DT778">
        <v>23.213525</v>
      </c>
      <c r="DU778">
        <v>20.30503928571428</v>
      </c>
      <c r="DV778">
        <v>1412.532857142857</v>
      </c>
      <c r="DW778">
        <v>22.98813571428571</v>
      </c>
      <c r="DX778">
        <v>500.0263928571429</v>
      </c>
      <c r="DY778">
        <v>90.34687142857145</v>
      </c>
      <c r="DZ778">
        <v>0.05371115714285715</v>
      </c>
      <c r="EA778">
        <v>29.95066785714286</v>
      </c>
      <c r="EB778">
        <v>30.100475</v>
      </c>
      <c r="EC778">
        <v>999.9000000000002</v>
      </c>
      <c r="ED778">
        <v>0</v>
      </c>
      <c r="EE778">
        <v>0</v>
      </c>
      <c r="EF778">
        <v>10016.89535714286</v>
      </c>
      <c r="EG778">
        <v>0</v>
      </c>
      <c r="EH778">
        <v>11.48293214285714</v>
      </c>
      <c r="EI778">
        <v>-46.29733214285714</v>
      </c>
      <c r="EJ778">
        <v>1447.994285714286</v>
      </c>
      <c r="EK778">
        <v>1490.953214285714</v>
      </c>
      <c r="EL778">
        <v>2.908496785714286</v>
      </c>
      <c r="EM778">
        <v>1460.678928571428</v>
      </c>
      <c r="EN778">
        <v>20.30503928571428</v>
      </c>
      <c r="EO778">
        <v>2.097270714285714</v>
      </c>
      <c r="EP778">
        <v>1.834495</v>
      </c>
      <c r="EQ778">
        <v>18.19845357142858</v>
      </c>
      <c r="ER778">
        <v>16.08374642857143</v>
      </c>
      <c r="ES778">
        <v>2000.001428571429</v>
      </c>
      <c r="ET778">
        <v>0.9800021428571429</v>
      </c>
      <c r="EU778">
        <v>0.01999778571428571</v>
      </c>
      <c r="EV778">
        <v>0</v>
      </c>
      <c r="EW778">
        <v>750.0274285714286</v>
      </c>
      <c r="EX778">
        <v>5.000560000000001</v>
      </c>
      <c r="EY778">
        <v>15396.70714285714</v>
      </c>
      <c r="EZ778">
        <v>17294.90714285714</v>
      </c>
      <c r="FA778">
        <v>41.88596428571428</v>
      </c>
      <c r="FB778">
        <v>42.1692857142857</v>
      </c>
      <c r="FC778">
        <v>41.75414285714285</v>
      </c>
      <c r="FD778">
        <v>41.3032857142857</v>
      </c>
      <c r="FE778">
        <v>42.80107142857143</v>
      </c>
      <c r="FF778">
        <v>1955.101428571428</v>
      </c>
      <c r="FG778">
        <v>39.9</v>
      </c>
      <c r="FH778">
        <v>0</v>
      </c>
      <c r="FI778">
        <v>1759007485.8</v>
      </c>
      <c r="FJ778">
        <v>0</v>
      </c>
      <c r="FK778">
        <v>749.9952399999999</v>
      </c>
      <c r="FL778">
        <v>-4.532923093201308</v>
      </c>
      <c r="FM778">
        <v>-101.3000001586377</v>
      </c>
      <c r="FN778">
        <v>15396.052</v>
      </c>
      <c r="FO778">
        <v>15</v>
      </c>
      <c r="FP778">
        <v>0</v>
      </c>
      <c r="FQ778" t="s">
        <v>439</v>
      </c>
      <c r="FR778">
        <v>1747148579.5</v>
      </c>
      <c r="FS778">
        <v>1747148584.5</v>
      </c>
      <c r="FT778">
        <v>0</v>
      </c>
      <c r="FU778">
        <v>0.162</v>
      </c>
      <c r="FV778">
        <v>-0.001</v>
      </c>
      <c r="FW778">
        <v>0.139</v>
      </c>
      <c r="FX778">
        <v>0.058</v>
      </c>
      <c r="FY778">
        <v>420</v>
      </c>
      <c r="FZ778">
        <v>16</v>
      </c>
      <c r="GA778">
        <v>0.19</v>
      </c>
      <c r="GB778">
        <v>0.02</v>
      </c>
      <c r="GC778">
        <v>-46.286185</v>
      </c>
      <c r="GD778">
        <v>-0.03453658536582399</v>
      </c>
      <c r="GE778">
        <v>0.09565401076274875</v>
      </c>
      <c r="GF778">
        <v>1</v>
      </c>
      <c r="GG778">
        <v>750.2916764705883</v>
      </c>
      <c r="GH778">
        <v>-4.510511844240267</v>
      </c>
      <c r="GI778">
        <v>0.4936180781671481</v>
      </c>
      <c r="GJ778">
        <v>0</v>
      </c>
      <c r="GK778">
        <v>2.98374425</v>
      </c>
      <c r="GL778">
        <v>-1.251060225140724</v>
      </c>
      <c r="GM778">
        <v>0.1223664332218501</v>
      </c>
      <c r="GN778">
        <v>0</v>
      </c>
      <c r="GO778">
        <v>1</v>
      </c>
      <c r="GP778">
        <v>3</v>
      </c>
      <c r="GQ778" t="s">
        <v>451</v>
      </c>
      <c r="GR778">
        <v>3.12767</v>
      </c>
      <c r="GS778">
        <v>2.73171</v>
      </c>
      <c r="GT778">
        <v>0.195392</v>
      </c>
      <c r="GU778">
        <v>0.200513</v>
      </c>
      <c r="GV778">
        <v>0.104333</v>
      </c>
      <c r="GW778">
        <v>0.09591909999999999</v>
      </c>
      <c r="GX778">
        <v>24098.6</v>
      </c>
      <c r="GY778">
        <v>23230.3</v>
      </c>
      <c r="GZ778">
        <v>30495.5</v>
      </c>
      <c r="HA778">
        <v>29314.7</v>
      </c>
      <c r="HB778">
        <v>37707.4</v>
      </c>
      <c r="HC778">
        <v>34879.6</v>
      </c>
      <c r="HD778">
        <v>46656.5</v>
      </c>
      <c r="HE778">
        <v>43560.3</v>
      </c>
      <c r="HF778">
        <v>1.82065</v>
      </c>
      <c r="HG778">
        <v>1.85325</v>
      </c>
      <c r="HH778">
        <v>0.115898</v>
      </c>
      <c r="HI778">
        <v>0</v>
      </c>
      <c r="HJ778">
        <v>28.2062</v>
      </c>
      <c r="HK778">
        <v>999.9</v>
      </c>
      <c r="HL778">
        <v>47.4</v>
      </c>
      <c r="HM778">
        <v>30.8</v>
      </c>
      <c r="HN778">
        <v>23.3987</v>
      </c>
      <c r="HO778">
        <v>63.2135</v>
      </c>
      <c r="HP778">
        <v>16.5184</v>
      </c>
      <c r="HQ778">
        <v>1</v>
      </c>
      <c r="HR778">
        <v>0.17576</v>
      </c>
      <c r="HS778">
        <v>0.642456</v>
      </c>
      <c r="HT778">
        <v>20.1993</v>
      </c>
      <c r="HU778">
        <v>5.22747</v>
      </c>
      <c r="HV778">
        <v>11.974</v>
      </c>
      <c r="HW778">
        <v>4.9698</v>
      </c>
      <c r="HX778">
        <v>3.28968</v>
      </c>
      <c r="HY778">
        <v>9999</v>
      </c>
      <c r="HZ778">
        <v>9999</v>
      </c>
      <c r="IA778">
        <v>9999</v>
      </c>
      <c r="IB778">
        <v>27.8</v>
      </c>
      <c r="IC778">
        <v>4.97293</v>
      </c>
      <c r="ID778">
        <v>1.87729</v>
      </c>
      <c r="IE778">
        <v>1.87541</v>
      </c>
      <c r="IF778">
        <v>1.8782</v>
      </c>
      <c r="IG778">
        <v>1.87493</v>
      </c>
      <c r="IH778">
        <v>1.87851</v>
      </c>
      <c r="II778">
        <v>1.87561</v>
      </c>
      <c r="IJ778">
        <v>1.8768</v>
      </c>
      <c r="IK778">
        <v>0</v>
      </c>
      <c r="IL778">
        <v>0</v>
      </c>
      <c r="IM778">
        <v>0</v>
      </c>
      <c r="IN778">
        <v>0</v>
      </c>
      <c r="IO778" t="s">
        <v>441</v>
      </c>
      <c r="IP778" t="s">
        <v>442</v>
      </c>
      <c r="IQ778" t="s">
        <v>443</v>
      </c>
      <c r="IR778" t="s">
        <v>443</v>
      </c>
      <c r="IS778" t="s">
        <v>443</v>
      </c>
      <c r="IT778" t="s">
        <v>443</v>
      </c>
      <c r="IU778">
        <v>0</v>
      </c>
      <c r="IV778">
        <v>100</v>
      </c>
      <c r="IW778">
        <v>100</v>
      </c>
      <c r="IX778">
        <v>1.89</v>
      </c>
      <c r="IY778">
        <v>0.2258</v>
      </c>
      <c r="IZ778">
        <v>0.000996156149449386</v>
      </c>
      <c r="JA778">
        <v>0.001508328056841608</v>
      </c>
      <c r="JB778">
        <v>-4.279944224615399E-07</v>
      </c>
      <c r="JC778">
        <v>2.026670128534865E-10</v>
      </c>
      <c r="JD778">
        <v>-0.04486732872085866</v>
      </c>
      <c r="JE778">
        <v>-0.001179386599836408</v>
      </c>
      <c r="JF778">
        <v>0.0006983580007418804</v>
      </c>
      <c r="JG778">
        <v>-5.900263066608664E-06</v>
      </c>
      <c r="JH778">
        <v>1</v>
      </c>
      <c r="JI778">
        <v>2117</v>
      </c>
      <c r="JJ778">
        <v>1</v>
      </c>
      <c r="JK778">
        <v>26</v>
      </c>
      <c r="JL778">
        <v>197648.3</v>
      </c>
      <c r="JM778">
        <v>197648.2</v>
      </c>
      <c r="JN778">
        <v>3.06274</v>
      </c>
      <c r="JO778">
        <v>2.54028</v>
      </c>
      <c r="JP778">
        <v>1.39893</v>
      </c>
      <c r="JQ778">
        <v>2.33887</v>
      </c>
      <c r="JR778">
        <v>1.44897</v>
      </c>
      <c r="JS778">
        <v>2.47803</v>
      </c>
      <c r="JT778">
        <v>37.5059</v>
      </c>
      <c r="JU778">
        <v>23.9649</v>
      </c>
      <c r="JV778">
        <v>18</v>
      </c>
      <c r="JW778">
        <v>478.919</v>
      </c>
      <c r="JX778">
        <v>469.618</v>
      </c>
      <c r="JY778">
        <v>27.7132</v>
      </c>
      <c r="JZ778">
        <v>29.4531</v>
      </c>
      <c r="KA778">
        <v>30.0001</v>
      </c>
      <c r="KB778">
        <v>29.1439</v>
      </c>
      <c r="KC778">
        <v>29.2114</v>
      </c>
      <c r="KD778">
        <v>61.3506</v>
      </c>
      <c r="KE778">
        <v>19.3886</v>
      </c>
      <c r="KF778">
        <v>86.895</v>
      </c>
      <c r="KG778">
        <v>27.641</v>
      </c>
      <c r="KH778">
        <v>1503.66</v>
      </c>
      <c r="KI778">
        <v>20.5241</v>
      </c>
      <c r="KJ778">
        <v>100.823</v>
      </c>
      <c r="KK778">
        <v>100.196</v>
      </c>
    </row>
    <row r="779" spans="1:297">
      <c r="A779">
        <v>763</v>
      </c>
      <c r="B779">
        <v>1759007481.5</v>
      </c>
      <c r="C779">
        <v>20097.90000009537</v>
      </c>
      <c r="D779" t="s">
        <v>1975</v>
      </c>
      <c r="E779" t="s">
        <v>1976</v>
      </c>
      <c r="F779">
        <v>5</v>
      </c>
      <c r="G779" t="s">
        <v>1796</v>
      </c>
      <c r="H779" t="s">
        <v>436</v>
      </c>
      <c r="I779">
        <v>1759007474</v>
      </c>
      <c r="J779">
        <f>(K779)/1000</f>
        <v>0</v>
      </c>
      <c r="K779">
        <f>IF(DP779, AN779, AH779)</f>
        <v>0</v>
      </c>
      <c r="L779">
        <f>IF(DP779, AI779, AG779)</f>
        <v>0</v>
      </c>
      <c r="M779">
        <f>DR779 - IF(AU779&gt;1, L779*DL779*100.0/(AW779), 0)</f>
        <v>0</v>
      </c>
      <c r="N779">
        <f>((T779-J779/2)*M779-L779)/(T779+J779/2)</f>
        <v>0</v>
      </c>
      <c r="O779">
        <f>N779*(DY779+DZ779)/1000.0</f>
        <v>0</v>
      </c>
      <c r="P779">
        <f>(DR779 - IF(AU779&gt;1, L779*DL779*100.0/(AW779), 0))*(DY779+DZ779)/1000.0</f>
        <v>0</v>
      </c>
      <c r="Q779">
        <f>2.0/((1/S779-1/R779)+SIGN(S779)*SQRT((1/S779-1/R779)*(1/S779-1/R779) + 4*DM779/((DM779+1)*(DM779+1))*(2*1/S779*1/R779-1/R779*1/R779)))</f>
        <v>0</v>
      </c>
      <c r="R779">
        <f>IF(LEFT(DN779,1)&lt;&gt;"0",IF(LEFT(DN779,1)="1",3.0,DO779),$D$5+$E$5*(EF779*DY779/($K$5*1000))+$F$5*(EF779*DY779/($K$5*1000))*MAX(MIN(DL779,$J$5),$I$5)*MAX(MIN(DL779,$J$5),$I$5)+$G$5*MAX(MIN(DL779,$J$5),$I$5)*(EF779*DY779/($K$5*1000))+$H$5*(EF779*DY779/($K$5*1000))*(EF779*DY779/($K$5*1000)))</f>
        <v>0</v>
      </c>
      <c r="S779">
        <f>J779*(1000-(1000*0.61365*exp(17.502*W779/(240.97+W779))/(DY779+DZ779)+DT779)/2)/(1000*0.61365*exp(17.502*W779/(240.97+W779))/(DY779+DZ779)-DT779)</f>
        <v>0</v>
      </c>
      <c r="T779">
        <f>1/((DM779+1)/(Q779/1.6)+1/(R779/1.37)) + DM779/((DM779+1)/(Q779/1.6) + DM779/(R779/1.37))</f>
        <v>0</v>
      </c>
      <c r="U779">
        <f>(DH779*DK779)</f>
        <v>0</v>
      </c>
      <c r="V779">
        <f>(EA779+(U779+2*0.95*5.67E-8*(((EA779+$B$7)+273)^4-(EA779+273)^4)-44100*J779)/(1.84*29.3*R779+8*0.95*5.67E-8*(EA779+273)^3))</f>
        <v>0</v>
      </c>
      <c r="W779">
        <f>($C$7*EB779+$D$7*EC779+$E$7*V779)</f>
        <v>0</v>
      </c>
      <c r="X779">
        <f>0.61365*exp(17.502*W779/(240.97+W779))</f>
        <v>0</v>
      </c>
      <c r="Y779">
        <f>(Z779/AA779*100)</f>
        <v>0</v>
      </c>
      <c r="Z779">
        <f>DT779*(DY779+DZ779)/1000</f>
        <v>0</v>
      </c>
      <c r="AA779">
        <f>0.61365*exp(17.502*EA779/(240.97+EA779))</f>
        <v>0</v>
      </c>
      <c r="AB779">
        <f>(X779-DT779*(DY779+DZ779)/1000)</f>
        <v>0</v>
      </c>
      <c r="AC779">
        <f>(-J779*44100)</f>
        <v>0</v>
      </c>
      <c r="AD779">
        <f>2*29.3*R779*0.92*(EA779-W779)</f>
        <v>0</v>
      </c>
      <c r="AE779">
        <f>2*0.95*5.67E-8*(((EA779+$B$7)+273)^4-(W779+273)^4)</f>
        <v>0</v>
      </c>
      <c r="AF779">
        <f>U779+AE779+AC779+AD779</f>
        <v>0</v>
      </c>
      <c r="AG779">
        <f>DX779*AU779*(DS779-DR779*(1000-AU779*DU779)/(1000-AU779*DT779))/(100*DL779)</f>
        <v>0</v>
      </c>
      <c r="AH779">
        <f>1000*DX779*AU779*(DT779-DU779)/(100*DL779*(1000-AU779*DT779))</f>
        <v>0</v>
      </c>
      <c r="AI779">
        <f>(AJ779 - AK779 - DY779*1E3/(8.314*(EA779+273.15)) * AM779/DX779 * AL779) * DX779/(100*DL779) * (1000 - DU779)/1000</f>
        <v>0</v>
      </c>
      <c r="AJ779">
        <v>1524.455307144782</v>
      </c>
      <c r="AK779">
        <v>1490.288606060605</v>
      </c>
      <c r="AL779">
        <v>3.462560296685139</v>
      </c>
      <c r="AM779">
        <v>65.2418205601486</v>
      </c>
      <c r="AN779">
        <f>(AP779 - AO779 + DY779*1E3/(8.314*(EA779+273.15)) * AR779/DX779 * AQ779) * DX779/(100*DL779) * 1000/(1000 - AP779)</f>
        <v>0</v>
      </c>
      <c r="AO779">
        <v>20.44402104075398</v>
      </c>
      <c r="AP779">
        <v>23.22951454545454</v>
      </c>
      <c r="AQ779">
        <v>-0.0001243592474411781</v>
      </c>
      <c r="AR779">
        <v>120.1474523876431</v>
      </c>
      <c r="AS779">
        <v>2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MAX(0,($B$13+$C$13*EF779)/(1+$D$13*EF779)*DY779/(EA779+273)*$E$13)</f>
        <v>0</v>
      </c>
      <c r="AX779" t="s">
        <v>437</v>
      </c>
      <c r="AY779" t="s">
        <v>437</v>
      </c>
      <c r="AZ779">
        <v>0</v>
      </c>
      <c r="BA779">
        <v>0</v>
      </c>
      <c r="BB779">
        <f>1-AZ779/BA779</f>
        <v>0</v>
      </c>
      <c r="BC779">
        <v>0</v>
      </c>
      <c r="BD779" t="s">
        <v>437</v>
      </c>
      <c r="BE779" t="s">
        <v>437</v>
      </c>
      <c r="BF779">
        <v>0</v>
      </c>
      <c r="BG779">
        <v>0</v>
      </c>
      <c r="BH779">
        <f>1-BF779/BG779</f>
        <v>0</v>
      </c>
      <c r="BI779">
        <v>0.5</v>
      </c>
      <c r="BJ779">
        <f>DI779</f>
        <v>0</v>
      </c>
      <c r="BK779">
        <f>L779</f>
        <v>0</v>
      </c>
      <c r="BL779">
        <f>BH779*BI779*BJ779</f>
        <v>0</v>
      </c>
      <c r="BM779">
        <f>(BK779-BC779)/BJ779</f>
        <v>0</v>
      </c>
      <c r="BN779">
        <f>(BA779-BG779)/BG779</f>
        <v>0</v>
      </c>
      <c r="BO779">
        <f>AZ779/(BB779+AZ779/BG779)</f>
        <v>0</v>
      </c>
      <c r="BP779" t="s">
        <v>437</v>
      </c>
      <c r="BQ779">
        <v>0</v>
      </c>
      <c r="BR779">
        <f>IF(BQ779&lt;&gt;0, BQ779, BO779)</f>
        <v>0</v>
      </c>
      <c r="BS779">
        <f>1-BR779/BG779</f>
        <v>0</v>
      </c>
      <c r="BT779">
        <f>(BG779-BF779)/(BG779-BR779)</f>
        <v>0</v>
      </c>
      <c r="BU779">
        <f>(BA779-BG779)/(BA779-BR779)</f>
        <v>0</v>
      </c>
      <c r="BV779">
        <f>(BG779-BF779)/(BG779-AZ779)</f>
        <v>0</v>
      </c>
      <c r="BW779">
        <f>(BA779-BG779)/(BA779-AZ779)</f>
        <v>0</v>
      </c>
      <c r="BX779">
        <f>(BT779*BR779/BF779)</f>
        <v>0</v>
      </c>
      <c r="BY779">
        <f>(1-BX779)</f>
        <v>0</v>
      </c>
      <c r="DH779">
        <f>$B$11*EG779+$C$11*EH779+$F$11*ES779*(1-EV779)</f>
        <v>0</v>
      </c>
      <c r="DI779">
        <f>DH779*DJ779</f>
        <v>0</v>
      </c>
      <c r="DJ779">
        <f>($B$11*$D$9+$C$11*$D$9+$F$11*((FF779+EX779)/MAX(FF779+EX779+FG779, 0.1)*$I$9+FG779/MAX(FF779+EX779+FG779, 0.1)*$J$9))/($B$11+$C$11+$F$11)</f>
        <v>0</v>
      </c>
      <c r="DK779">
        <f>($B$11*$K$9+$C$11*$K$9+$F$11*((FF779+EX779)/MAX(FF779+EX779+FG779, 0.1)*$P$9+FG779/MAX(FF779+EX779+FG779, 0.1)*$Q$9))/($B$11+$C$11+$F$11)</f>
        <v>0</v>
      </c>
      <c r="DL779">
        <v>2.96</v>
      </c>
      <c r="DM779">
        <v>0.5</v>
      </c>
      <c r="DN779" t="s">
        <v>438</v>
      </c>
      <c r="DO779">
        <v>2</v>
      </c>
      <c r="DP779" t="b">
        <v>1</v>
      </c>
      <c r="DQ779">
        <v>1759007474</v>
      </c>
      <c r="DR779">
        <v>1432.126666666667</v>
      </c>
      <c r="DS779">
        <v>1478.442962962963</v>
      </c>
      <c r="DT779">
        <v>23.22213333333334</v>
      </c>
      <c r="DU779">
        <v>20.38068888888889</v>
      </c>
      <c r="DV779">
        <v>1430.251481481481</v>
      </c>
      <c r="DW779">
        <v>22.99656666666667</v>
      </c>
      <c r="DX779">
        <v>500.004962962963</v>
      </c>
      <c r="DY779">
        <v>90.34751111111112</v>
      </c>
      <c r="DZ779">
        <v>0.05379077777777777</v>
      </c>
      <c r="EA779">
        <v>29.93646666666666</v>
      </c>
      <c r="EB779">
        <v>30.09363703703704</v>
      </c>
      <c r="EC779">
        <v>999.9000000000001</v>
      </c>
      <c r="ED779">
        <v>0</v>
      </c>
      <c r="EE779">
        <v>0</v>
      </c>
      <c r="EF779">
        <v>10004.44555555555</v>
      </c>
      <c r="EG779">
        <v>0</v>
      </c>
      <c r="EH779">
        <v>11.48683703703704</v>
      </c>
      <c r="EI779">
        <v>-46.3159185185185</v>
      </c>
      <c r="EJ779">
        <v>1466.174814814815</v>
      </c>
      <c r="EK779">
        <v>1509.202222222222</v>
      </c>
      <c r="EL779">
        <v>2.841453703703704</v>
      </c>
      <c r="EM779">
        <v>1478.442962962963</v>
      </c>
      <c r="EN779">
        <v>20.38068888888889</v>
      </c>
      <c r="EO779">
        <v>2.098062222222222</v>
      </c>
      <c r="EP779">
        <v>1.841343333333333</v>
      </c>
      <c r="EQ779">
        <v>18.20447037037037</v>
      </c>
      <c r="ER779">
        <v>16.14218148148148</v>
      </c>
      <c r="ES779">
        <v>2000.009629629629</v>
      </c>
      <c r="ET779">
        <v>0.9800023333333334</v>
      </c>
      <c r="EU779">
        <v>0.01999759259259259</v>
      </c>
      <c r="EV779">
        <v>0</v>
      </c>
      <c r="EW779">
        <v>749.5978888888887</v>
      </c>
      <c r="EX779">
        <v>5.000560000000001</v>
      </c>
      <c r="EY779">
        <v>15387.99259259259</v>
      </c>
      <c r="EZ779">
        <v>17294.96666666667</v>
      </c>
      <c r="FA779">
        <v>41.88637037037036</v>
      </c>
      <c r="FB779">
        <v>42.17092592592592</v>
      </c>
      <c r="FC779">
        <v>41.76585185185184</v>
      </c>
      <c r="FD779">
        <v>41.303</v>
      </c>
      <c r="FE779">
        <v>42.83533333333333</v>
      </c>
      <c r="FF779">
        <v>1955.10962962963</v>
      </c>
      <c r="FG779">
        <v>39.9</v>
      </c>
      <c r="FH779">
        <v>0</v>
      </c>
      <c r="FI779">
        <v>1759007491.2</v>
      </c>
      <c r="FJ779">
        <v>0</v>
      </c>
      <c r="FK779">
        <v>749.5686153846153</v>
      </c>
      <c r="FL779">
        <v>-4.730256417522912</v>
      </c>
      <c r="FM779">
        <v>-100.1572649667878</v>
      </c>
      <c r="FN779">
        <v>15387.50769230769</v>
      </c>
      <c r="FO779">
        <v>15</v>
      </c>
      <c r="FP779">
        <v>0</v>
      </c>
      <c r="FQ779" t="s">
        <v>439</v>
      </c>
      <c r="FR779">
        <v>1747148579.5</v>
      </c>
      <c r="FS779">
        <v>1747148584.5</v>
      </c>
      <c r="FT779">
        <v>0</v>
      </c>
      <c r="FU779">
        <v>0.162</v>
      </c>
      <c r="FV779">
        <v>-0.001</v>
      </c>
      <c r="FW779">
        <v>0.139</v>
      </c>
      <c r="FX779">
        <v>0.058</v>
      </c>
      <c r="FY779">
        <v>420</v>
      </c>
      <c r="FZ779">
        <v>16</v>
      </c>
      <c r="GA779">
        <v>0.19</v>
      </c>
      <c r="GB779">
        <v>0.02</v>
      </c>
      <c r="GC779">
        <v>-46.29603658536585</v>
      </c>
      <c r="GD779">
        <v>-0.4925331010453614</v>
      </c>
      <c r="GE779">
        <v>0.1222671121368766</v>
      </c>
      <c r="GF779">
        <v>1</v>
      </c>
      <c r="GG779">
        <v>749.8693823529411</v>
      </c>
      <c r="GH779">
        <v>-4.681207033743531</v>
      </c>
      <c r="GI779">
        <v>0.5133257774612848</v>
      </c>
      <c r="GJ779">
        <v>0</v>
      </c>
      <c r="GK779">
        <v>2.891063658536585</v>
      </c>
      <c r="GL779">
        <v>-0.8714627874564386</v>
      </c>
      <c r="GM779">
        <v>0.08902539549315507</v>
      </c>
      <c r="GN779">
        <v>0</v>
      </c>
      <c r="GO779">
        <v>1</v>
      </c>
      <c r="GP779">
        <v>3</v>
      </c>
      <c r="GQ779" t="s">
        <v>451</v>
      </c>
      <c r="GR779">
        <v>3.12784</v>
      </c>
      <c r="GS779">
        <v>2.73157</v>
      </c>
      <c r="GT779">
        <v>0.196754</v>
      </c>
      <c r="GU779">
        <v>0.201823</v>
      </c>
      <c r="GV779">
        <v>0.104324</v>
      </c>
      <c r="GW779">
        <v>0.0960128</v>
      </c>
      <c r="GX779">
        <v>24057.7</v>
      </c>
      <c r="GY779">
        <v>23191.9</v>
      </c>
      <c r="GZ779">
        <v>30495.4</v>
      </c>
      <c r="HA779">
        <v>29314.3</v>
      </c>
      <c r="HB779">
        <v>37707.8</v>
      </c>
      <c r="HC779">
        <v>34875.6</v>
      </c>
      <c r="HD779">
        <v>46656.4</v>
      </c>
      <c r="HE779">
        <v>43559.8</v>
      </c>
      <c r="HF779">
        <v>1.8207</v>
      </c>
      <c r="HG779">
        <v>1.85317</v>
      </c>
      <c r="HH779">
        <v>0.114787</v>
      </c>
      <c r="HI779">
        <v>0</v>
      </c>
      <c r="HJ779">
        <v>28.2034</v>
      </c>
      <c r="HK779">
        <v>999.9</v>
      </c>
      <c r="HL779">
        <v>47.5</v>
      </c>
      <c r="HM779">
        <v>30.8</v>
      </c>
      <c r="HN779">
        <v>23.4482</v>
      </c>
      <c r="HO779">
        <v>62.8335</v>
      </c>
      <c r="HP779">
        <v>16.6066</v>
      </c>
      <c r="HQ779">
        <v>1</v>
      </c>
      <c r="HR779">
        <v>0.175727</v>
      </c>
      <c r="HS779">
        <v>0.678472</v>
      </c>
      <c r="HT779">
        <v>20.1991</v>
      </c>
      <c r="HU779">
        <v>5.22747</v>
      </c>
      <c r="HV779">
        <v>11.974</v>
      </c>
      <c r="HW779">
        <v>4.96945</v>
      </c>
      <c r="HX779">
        <v>3.28958</v>
      </c>
      <c r="HY779">
        <v>9999</v>
      </c>
      <c r="HZ779">
        <v>9999</v>
      </c>
      <c r="IA779">
        <v>9999</v>
      </c>
      <c r="IB779">
        <v>27.8</v>
      </c>
      <c r="IC779">
        <v>4.97292</v>
      </c>
      <c r="ID779">
        <v>1.8773</v>
      </c>
      <c r="IE779">
        <v>1.87542</v>
      </c>
      <c r="IF779">
        <v>1.8782</v>
      </c>
      <c r="IG779">
        <v>1.87494</v>
      </c>
      <c r="IH779">
        <v>1.87851</v>
      </c>
      <c r="II779">
        <v>1.87561</v>
      </c>
      <c r="IJ779">
        <v>1.87679</v>
      </c>
      <c r="IK779">
        <v>0</v>
      </c>
      <c r="IL779">
        <v>0</v>
      </c>
      <c r="IM779">
        <v>0</v>
      </c>
      <c r="IN779">
        <v>0</v>
      </c>
      <c r="IO779" t="s">
        <v>441</v>
      </c>
      <c r="IP779" t="s">
        <v>442</v>
      </c>
      <c r="IQ779" t="s">
        <v>443</v>
      </c>
      <c r="IR779" t="s">
        <v>443</v>
      </c>
      <c r="IS779" t="s">
        <v>443</v>
      </c>
      <c r="IT779" t="s">
        <v>443</v>
      </c>
      <c r="IU779">
        <v>0</v>
      </c>
      <c r="IV779">
        <v>100</v>
      </c>
      <c r="IW779">
        <v>100</v>
      </c>
      <c r="IX779">
        <v>1.92</v>
      </c>
      <c r="IY779">
        <v>0.2257</v>
      </c>
      <c r="IZ779">
        <v>0.000996156149449386</v>
      </c>
      <c r="JA779">
        <v>0.001508328056841608</v>
      </c>
      <c r="JB779">
        <v>-4.279944224615399E-07</v>
      </c>
      <c r="JC779">
        <v>2.026670128534865E-10</v>
      </c>
      <c r="JD779">
        <v>-0.04486732872085866</v>
      </c>
      <c r="JE779">
        <v>-0.001179386599836408</v>
      </c>
      <c r="JF779">
        <v>0.0006983580007418804</v>
      </c>
      <c r="JG779">
        <v>-5.900263066608664E-06</v>
      </c>
      <c r="JH779">
        <v>1</v>
      </c>
      <c r="JI779">
        <v>2117</v>
      </c>
      <c r="JJ779">
        <v>1</v>
      </c>
      <c r="JK779">
        <v>26</v>
      </c>
      <c r="JL779">
        <v>197648.4</v>
      </c>
      <c r="JM779">
        <v>197648.3</v>
      </c>
      <c r="JN779">
        <v>3.09204</v>
      </c>
      <c r="JO779">
        <v>2.52563</v>
      </c>
      <c r="JP779">
        <v>1.39893</v>
      </c>
      <c r="JQ779">
        <v>2.33887</v>
      </c>
      <c r="JR779">
        <v>1.44897</v>
      </c>
      <c r="JS779">
        <v>2.59888</v>
      </c>
      <c r="JT779">
        <v>37.5059</v>
      </c>
      <c r="JU779">
        <v>23.9737</v>
      </c>
      <c r="JV779">
        <v>18</v>
      </c>
      <c r="JW779">
        <v>478.947</v>
      </c>
      <c r="JX779">
        <v>469.567</v>
      </c>
      <c r="JY779">
        <v>27.6142</v>
      </c>
      <c r="JZ779">
        <v>29.4531</v>
      </c>
      <c r="KA779">
        <v>30.0001</v>
      </c>
      <c r="KB779">
        <v>29.1439</v>
      </c>
      <c r="KC779">
        <v>29.2112</v>
      </c>
      <c r="KD779">
        <v>61.9296</v>
      </c>
      <c r="KE779">
        <v>19.0952</v>
      </c>
      <c r="KF779">
        <v>87.2872</v>
      </c>
      <c r="KG779">
        <v>27.556</v>
      </c>
      <c r="KH779">
        <v>1523.69</v>
      </c>
      <c r="KI779">
        <v>20.599</v>
      </c>
      <c r="KJ779">
        <v>100.823</v>
      </c>
      <c r="KK779">
        <v>100.195</v>
      </c>
    </row>
    <row r="780" spans="1:297">
      <c r="A780">
        <v>764</v>
      </c>
      <c r="B780">
        <v>1759007486.5</v>
      </c>
      <c r="C780">
        <v>20102.90000009537</v>
      </c>
      <c r="D780" t="s">
        <v>1977</v>
      </c>
      <c r="E780" t="s">
        <v>1978</v>
      </c>
      <c r="F780">
        <v>5</v>
      </c>
      <c r="G780" t="s">
        <v>1796</v>
      </c>
      <c r="H780" t="s">
        <v>436</v>
      </c>
      <c r="I780">
        <v>1759007478.714286</v>
      </c>
      <c r="J780">
        <f>(K780)/1000</f>
        <v>0</v>
      </c>
      <c r="K780">
        <f>IF(DP780, AN780, AH780)</f>
        <v>0</v>
      </c>
      <c r="L780">
        <f>IF(DP780, AI780, AG780)</f>
        <v>0</v>
      </c>
      <c r="M780">
        <f>DR780 - IF(AU780&gt;1, L780*DL780*100.0/(AW780), 0)</f>
        <v>0</v>
      </c>
      <c r="N780">
        <f>((T780-J780/2)*M780-L780)/(T780+J780/2)</f>
        <v>0</v>
      </c>
      <c r="O780">
        <f>N780*(DY780+DZ780)/1000.0</f>
        <v>0</v>
      </c>
      <c r="P780">
        <f>(DR780 - IF(AU780&gt;1, L780*DL780*100.0/(AW780), 0))*(DY780+DZ780)/1000.0</f>
        <v>0</v>
      </c>
      <c r="Q780">
        <f>2.0/((1/S780-1/R780)+SIGN(S780)*SQRT((1/S780-1/R780)*(1/S780-1/R780) + 4*DM780/((DM780+1)*(DM780+1))*(2*1/S780*1/R780-1/R780*1/R780)))</f>
        <v>0</v>
      </c>
      <c r="R780">
        <f>IF(LEFT(DN780,1)&lt;&gt;"0",IF(LEFT(DN780,1)="1",3.0,DO780),$D$5+$E$5*(EF780*DY780/($K$5*1000))+$F$5*(EF780*DY780/($K$5*1000))*MAX(MIN(DL780,$J$5),$I$5)*MAX(MIN(DL780,$J$5),$I$5)+$G$5*MAX(MIN(DL780,$J$5),$I$5)*(EF780*DY780/($K$5*1000))+$H$5*(EF780*DY780/($K$5*1000))*(EF780*DY780/($K$5*1000)))</f>
        <v>0</v>
      </c>
      <c r="S780">
        <f>J780*(1000-(1000*0.61365*exp(17.502*W780/(240.97+W780))/(DY780+DZ780)+DT780)/2)/(1000*0.61365*exp(17.502*W780/(240.97+W780))/(DY780+DZ780)-DT780)</f>
        <v>0</v>
      </c>
      <c r="T780">
        <f>1/((DM780+1)/(Q780/1.6)+1/(R780/1.37)) + DM780/((DM780+1)/(Q780/1.6) + DM780/(R780/1.37))</f>
        <v>0</v>
      </c>
      <c r="U780">
        <f>(DH780*DK780)</f>
        <v>0</v>
      </c>
      <c r="V780">
        <f>(EA780+(U780+2*0.95*5.67E-8*(((EA780+$B$7)+273)^4-(EA780+273)^4)-44100*J780)/(1.84*29.3*R780+8*0.95*5.67E-8*(EA780+273)^3))</f>
        <v>0</v>
      </c>
      <c r="W780">
        <f>($C$7*EB780+$D$7*EC780+$E$7*V780)</f>
        <v>0</v>
      </c>
      <c r="X780">
        <f>0.61365*exp(17.502*W780/(240.97+W780))</f>
        <v>0</v>
      </c>
      <c r="Y780">
        <f>(Z780/AA780*100)</f>
        <v>0</v>
      </c>
      <c r="Z780">
        <f>DT780*(DY780+DZ780)/1000</f>
        <v>0</v>
      </c>
      <c r="AA780">
        <f>0.61365*exp(17.502*EA780/(240.97+EA780))</f>
        <v>0</v>
      </c>
      <c r="AB780">
        <f>(X780-DT780*(DY780+DZ780)/1000)</f>
        <v>0</v>
      </c>
      <c r="AC780">
        <f>(-J780*44100)</f>
        <v>0</v>
      </c>
      <c r="AD780">
        <f>2*29.3*R780*0.92*(EA780-W780)</f>
        <v>0</v>
      </c>
      <c r="AE780">
        <f>2*0.95*5.67E-8*(((EA780+$B$7)+273)^4-(W780+273)^4)</f>
        <v>0</v>
      </c>
      <c r="AF780">
        <f>U780+AE780+AC780+AD780</f>
        <v>0</v>
      </c>
      <c r="AG780">
        <f>DX780*AU780*(DS780-DR780*(1000-AU780*DU780)/(1000-AU780*DT780))/(100*DL780)</f>
        <v>0</v>
      </c>
      <c r="AH780">
        <f>1000*DX780*AU780*(DT780-DU780)/(100*DL780*(1000-AU780*DT780))</f>
        <v>0</v>
      </c>
      <c r="AI780">
        <f>(AJ780 - AK780 - DY780*1E3/(8.314*(EA780+273.15)) * AM780/DX780 * AL780) * DX780/(100*DL780) * (1000 - DU780)/1000</f>
        <v>0</v>
      </c>
      <c r="AJ780">
        <v>1541.338897264634</v>
      </c>
      <c r="AK780">
        <v>1507.267212121212</v>
      </c>
      <c r="AL780">
        <v>3.402451549500008</v>
      </c>
      <c r="AM780">
        <v>65.2418205601486</v>
      </c>
      <c r="AN780">
        <f>(AP780 - AO780 + DY780*1E3/(8.314*(EA780+273.15)) * AR780/DX780 * AQ780) * DX780/(100*DL780) * 1000/(1000 - AP780)</f>
        <v>0</v>
      </c>
      <c r="AO780">
        <v>20.52351129783464</v>
      </c>
      <c r="AP780">
        <v>23.22126242424241</v>
      </c>
      <c r="AQ780">
        <v>-4.667895088551692E-05</v>
      </c>
      <c r="AR780">
        <v>120.1474523876431</v>
      </c>
      <c r="AS780">
        <v>2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MAX(0,($B$13+$C$13*EF780)/(1+$D$13*EF780)*DY780/(EA780+273)*$E$13)</f>
        <v>0</v>
      </c>
      <c r="AX780" t="s">
        <v>437</v>
      </c>
      <c r="AY780" t="s">
        <v>437</v>
      </c>
      <c r="AZ780">
        <v>0</v>
      </c>
      <c r="BA780">
        <v>0</v>
      </c>
      <c r="BB780">
        <f>1-AZ780/BA780</f>
        <v>0</v>
      </c>
      <c r="BC780">
        <v>0</v>
      </c>
      <c r="BD780" t="s">
        <v>437</v>
      </c>
      <c r="BE780" t="s">
        <v>437</v>
      </c>
      <c r="BF780">
        <v>0</v>
      </c>
      <c r="BG780">
        <v>0</v>
      </c>
      <c r="BH780">
        <f>1-BF780/BG780</f>
        <v>0</v>
      </c>
      <c r="BI780">
        <v>0.5</v>
      </c>
      <c r="BJ780">
        <f>DI780</f>
        <v>0</v>
      </c>
      <c r="BK780">
        <f>L780</f>
        <v>0</v>
      </c>
      <c r="BL780">
        <f>BH780*BI780*BJ780</f>
        <v>0</v>
      </c>
      <c r="BM780">
        <f>(BK780-BC780)/BJ780</f>
        <v>0</v>
      </c>
      <c r="BN780">
        <f>(BA780-BG780)/BG780</f>
        <v>0</v>
      </c>
      <c r="BO780">
        <f>AZ780/(BB780+AZ780/BG780)</f>
        <v>0</v>
      </c>
      <c r="BP780" t="s">
        <v>437</v>
      </c>
      <c r="BQ780">
        <v>0</v>
      </c>
      <c r="BR780">
        <f>IF(BQ780&lt;&gt;0, BQ780, BO780)</f>
        <v>0</v>
      </c>
      <c r="BS780">
        <f>1-BR780/BG780</f>
        <v>0</v>
      </c>
      <c r="BT780">
        <f>(BG780-BF780)/(BG780-BR780)</f>
        <v>0</v>
      </c>
      <c r="BU780">
        <f>(BA780-BG780)/(BA780-BR780)</f>
        <v>0</v>
      </c>
      <c r="BV780">
        <f>(BG780-BF780)/(BG780-AZ780)</f>
        <v>0</v>
      </c>
      <c r="BW780">
        <f>(BA780-BG780)/(BA780-AZ780)</f>
        <v>0</v>
      </c>
      <c r="BX780">
        <f>(BT780*BR780/BF780)</f>
        <v>0</v>
      </c>
      <c r="BY780">
        <f>(1-BX780)</f>
        <v>0</v>
      </c>
      <c r="DH780">
        <f>$B$11*EG780+$C$11*EH780+$F$11*ES780*(1-EV780)</f>
        <v>0</v>
      </c>
      <c r="DI780">
        <f>DH780*DJ780</f>
        <v>0</v>
      </c>
      <c r="DJ780">
        <f>($B$11*$D$9+$C$11*$D$9+$F$11*((FF780+EX780)/MAX(FF780+EX780+FG780, 0.1)*$I$9+FG780/MAX(FF780+EX780+FG780, 0.1)*$J$9))/($B$11+$C$11+$F$11)</f>
        <v>0</v>
      </c>
      <c r="DK780">
        <f>($B$11*$K$9+$C$11*$K$9+$F$11*((FF780+EX780)/MAX(FF780+EX780+FG780, 0.1)*$P$9+FG780/MAX(FF780+EX780+FG780, 0.1)*$Q$9))/($B$11+$C$11+$F$11)</f>
        <v>0</v>
      </c>
      <c r="DL780">
        <v>2.96</v>
      </c>
      <c r="DM780">
        <v>0.5</v>
      </c>
      <c r="DN780" t="s">
        <v>438</v>
      </c>
      <c r="DO780">
        <v>2</v>
      </c>
      <c r="DP780" t="b">
        <v>1</v>
      </c>
      <c r="DQ780">
        <v>1759007478.714286</v>
      </c>
      <c r="DR780">
        <v>1447.916071428572</v>
      </c>
      <c r="DS780">
        <v>1494.192857142858</v>
      </c>
      <c r="DT780">
        <v>23.22503214285714</v>
      </c>
      <c r="DU780">
        <v>20.446325</v>
      </c>
      <c r="DV780">
        <v>1446.016785714286</v>
      </c>
      <c r="DW780">
        <v>22.99940357142858</v>
      </c>
      <c r="DX780">
        <v>500.0661428571428</v>
      </c>
      <c r="DY780">
        <v>90.34764999999997</v>
      </c>
      <c r="DZ780">
        <v>0.05380973928571429</v>
      </c>
      <c r="EA780">
        <v>29.92203214285714</v>
      </c>
      <c r="EB780">
        <v>30.08458571428572</v>
      </c>
      <c r="EC780">
        <v>999.9000000000002</v>
      </c>
      <c r="ED780">
        <v>0</v>
      </c>
      <c r="EE780">
        <v>0</v>
      </c>
      <c r="EF780">
        <v>9996.811785714284</v>
      </c>
      <c r="EG780">
        <v>0</v>
      </c>
      <c r="EH780">
        <v>11.49121071428572</v>
      </c>
      <c r="EI780">
        <v>-46.27593928571429</v>
      </c>
      <c r="EJ780">
        <v>1482.343571428571</v>
      </c>
      <c r="EK780">
        <v>1525.381428571429</v>
      </c>
      <c r="EL780">
        <v>2.778712857142857</v>
      </c>
      <c r="EM780">
        <v>1494.192857142858</v>
      </c>
      <c r="EN780">
        <v>20.446325</v>
      </c>
      <c r="EO780">
        <v>2.0983275</v>
      </c>
      <c r="EP780">
        <v>1.847277142857143</v>
      </c>
      <c r="EQ780">
        <v>18.20649285714286</v>
      </c>
      <c r="ER780">
        <v>16.19265357142857</v>
      </c>
      <c r="ES780">
        <v>1999.981428571429</v>
      </c>
      <c r="ET780">
        <v>0.9800021428571429</v>
      </c>
      <c r="EU780">
        <v>0.01999778928571428</v>
      </c>
      <c r="EV780">
        <v>0</v>
      </c>
      <c r="EW780">
        <v>749.2443214285713</v>
      </c>
      <c r="EX780">
        <v>5.000560000000001</v>
      </c>
      <c r="EY780">
        <v>15379.90714285714</v>
      </c>
      <c r="EZ780">
        <v>17294.72142857143</v>
      </c>
      <c r="FA780">
        <v>41.82785714285713</v>
      </c>
      <c r="FB780">
        <v>42.17814285714284</v>
      </c>
      <c r="FC780">
        <v>41.74528571428571</v>
      </c>
      <c r="FD780">
        <v>41.26764285714285</v>
      </c>
      <c r="FE780">
        <v>42.81664285714284</v>
      </c>
      <c r="FF780">
        <v>1955.081428571428</v>
      </c>
      <c r="FG780">
        <v>39.9</v>
      </c>
      <c r="FH780">
        <v>0</v>
      </c>
      <c r="FI780">
        <v>1759007496</v>
      </c>
      <c r="FJ780">
        <v>0</v>
      </c>
      <c r="FK780">
        <v>749.2074230769231</v>
      </c>
      <c r="FL780">
        <v>-4.731316245092851</v>
      </c>
      <c r="FM780">
        <v>-98.81025619227911</v>
      </c>
      <c r="FN780">
        <v>15379.46923076923</v>
      </c>
      <c r="FO780">
        <v>15</v>
      </c>
      <c r="FP780">
        <v>0</v>
      </c>
      <c r="FQ780" t="s">
        <v>439</v>
      </c>
      <c r="FR780">
        <v>1747148579.5</v>
      </c>
      <c r="FS780">
        <v>1747148584.5</v>
      </c>
      <c r="FT780">
        <v>0</v>
      </c>
      <c r="FU780">
        <v>0.162</v>
      </c>
      <c r="FV780">
        <v>-0.001</v>
      </c>
      <c r="FW780">
        <v>0.139</v>
      </c>
      <c r="FX780">
        <v>0.058</v>
      </c>
      <c r="FY780">
        <v>420</v>
      </c>
      <c r="FZ780">
        <v>16</v>
      </c>
      <c r="GA780">
        <v>0.19</v>
      </c>
      <c r="GB780">
        <v>0.02</v>
      </c>
      <c r="GC780">
        <v>-46.2850425</v>
      </c>
      <c r="GD780">
        <v>0.4901954971858045</v>
      </c>
      <c r="GE780">
        <v>0.1406931588377701</v>
      </c>
      <c r="GF780">
        <v>1</v>
      </c>
      <c r="GG780">
        <v>749.4568529411763</v>
      </c>
      <c r="GH780">
        <v>-4.813980138736727</v>
      </c>
      <c r="GI780">
        <v>0.5181229204799298</v>
      </c>
      <c r="GJ780">
        <v>0</v>
      </c>
      <c r="GK780">
        <v>2.8143455</v>
      </c>
      <c r="GL780">
        <v>-0.7384592870544194</v>
      </c>
      <c r="GM780">
        <v>0.07366736787581056</v>
      </c>
      <c r="GN780">
        <v>0</v>
      </c>
      <c r="GO780">
        <v>1</v>
      </c>
      <c r="GP780">
        <v>3</v>
      </c>
      <c r="GQ780" t="s">
        <v>451</v>
      </c>
      <c r="GR780">
        <v>3.12755</v>
      </c>
      <c r="GS780">
        <v>2.73145</v>
      </c>
      <c r="GT780">
        <v>0.198092</v>
      </c>
      <c r="GU780">
        <v>0.203171</v>
      </c>
      <c r="GV780">
        <v>0.10431</v>
      </c>
      <c r="GW780">
        <v>0.096343</v>
      </c>
      <c r="GX780">
        <v>24017.5</v>
      </c>
      <c r="GY780">
        <v>23153.2</v>
      </c>
      <c r="GZ780">
        <v>30495.3</v>
      </c>
      <c r="HA780">
        <v>29315</v>
      </c>
      <c r="HB780">
        <v>37708.1</v>
      </c>
      <c r="HC780">
        <v>34863.5</v>
      </c>
      <c r="HD780">
        <v>46655.9</v>
      </c>
      <c r="HE780">
        <v>43560.6</v>
      </c>
      <c r="HF780">
        <v>1.8204</v>
      </c>
      <c r="HG780">
        <v>1.85395</v>
      </c>
      <c r="HH780">
        <v>0.115167</v>
      </c>
      <c r="HI780">
        <v>0</v>
      </c>
      <c r="HJ780">
        <v>28.2004</v>
      </c>
      <c r="HK780">
        <v>999.9</v>
      </c>
      <c r="HL780">
        <v>47.5</v>
      </c>
      <c r="HM780">
        <v>30.8</v>
      </c>
      <c r="HN780">
        <v>23.4485</v>
      </c>
      <c r="HO780">
        <v>63.0535</v>
      </c>
      <c r="HP780">
        <v>16.4784</v>
      </c>
      <c r="HQ780">
        <v>1</v>
      </c>
      <c r="HR780">
        <v>0.175696</v>
      </c>
      <c r="HS780">
        <v>0.660605</v>
      </c>
      <c r="HT780">
        <v>20.1993</v>
      </c>
      <c r="HU780">
        <v>5.22732</v>
      </c>
      <c r="HV780">
        <v>11.974</v>
      </c>
      <c r="HW780">
        <v>4.9692</v>
      </c>
      <c r="HX780">
        <v>3.2895</v>
      </c>
      <c r="HY780">
        <v>9999</v>
      </c>
      <c r="HZ780">
        <v>9999</v>
      </c>
      <c r="IA780">
        <v>9999</v>
      </c>
      <c r="IB780">
        <v>27.8</v>
      </c>
      <c r="IC780">
        <v>4.97292</v>
      </c>
      <c r="ID780">
        <v>1.87732</v>
      </c>
      <c r="IE780">
        <v>1.8754</v>
      </c>
      <c r="IF780">
        <v>1.87821</v>
      </c>
      <c r="IG780">
        <v>1.87491</v>
      </c>
      <c r="IH780">
        <v>1.87851</v>
      </c>
      <c r="II780">
        <v>1.87561</v>
      </c>
      <c r="IJ780">
        <v>1.87681</v>
      </c>
      <c r="IK780">
        <v>0</v>
      </c>
      <c r="IL780">
        <v>0</v>
      </c>
      <c r="IM780">
        <v>0</v>
      </c>
      <c r="IN780">
        <v>0</v>
      </c>
      <c r="IO780" t="s">
        <v>441</v>
      </c>
      <c r="IP780" t="s">
        <v>442</v>
      </c>
      <c r="IQ780" t="s">
        <v>443</v>
      </c>
      <c r="IR780" t="s">
        <v>443</v>
      </c>
      <c r="IS780" t="s">
        <v>443</v>
      </c>
      <c r="IT780" t="s">
        <v>443</v>
      </c>
      <c r="IU780">
        <v>0</v>
      </c>
      <c r="IV780">
        <v>100</v>
      </c>
      <c r="IW780">
        <v>100</v>
      </c>
      <c r="IX780">
        <v>1.94</v>
      </c>
      <c r="IY780">
        <v>0.2256</v>
      </c>
      <c r="IZ780">
        <v>0.000996156149449386</v>
      </c>
      <c r="JA780">
        <v>0.001508328056841608</v>
      </c>
      <c r="JB780">
        <v>-4.279944224615399E-07</v>
      </c>
      <c r="JC780">
        <v>2.026670128534865E-10</v>
      </c>
      <c r="JD780">
        <v>-0.04486732872085866</v>
      </c>
      <c r="JE780">
        <v>-0.001179386599836408</v>
      </c>
      <c r="JF780">
        <v>0.0006983580007418804</v>
      </c>
      <c r="JG780">
        <v>-5.900263066608664E-06</v>
      </c>
      <c r="JH780">
        <v>1</v>
      </c>
      <c r="JI780">
        <v>2117</v>
      </c>
      <c r="JJ780">
        <v>1</v>
      </c>
      <c r="JK780">
        <v>26</v>
      </c>
      <c r="JL780">
        <v>197648.5</v>
      </c>
      <c r="JM780">
        <v>197648.4</v>
      </c>
      <c r="JN780">
        <v>3.11646</v>
      </c>
      <c r="JO780">
        <v>2.53174</v>
      </c>
      <c r="JP780">
        <v>1.39893</v>
      </c>
      <c r="JQ780">
        <v>2.34009</v>
      </c>
      <c r="JR780">
        <v>1.44897</v>
      </c>
      <c r="JS780">
        <v>2.48291</v>
      </c>
      <c r="JT780">
        <v>37.5059</v>
      </c>
      <c r="JU780">
        <v>23.9737</v>
      </c>
      <c r="JV780">
        <v>18</v>
      </c>
      <c r="JW780">
        <v>478.771</v>
      </c>
      <c r="JX780">
        <v>470.075</v>
      </c>
      <c r="JY780">
        <v>27.5275</v>
      </c>
      <c r="JZ780">
        <v>29.4531</v>
      </c>
      <c r="KA780">
        <v>30</v>
      </c>
      <c r="KB780">
        <v>29.1421</v>
      </c>
      <c r="KC780">
        <v>29.2112</v>
      </c>
      <c r="KD780">
        <v>62.4318</v>
      </c>
      <c r="KE780">
        <v>18.823</v>
      </c>
      <c r="KF780">
        <v>87.67570000000001</v>
      </c>
      <c r="KG780">
        <v>27.4796</v>
      </c>
      <c r="KH780">
        <v>1537.05</v>
      </c>
      <c r="KI780">
        <v>20.6644</v>
      </c>
      <c r="KJ780">
        <v>100.823</v>
      </c>
      <c r="KK780">
        <v>100.197</v>
      </c>
    </row>
    <row r="781" spans="1:297">
      <c r="A781">
        <v>765</v>
      </c>
      <c r="B781">
        <v>1759007491.5</v>
      </c>
      <c r="C781">
        <v>20107.90000009537</v>
      </c>
      <c r="D781" t="s">
        <v>1979</v>
      </c>
      <c r="E781" t="s">
        <v>1980</v>
      </c>
      <c r="F781">
        <v>5</v>
      </c>
      <c r="G781" t="s">
        <v>1796</v>
      </c>
      <c r="H781" t="s">
        <v>436</v>
      </c>
      <c r="I781">
        <v>1759007484</v>
      </c>
      <c r="J781">
        <f>(K781)/1000</f>
        <v>0</v>
      </c>
      <c r="K781">
        <f>IF(DP781, AN781, AH781)</f>
        <v>0</v>
      </c>
      <c r="L781">
        <f>IF(DP781, AI781, AG781)</f>
        <v>0</v>
      </c>
      <c r="M781">
        <f>DR781 - IF(AU781&gt;1, L781*DL781*100.0/(AW781), 0)</f>
        <v>0</v>
      </c>
      <c r="N781">
        <f>((T781-J781/2)*M781-L781)/(T781+J781/2)</f>
        <v>0</v>
      </c>
      <c r="O781">
        <f>N781*(DY781+DZ781)/1000.0</f>
        <v>0</v>
      </c>
      <c r="P781">
        <f>(DR781 - IF(AU781&gt;1, L781*DL781*100.0/(AW781), 0))*(DY781+DZ781)/1000.0</f>
        <v>0</v>
      </c>
      <c r="Q781">
        <f>2.0/((1/S781-1/R781)+SIGN(S781)*SQRT((1/S781-1/R781)*(1/S781-1/R781) + 4*DM781/((DM781+1)*(DM781+1))*(2*1/S781*1/R781-1/R781*1/R781)))</f>
        <v>0</v>
      </c>
      <c r="R781">
        <f>IF(LEFT(DN781,1)&lt;&gt;"0",IF(LEFT(DN781,1)="1",3.0,DO781),$D$5+$E$5*(EF781*DY781/($K$5*1000))+$F$5*(EF781*DY781/($K$5*1000))*MAX(MIN(DL781,$J$5),$I$5)*MAX(MIN(DL781,$J$5),$I$5)+$G$5*MAX(MIN(DL781,$J$5),$I$5)*(EF781*DY781/($K$5*1000))+$H$5*(EF781*DY781/($K$5*1000))*(EF781*DY781/($K$5*1000)))</f>
        <v>0</v>
      </c>
      <c r="S781">
        <f>J781*(1000-(1000*0.61365*exp(17.502*W781/(240.97+W781))/(DY781+DZ781)+DT781)/2)/(1000*0.61365*exp(17.502*W781/(240.97+W781))/(DY781+DZ781)-DT781)</f>
        <v>0</v>
      </c>
      <c r="T781">
        <f>1/((DM781+1)/(Q781/1.6)+1/(R781/1.37)) + DM781/((DM781+1)/(Q781/1.6) + DM781/(R781/1.37))</f>
        <v>0</v>
      </c>
      <c r="U781">
        <f>(DH781*DK781)</f>
        <v>0</v>
      </c>
      <c r="V781">
        <f>(EA781+(U781+2*0.95*5.67E-8*(((EA781+$B$7)+273)^4-(EA781+273)^4)-44100*J781)/(1.84*29.3*R781+8*0.95*5.67E-8*(EA781+273)^3))</f>
        <v>0</v>
      </c>
      <c r="W781">
        <f>($C$7*EB781+$D$7*EC781+$E$7*V781)</f>
        <v>0</v>
      </c>
      <c r="X781">
        <f>0.61365*exp(17.502*W781/(240.97+W781))</f>
        <v>0</v>
      </c>
      <c r="Y781">
        <f>(Z781/AA781*100)</f>
        <v>0</v>
      </c>
      <c r="Z781">
        <f>DT781*(DY781+DZ781)/1000</f>
        <v>0</v>
      </c>
      <c r="AA781">
        <f>0.61365*exp(17.502*EA781/(240.97+EA781))</f>
        <v>0</v>
      </c>
      <c r="AB781">
        <f>(X781-DT781*(DY781+DZ781)/1000)</f>
        <v>0</v>
      </c>
      <c r="AC781">
        <f>(-J781*44100)</f>
        <v>0</v>
      </c>
      <c r="AD781">
        <f>2*29.3*R781*0.92*(EA781-W781)</f>
        <v>0</v>
      </c>
      <c r="AE781">
        <f>2*0.95*5.67E-8*(((EA781+$B$7)+273)^4-(W781+273)^4)</f>
        <v>0</v>
      </c>
      <c r="AF781">
        <f>U781+AE781+AC781+AD781</f>
        <v>0</v>
      </c>
      <c r="AG781">
        <f>DX781*AU781*(DS781-DR781*(1000-AU781*DU781)/(1000-AU781*DT781))/(100*DL781)</f>
        <v>0</v>
      </c>
      <c r="AH781">
        <f>1000*DX781*AU781*(DT781-DU781)/(100*DL781*(1000-AU781*DT781))</f>
        <v>0</v>
      </c>
      <c r="AI781">
        <f>(AJ781 - AK781 - DY781*1E3/(8.314*(EA781+273.15)) * AM781/DX781 * AL781) * DX781/(100*DL781) * (1000 - DU781)/1000</f>
        <v>0</v>
      </c>
      <c r="AJ781">
        <v>1558.756838911806</v>
      </c>
      <c r="AK781">
        <v>1524.454787878787</v>
      </c>
      <c r="AL781">
        <v>3.434932243006074</v>
      </c>
      <c r="AM781">
        <v>65.2418205601486</v>
      </c>
      <c r="AN781">
        <f>(AP781 - AO781 + DY781*1E3/(8.314*(EA781+273.15)) * AR781/DX781 * AQ781) * DX781/(100*DL781) * 1000/(1000 - AP781)</f>
        <v>0</v>
      </c>
      <c r="AO781">
        <v>20.63969984323333</v>
      </c>
      <c r="AP781">
        <v>23.24226181818181</v>
      </c>
      <c r="AQ781">
        <v>0.005009764576636377</v>
      </c>
      <c r="AR781">
        <v>120.1474523876431</v>
      </c>
      <c r="AS781">
        <v>2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MAX(0,($B$13+$C$13*EF781)/(1+$D$13*EF781)*DY781/(EA781+273)*$E$13)</f>
        <v>0</v>
      </c>
      <c r="AX781" t="s">
        <v>437</v>
      </c>
      <c r="AY781" t="s">
        <v>437</v>
      </c>
      <c r="AZ781">
        <v>0</v>
      </c>
      <c r="BA781">
        <v>0</v>
      </c>
      <c r="BB781">
        <f>1-AZ781/BA781</f>
        <v>0</v>
      </c>
      <c r="BC781">
        <v>0</v>
      </c>
      <c r="BD781" t="s">
        <v>437</v>
      </c>
      <c r="BE781" t="s">
        <v>437</v>
      </c>
      <c r="BF781">
        <v>0</v>
      </c>
      <c r="BG781">
        <v>0</v>
      </c>
      <c r="BH781">
        <f>1-BF781/BG781</f>
        <v>0</v>
      </c>
      <c r="BI781">
        <v>0.5</v>
      </c>
      <c r="BJ781">
        <f>DI781</f>
        <v>0</v>
      </c>
      <c r="BK781">
        <f>L781</f>
        <v>0</v>
      </c>
      <c r="BL781">
        <f>BH781*BI781*BJ781</f>
        <v>0</v>
      </c>
      <c r="BM781">
        <f>(BK781-BC781)/BJ781</f>
        <v>0</v>
      </c>
      <c r="BN781">
        <f>(BA781-BG781)/BG781</f>
        <v>0</v>
      </c>
      <c r="BO781">
        <f>AZ781/(BB781+AZ781/BG781)</f>
        <v>0</v>
      </c>
      <c r="BP781" t="s">
        <v>437</v>
      </c>
      <c r="BQ781">
        <v>0</v>
      </c>
      <c r="BR781">
        <f>IF(BQ781&lt;&gt;0, BQ781, BO781)</f>
        <v>0</v>
      </c>
      <c r="BS781">
        <f>1-BR781/BG781</f>
        <v>0</v>
      </c>
      <c r="BT781">
        <f>(BG781-BF781)/(BG781-BR781)</f>
        <v>0</v>
      </c>
      <c r="BU781">
        <f>(BA781-BG781)/(BA781-BR781)</f>
        <v>0</v>
      </c>
      <c r="BV781">
        <f>(BG781-BF781)/(BG781-AZ781)</f>
        <v>0</v>
      </c>
      <c r="BW781">
        <f>(BA781-BG781)/(BA781-AZ781)</f>
        <v>0</v>
      </c>
      <c r="BX781">
        <f>(BT781*BR781/BF781)</f>
        <v>0</v>
      </c>
      <c r="BY781">
        <f>(1-BX781)</f>
        <v>0</v>
      </c>
      <c r="DH781">
        <f>$B$11*EG781+$C$11*EH781+$F$11*ES781*(1-EV781)</f>
        <v>0</v>
      </c>
      <c r="DI781">
        <f>DH781*DJ781</f>
        <v>0</v>
      </c>
      <c r="DJ781">
        <f>($B$11*$D$9+$C$11*$D$9+$F$11*((FF781+EX781)/MAX(FF781+EX781+FG781, 0.1)*$I$9+FG781/MAX(FF781+EX781+FG781, 0.1)*$J$9))/($B$11+$C$11+$F$11)</f>
        <v>0</v>
      </c>
      <c r="DK781">
        <f>($B$11*$K$9+$C$11*$K$9+$F$11*((FF781+EX781)/MAX(FF781+EX781+FG781, 0.1)*$P$9+FG781/MAX(FF781+EX781+FG781, 0.1)*$Q$9))/($B$11+$C$11+$F$11)</f>
        <v>0</v>
      </c>
      <c r="DL781">
        <v>2.96</v>
      </c>
      <c r="DM781">
        <v>0.5</v>
      </c>
      <c r="DN781" t="s">
        <v>438</v>
      </c>
      <c r="DO781">
        <v>2</v>
      </c>
      <c r="DP781" t="b">
        <v>1</v>
      </c>
      <c r="DQ781">
        <v>1759007484</v>
      </c>
      <c r="DR781">
        <v>1465.615185185185</v>
      </c>
      <c r="DS781">
        <v>1511.879259259259</v>
      </c>
      <c r="DT781">
        <v>23.22897777777778</v>
      </c>
      <c r="DU781">
        <v>20.51925555555556</v>
      </c>
      <c r="DV781">
        <v>1463.688518518519</v>
      </c>
      <c r="DW781">
        <v>23.00326296296296</v>
      </c>
      <c r="DX781">
        <v>500.0167407407408</v>
      </c>
      <c r="DY781">
        <v>90.34784074074072</v>
      </c>
      <c r="DZ781">
        <v>0.05386211851851851</v>
      </c>
      <c r="EA781">
        <v>29.90584444444444</v>
      </c>
      <c r="EB781">
        <v>30.07402592592593</v>
      </c>
      <c r="EC781">
        <v>999.9000000000001</v>
      </c>
      <c r="ED781">
        <v>0</v>
      </c>
      <c r="EE781">
        <v>0</v>
      </c>
      <c r="EF781">
        <v>9989.90962962963</v>
      </c>
      <c r="EG781">
        <v>0</v>
      </c>
      <c r="EH781">
        <v>11.49035925925926</v>
      </c>
      <c r="EI781">
        <v>-46.26252222222223</v>
      </c>
      <c r="EJ781">
        <v>1500.470740740741</v>
      </c>
      <c r="EK781">
        <v>1543.552962962963</v>
      </c>
      <c r="EL781">
        <v>2.709722962962963</v>
      </c>
      <c r="EM781">
        <v>1511.879259259259</v>
      </c>
      <c r="EN781">
        <v>20.51925555555556</v>
      </c>
      <c r="EO781">
        <v>2.098688148148148</v>
      </c>
      <c r="EP781">
        <v>1.853870740740741</v>
      </c>
      <c r="EQ781">
        <v>18.20923333333333</v>
      </c>
      <c r="ER781">
        <v>16.24847407407407</v>
      </c>
      <c r="ES781">
        <v>1999.98962962963</v>
      </c>
      <c r="ET781">
        <v>0.9800023333333334</v>
      </c>
      <c r="EU781">
        <v>0.0199975962962963</v>
      </c>
      <c r="EV781">
        <v>0</v>
      </c>
      <c r="EW781">
        <v>748.7457407407409</v>
      </c>
      <c r="EX781">
        <v>5.000560000000001</v>
      </c>
      <c r="EY781">
        <v>15370.87037037037</v>
      </c>
      <c r="EZ781">
        <v>17294.7962962963</v>
      </c>
      <c r="FA781">
        <v>41.74274074074074</v>
      </c>
      <c r="FB781">
        <v>42.16403703703703</v>
      </c>
      <c r="FC781">
        <v>41.72192592592592</v>
      </c>
      <c r="FD781">
        <v>41.23125925925925</v>
      </c>
      <c r="FE781">
        <v>42.77737037037036</v>
      </c>
      <c r="FF781">
        <v>1955.08962962963</v>
      </c>
      <c r="FG781">
        <v>39.89777777777778</v>
      </c>
      <c r="FH781">
        <v>0</v>
      </c>
      <c r="FI781">
        <v>1759007500.8</v>
      </c>
      <c r="FJ781">
        <v>0</v>
      </c>
      <c r="FK781">
        <v>748.7629999999998</v>
      </c>
      <c r="FL781">
        <v>-5.440752145522048</v>
      </c>
      <c r="FM781">
        <v>-107.0119657596929</v>
      </c>
      <c r="FN781">
        <v>15371.38846153846</v>
      </c>
      <c r="FO781">
        <v>15</v>
      </c>
      <c r="FP781">
        <v>0</v>
      </c>
      <c r="FQ781" t="s">
        <v>439</v>
      </c>
      <c r="FR781">
        <v>1747148579.5</v>
      </c>
      <c r="FS781">
        <v>1747148584.5</v>
      </c>
      <c r="FT781">
        <v>0</v>
      </c>
      <c r="FU781">
        <v>0.162</v>
      </c>
      <c r="FV781">
        <v>-0.001</v>
      </c>
      <c r="FW781">
        <v>0.139</v>
      </c>
      <c r="FX781">
        <v>0.058</v>
      </c>
      <c r="FY781">
        <v>420</v>
      </c>
      <c r="FZ781">
        <v>16</v>
      </c>
      <c r="GA781">
        <v>0.19</v>
      </c>
      <c r="GB781">
        <v>0.02</v>
      </c>
      <c r="GC781">
        <v>-46.2817575</v>
      </c>
      <c r="GD781">
        <v>0.2091793621013885</v>
      </c>
      <c r="GE781">
        <v>0.1377319296450537</v>
      </c>
      <c r="GF781">
        <v>1</v>
      </c>
      <c r="GG781">
        <v>748.9720588235296</v>
      </c>
      <c r="GH781">
        <v>-5.330817422559853</v>
      </c>
      <c r="GI781">
        <v>0.5574437424095456</v>
      </c>
      <c r="GJ781">
        <v>0</v>
      </c>
      <c r="GK781">
        <v>2.739571</v>
      </c>
      <c r="GL781">
        <v>-0.7872713696060039</v>
      </c>
      <c r="GM781">
        <v>0.07887111767941417</v>
      </c>
      <c r="GN781">
        <v>0</v>
      </c>
      <c r="GO781">
        <v>1</v>
      </c>
      <c r="GP781">
        <v>3</v>
      </c>
      <c r="GQ781" t="s">
        <v>451</v>
      </c>
      <c r="GR781">
        <v>3.12768</v>
      </c>
      <c r="GS781">
        <v>2.73183</v>
      </c>
      <c r="GT781">
        <v>0.199432</v>
      </c>
      <c r="GU781">
        <v>0.204495</v>
      </c>
      <c r="GV781">
        <v>0.104376</v>
      </c>
      <c r="GW781">
        <v>0.0966897</v>
      </c>
      <c r="GX781">
        <v>23977.3</v>
      </c>
      <c r="GY781">
        <v>23114.4</v>
      </c>
      <c r="GZ781">
        <v>30495.3</v>
      </c>
      <c r="HA781">
        <v>29314.7</v>
      </c>
      <c r="HB781">
        <v>37705.7</v>
      </c>
      <c r="HC781">
        <v>34849.5</v>
      </c>
      <c r="HD781">
        <v>46656.2</v>
      </c>
      <c r="HE781">
        <v>43559.8</v>
      </c>
      <c r="HF781">
        <v>1.8205</v>
      </c>
      <c r="HG781">
        <v>1.85397</v>
      </c>
      <c r="HH781">
        <v>0.114556</v>
      </c>
      <c r="HI781">
        <v>0</v>
      </c>
      <c r="HJ781">
        <v>28.198</v>
      </c>
      <c r="HK781">
        <v>999.9</v>
      </c>
      <c r="HL781">
        <v>47.5</v>
      </c>
      <c r="HM781">
        <v>30.8</v>
      </c>
      <c r="HN781">
        <v>23.4495</v>
      </c>
      <c r="HO781">
        <v>63.0935</v>
      </c>
      <c r="HP781">
        <v>16.6546</v>
      </c>
      <c r="HQ781">
        <v>1</v>
      </c>
      <c r="HR781">
        <v>0.175307</v>
      </c>
      <c r="HS781">
        <v>0.674891</v>
      </c>
      <c r="HT781">
        <v>20.1994</v>
      </c>
      <c r="HU781">
        <v>5.22762</v>
      </c>
      <c r="HV781">
        <v>11.974</v>
      </c>
      <c r="HW781">
        <v>4.96955</v>
      </c>
      <c r="HX781">
        <v>3.28958</v>
      </c>
      <c r="HY781">
        <v>9999</v>
      </c>
      <c r="HZ781">
        <v>9999</v>
      </c>
      <c r="IA781">
        <v>9999</v>
      </c>
      <c r="IB781">
        <v>27.8</v>
      </c>
      <c r="IC781">
        <v>4.97293</v>
      </c>
      <c r="ID781">
        <v>1.87729</v>
      </c>
      <c r="IE781">
        <v>1.87537</v>
      </c>
      <c r="IF781">
        <v>1.8782</v>
      </c>
      <c r="IG781">
        <v>1.87488</v>
      </c>
      <c r="IH781">
        <v>1.8785</v>
      </c>
      <c r="II781">
        <v>1.87561</v>
      </c>
      <c r="IJ781">
        <v>1.8768</v>
      </c>
      <c r="IK781">
        <v>0</v>
      </c>
      <c r="IL781">
        <v>0</v>
      </c>
      <c r="IM781">
        <v>0</v>
      </c>
      <c r="IN781">
        <v>0</v>
      </c>
      <c r="IO781" t="s">
        <v>441</v>
      </c>
      <c r="IP781" t="s">
        <v>442</v>
      </c>
      <c r="IQ781" t="s">
        <v>443</v>
      </c>
      <c r="IR781" t="s">
        <v>443</v>
      </c>
      <c r="IS781" t="s">
        <v>443</v>
      </c>
      <c r="IT781" t="s">
        <v>443</v>
      </c>
      <c r="IU781">
        <v>0</v>
      </c>
      <c r="IV781">
        <v>100</v>
      </c>
      <c r="IW781">
        <v>100</v>
      </c>
      <c r="IX781">
        <v>1.97</v>
      </c>
      <c r="IY781">
        <v>0.2261</v>
      </c>
      <c r="IZ781">
        <v>0.000996156149449386</v>
      </c>
      <c r="JA781">
        <v>0.001508328056841608</v>
      </c>
      <c r="JB781">
        <v>-4.279944224615399E-07</v>
      </c>
      <c r="JC781">
        <v>2.026670128534865E-10</v>
      </c>
      <c r="JD781">
        <v>-0.04486732872085866</v>
      </c>
      <c r="JE781">
        <v>-0.001179386599836408</v>
      </c>
      <c r="JF781">
        <v>0.0006983580007418804</v>
      </c>
      <c r="JG781">
        <v>-5.900263066608664E-06</v>
      </c>
      <c r="JH781">
        <v>1</v>
      </c>
      <c r="JI781">
        <v>2117</v>
      </c>
      <c r="JJ781">
        <v>1</v>
      </c>
      <c r="JK781">
        <v>26</v>
      </c>
      <c r="JL781">
        <v>197648.5</v>
      </c>
      <c r="JM781">
        <v>197648.5</v>
      </c>
      <c r="JN781">
        <v>3.14575</v>
      </c>
      <c r="JO781">
        <v>2.5293</v>
      </c>
      <c r="JP781">
        <v>1.39893</v>
      </c>
      <c r="JQ781">
        <v>2.34009</v>
      </c>
      <c r="JR781">
        <v>1.44897</v>
      </c>
      <c r="JS781">
        <v>2.6001</v>
      </c>
      <c r="JT781">
        <v>37.53</v>
      </c>
      <c r="JU781">
        <v>23.9737</v>
      </c>
      <c r="JV781">
        <v>18</v>
      </c>
      <c r="JW781">
        <v>478.82</v>
      </c>
      <c r="JX781">
        <v>470.073</v>
      </c>
      <c r="JY781">
        <v>27.4532</v>
      </c>
      <c r="JZ781">
        <v>29.4531</v>
      </c>
      <c r="KA781">
        <v>30</v>
      </c>
      <c r="KB781">
        <v>29.1414</v>
      </c>
      <c r="KC781">
        <v>29.2089</v>
      </c>
      <c r="KD781">
        <v>63.0087</v>
      </c>
      <c r="KE781">
        <v>18.823</v>
      </c>
      <c r="KF781">
        <v>87.67570000000001</v>
      </c>
      <c r="KG781">
        <v>27.4097</v>
      </c>
      <c r="KH781">
        <v>1557.08</v>
      </c>
      <c r="KI781">
        <v>20.7135</v>
      </c>
      <c r="KJ781">
        <v>100.823</v>
      </c>
      <c r="KK781">
        <v>100.195</v>
      </c>
    </row>
    <row r="782" spans="1:297">
      <c r="A782">
        <v>766</v>
      </c>
      <c r="B782">
        <v>1759007496.5</v>
      </c>
      <c r="C782">
        <v>20112.90000009537</v>
      </c>
      <c r="D782" t="s">
        <v>1981</v>
      </c>
      <c r="E782" t="s">
        <v>1982</v>
      </c>
      <c r="F782">
        <v>5</v>
      </c>
      <c r="G782" t="s">
        <v>1796</v>
      </c>
      <c r="H782" t="s">
        <v>436</v>
      </c>
      <c r="I782">
        <v>1759007488.714286</v>
      </c>
      <c r="J782">
        <f>(K782)/1000</f>
        <v>0</v>
      </c>
      <c r="K782">
        <f>IF(DP782, AN782, AH782)</f>
        <v>0</v>
      </c>
      <c r="L782">
        <f>IF(DP782, AI782, AG782)</f>
        <v>0</v>
      </c>
      <c r="M782">
        <f>DR782 - IF(AU782&gt;1, L782*DL782*100.0/(AW782), 0)</f>
        <v>0</v>
      </c>
      <c r="N782">
        <f>((T782-J782/2)*M782-L782)/(T782+J782/2)</f>
        <v>0</v>
      </c>
      <c r="O782">
        <f>N782*(DY782+DZ782)/1000.0</f>
        <v>0</v>
      </c>
      <c r="P782">
        <f>(DR782 - IF(AU782&gt;1, L782*DL782*100.0/(AW782), 0))*(DY782+DZ782)/1000.0</f>
        <v>0</v>
      </c>
      <c r="Q782">
        <f>2.0/((1/S782-1/R782)+SIGN(S782)*SQRT((1/S782-1/R782)*(1/S782-1/R782) + 4*DM782/((DM782+1)*(DM782+1))*(2*1/S782*1/R782-1/R782*1/R782)))</f>
        <v>0</v>
      </c>
      <c r="R782">
        <f>IF(LEFT(DN782,1)&lt;&gt;"0",IF(LEFT(DN782,1)="1",3.0,DO782),$D$5+$E$5*(EF782*DY782/($K$5*1000))+$F$5*(EF782*DY782/($K$5*1000))*MAX(MIN(DL782,$J$5),$I$5)*MAX(MIN(DL782,$J$5),$I$5)+$G$5*MAX(MIN(DL782,$J$5),$I$5)*(EF782*DY782/($K$5*1000))+$H$5*(EF782*DY782/($K$5*1000))*(EF782*DY782/($K$5*1000)))</f>
        <v>0</v>
      </c>
      <c r="S782">
        <f>J782*(1000-(1000*0.61365*exp(17.502*W782/(240.97+W782))/(DY782+DZ782)+DT782)/2)/(1000*0.61365*exp(17.502*W782/(240.97+W782))/(DY782+DZ782)-DT782)</f>
        <v>0</v>
      </c>
      <c r="T782">
        <f>1/((DM782+1)/(Q782/1.6)+1/(R782/1.37)) + DM782/((DM782+1)/(Q782/1.6) + DM782/(R782/1.37))</f>
        <v>0</v>
      </c>
      <c r="U782">
        <f>(DH782*DK782)</f>
        <v>0</v>
      </c>
      <c r="V782">
        <f>(EA782+(U782+2*0.95*5.67E-8*(((EA782+$B$7)+273)^4-(EA782+273)^4)-44100*J782)/(1.84*29.3*R782+8*0.95*5.67E-8*(EA782+273)^3))</f>
        <v>0</v>
      </c>
      <c r="W782">
        <f>($C$7*EB782+$D$7*EC782+$E$7*V782)</f>
        <v>0</v>
      </c>
      <c r="X782">
        <f>0.61365*exp(17.502*W782/(240.97+W782))</f>
        <v>0</v>
      </c>
      <c r="Y782">
        <f>(Z782/AA782*100)</f>
        <v>0</v>
      </c>
      <c r="Z782">
        <f>DT782*(DY782+DZ782)/1000</f>
        <v>0</v>
      </c>
      <c r="AA782">
        <f>0.61365*exp(17.502*EA782/(240.97+EA782))</f>
        <v>0</v>
      </c>
      <c r="AB782">
        <f>(X782-DT782*(DY782+DZ782)/1000)</f>
        <v>0</v>
      </c>
      <c r="AC782">
        <f>(-J782*44100)</f>
        <v>0</v>
      </c>
      <c r="AD782">
        <f>2*29.3*R782*0.92*(EA782-W782)</f>
        <v>0</v>
      </c>
      <c r="AE782">
        <f>2*0.95*5.67E-8*(((EA782+$B$7)+273)^4-(W782+273)^4)</f>
        <v>0</v>
      </c>
      <c r="AF782">
        <f>U782+AE782+AC782+AD782</f>
        <v>0</v>
      </c>
      <c r="AG782">
        <f>DX782*AU782*(DS782-DR782*(1000-AU782*DU782)/(1000-AU782*DT782))/(100*DL782)</f>
        <v>0</v>
      </c>
      <c r="AH782">
        <f>1000*DX782*AU782*(DT782-DU782)/(100*DL782*(1000-AU782*DT782))</f>
        <v>0</v>
      </c>
      <c r="AI782">
        <f>(AJ782 - AK782 - DY782*1E3/(8.314*(EA782+273.15)) * AM782/DX782 * AL782) * DX782/(100*DL782) * (1000 - DU782)/1000</f>
        <v>0</v>
      </c>
      <c r="AJ782">
        <v>1575.907026079048</v>
      </c>
      <c r="AK782">
        <v>1541.667272727272</v>
      </c>
      <c r="AL782">
        <v>3.436841387942797</v>
      </c>
      <c r="AM782">
        <v>65.2418205601486</v>
      </c>
      <c r="AN782">
        <f>(AP782 - AO782 + DY782*1E3/(8.314*(EA782+273.15)) * AR782/DX782 * AQ782) * DX782/(100*DL782) * 1000/(1000 - AP782)</f>
        <v>0</v>
      </c>
      <c r="AO782">
        <v>20.69275087694901</v>
      </c>
      <c r="AP782">
        <v>23.26075515151514</v>
      </c>
      <c r="AQ782">
        <v>0.0007812265012975161</v>
      </c>
      <c r="AR782">
        <v>120.1474523876431</v>
      </c>
      <c r="AS782">
        <v>2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MAX(0,($B$13+$C$13*EF782)/(1+$D$13*EF782)*DY782/(EA782+273)*$E$13)</f>
        <v>0</v>
      </c>
      <c r="AX782" t="s">
        <v>437</v>
      </c>
      <c r="AY782" t="s">
        <v>437</v>
      </c>
      <c r="AZ782">
        <v>0</v>
      </c>
      <c r="BA782">
        <v>0</v>
      </c>
      <c r="BB782">
        <f>1-AZ782/BA782</f>
        <v>0</v>
      </c>
      <c r="BC782">
        <v>0</v>
      </c>
      <c r="BD782" t="s">
        <v>437</v>
      </c>
      <c r="BE782" t="s">
        <v>437</v>
      </c>
      <c r="BF782">
        <v>0</v>
      </c>
      <c r="BG782">
        <v>0</v>
      </c>
      <c r="BH782">
        <f>1-BF782/BG782</f>
        <v>0</v>
      </c>
      <c r="BI782">
        <v>0.5</v>
      </c>
      <c r="BJ782">
        <f>DI782</f>
        <v>0</v>
      </c>
      <c r="BK782">
        <f>L782</f>
        <v>0</v>
      </c>
      <c r="BL782">
        <f>BH782*BI782*BJ782</f>
        <v>0</v>
      </c>
      <c r="BM782">
        <f>(BK782-BC782)/BJ782</f>
        <v>0</v>
      </c>
      <c r="BN782">
        <f>(BA782-BG782)/BG782</f>
        <v>0</v>
      </c>
      <c r="BO782">
        <f>AZ782/(BB782+AZ782/BG782)</f>
        <v>0</v>
      </c>
      <c r="BP782" t="s">
        <v>437</v>
      </c>
      <c r="BQ782">
        <v>0</v>
      </c>
      <c r="BR782">
        <f>IF(BQ782&lt;&gt;0, BQ782, BO782)</f>
        <v>0</v>
      </c>
      <c r="BS782">
        <f>1-BR782/BG782</f>
        <v>0</v>
      </c>
      <c r="BT782">
        <f>(BG782-BF782)/(BG782-BR782)</f>
        <v>0</v>
      </c>
      <c r="BU782">
        <f>(BA782-BG782)/(BA782-BR782)</f>
        <v>0</v>
      </c>
      <c r="BV782">
        <f>(BG782-BF782)/(BG782-AZ782)</f>
        <v>0</v>
      </c>
      <c r="BW782">
        <f>(BA782-BG782)/(BA782-AZ782)</f>
        <v>0</v>
      </c>
      <c r="BX782">
        <f>(BT782*BR782/BF782)</f>
        <v>0</v>
      </c>
      <c r="BY782">
        <f>(1-BX782)</f>
        <v>0</v>
      </c>
      <c r="DH782">
        <f>$B$11*EG782+$C$11*EH782+$F$11*ES782*(1-EV782)</f>
        <v>0</v>
      </c>
      <c r="DI782">
        <f>DH782*DJ782</f>
        <v>0</v>
      </c>
      <c r="DJ782">
        <f>($B$11*$D$9+$C$11*$D$9+$F$11*((FF782+EX782)/MAX(FF782+EX782+FG782, 0.1)*$I$9+FG782/MAX(FF782+EX782+FG782, 0.1)*$J$9))/($B$11+$C$11+$F$11)</f>
        <v>0</v>
      </c>
      <c r="DK782">
        <f>($B$11*$K$9+$C$11*$K$9+$F$11*((FF782+EX782)/MAX(FF782+EX782+FG782, 0.1)*$P$9+FG782/MAX(FF782+EX782+FG782, 0.1)*$Q$9))/($B$11+$C$11+$F$11)</f>
        <v>0</v>
      </c>
      <c r="DL782">
        <v>2.96</v>
      </c>
      <c r="DM782">
        <v>0.5</v>
      </c>
      <c r="DN782" t="s">
        <v>438</v>
      </c>
      <c r="DO782">
        <v>2</v>
      </c>
      <c r="DP782" t="b">
        <v>1</v>
      </c>
      <c r="DQ782">
        <v>1759007488.714286</v>
      </c>
      <c r="DR782">
        <v>1481.383214285714</v>
      </c>
      <c r="DS782">
        <v>1527.633928571428</v>
      </c>
      <c r="DT782">
        <v>23.23646785714286</v>
      </c>
      <c r="DU782">
        <v>20.59582857142857</v>
      </c>
      <c r="DV782">
        <v>1479.431071428571</v>
      </c>
      <c r="DW782">
        <v>23.01060000000001</v>
      </c>
      <c r="DX782">
        <v>500.0585</v>
      </c>
      <c r="DY782">
        <v>90.34818928571427</v>
      </c>
      <c r="DZ782">
        <v>0.053753875</v>
      </c>
      <c r="EA782">
        <v>29.89029642857142</v>
      </c>
      <c r="EB782">
        <v>30.06963214285714</v>
      </c>
      <c r="EC782">
        <v>999.9000000000002</v>
      </c>
      <c r="ED782">
        <v>0</v>
      </c>
      <c r="EE782">
        <v>0</v>
      </c>
      <c r="EF782">
        <v>9999.999285714284</v>
      </c>
      <c r="EG782">
        <v>0</v>
      </c>
      <c r="EH782">
        <v>11.48538928571429</v>
      </c>
      <c r="EI782">
        <v>-46.24981785714287</v>
      </c>
      <c r="EJ782">
        <v>1516.624285714286</v>
      </c>
      <c r="EK782">
        <v>1559.758928571429</v>
      </c>
      <c r="EL782">
        <v>2.64064</v>
      </c>
      <c r="EM782">
        <v>1527.633928571428</v>
      </c>
      <c r="EN782">
        <v>20.59582857142857</v>
      </c>
      <c r="EO782">
        <v>2.099373214285714</v>
      </c>
      <c r="EP782">
        <v>1.860796785714286</v>
      </c>
      <c r="EQ782">
        <v>18.21443214285714</v>
      </c>
      <c r="ER782">
        <v>16.30696785714286</v>
      </c>
      <c r="ES782">
        <v>1999.993571428571</v>
      </c>
      <c r="ET782">
        <v>0.9800024642857144</v>
      </c>
      <c r="EU782">
        <v>0.01999745714285714</v>
      </c>
      <c r="EV782">
        <v>0</v>
      </c>
      <c r="EW782">
        <v>748.2686071428571</v>
      </c>
      <c r="EX782">
        <v>5.000560000000001</v>
      </c>
      <c r="EY782">
        <v>15362.44642857143</v>
      </c>
      <c r="EZ782">
        <v>17294.83928571429</v>
      </c>
      <c r="FA782">
        <v>41.70503571428571</v>
      </c>
      <c r="FB782">
        <v>42.16264285714285</v>
      </c>
      <c r="FC782">
        <v>41.69614285714285</v>
      </c>
      <c r="FD782">
        <v>41.21399999999998</v>
      </c>
      <c r="FE782">
        <v>42.71389285714285</v>
      </c>
      <c r="FF782">
        <v>1955.093928571428</v>
      </c>
      <c r="FG782">
        <v>39.89464285714286</v>
      </c>
      <c r="FH782">
        <v>0</v>
      </c>
      <c r="FI782">
        <v>1759007506.2</v>
      </c>
      <c r="FJ782">
        <v>0</v>
      </c>
      <c r="FK782">
        <v>748.19704</v>
      </c>
      <c r="FL782">
        <v>-6.941153847375094</v>
      </c>
      <c r="FM782">
        <v>-116.130769191623</v>
      </c>
      <c r="FN782">
        <v>15361.04</v>
      </c>
      <c r="FO782">
        <v>15</v>
      </c>
      <c r="FP782">
        <v>0</v>
      </c>
      <c r="FQ782" t="s">
        <v>439</v>
      </c>
      <c r="FR782">
        <v>1747148579.5</v>
      </c>
      <c r="FS782">
        <v>1747148584.5</v>
      </c>
      <c r="FT782">
        <v>0</v>
      </c>
      <c r="FU782">
        <v>0.162</v>
      </c>
      <c r="FV782">
        <v>-0.001</v>
      </c>
      <c r="FW782">
        <v>0.139</v>
      </c>
      <c r="FX782">
        <v>0.058</v>
      </c>
      <c r="FY782">
        <v>420</v>
      </c>
      <c r="FZ782">
        <v>16</v>
      </c>
      <c r="GA782">
        <v>0.19</v>
      </c>
      <c r="GB782">
        <v>0.02</v>
      </c>
      <c r="GC782">
        <v>-46.2692875</v>
      </c>
      <c r="GD782">
        <v>0.3037519699813334</v>
      </c>
      <c r="GE782">
        <v>0.134561922897044</v>
      </c>
      <c r="GF782">
        <v>1</v>
      </c>
      <c r="GG782">
        <v>748.6235588235295</v>
      </c>
      <c r="GH782">
        <v>-5.880076392053104</v>
      </c>
      <c r="GI782">
        <v>0.6005088132368038</v>
      </c>
      <c r="GJ782">
        <v>0</v>
      </c>
      <c r="GK782">
        <v>2.68977125</v>
      </c>
      <c r="GL782">
        <v>-0.912831106941844</v>
      </c>
      <c r="GM782">
        <v>0.08928000031327002</v>
      </c>
      <c r="GN782">
        <v>0</v>
      </c>
      <c r="GO782">
        <v>1</v>
      </c>
      <c r="GP782">
        <v>3</v>
      </c>
      <c r="GQ782" t="s">
        <v>451</v>
      </c>
      <c r="GR782">
        <v>3.12768</v>
      </c>
      <c r="GS782">
        <v>2.73146</v>
      </c>
      <c r="GT782">
        <v>0.200772</v>
      </c>
      <c r="GU782">
        <v>0.205829</v>
      </c>
      <c r="GV782">
        <v>0.104429</v>
      </c>
      <c r="GW782">
        <v>0.0968238</v>
      </c>
      <c r="GX782">
        <v>23937.8</v>
      </c>
      <c r="GY782">
        <v>23075.4</v>
      </c>
      <c r="GZ782">
        <v>30496.2</v>
      </c>
      <c r="HA782">
        <v>29314.4</v>
      </c>
      <c r="HB782">
        <v>37704.4</v>
      </c>
      <c r="HC782">
        <v>34843.9</v>
      </c>
      <c r="HD782">
        <v>46657.2</v>
      </c>
      <c r="HE782">
        <v>43559.3</v>
      </c>
      <c r="HF782">
        <v>1.82012</v>
      </c>
      <c r="HG782">
        <v>1.85425</v>
      </c>
      <c r="HH782">
        <v>0.113994</v>
      </c>
      <c r="HI782">
        <v>0</v>
      </c>
      <c r="HJ782">
        <v>28.195</v>
      </c>
      <c r="HK782">
        <v>999.9</v>
      </c>
      <c r="HL782">
        <v>47.5</v>
      </c>
      <c r="HM782">
        <v>30.8</v>
      </c>
      <c r="HN782">
        <v>23.4491</v>
      </c>
      <c r="HO782">
        <v>63.3435</v>
      </c>
      <c r="HP782">
        <v>16.4183</v>
      </c>
      <c r="HQ782">
        <v>1</v>
      </c>
      <c r="HR782">
        <v>0.175772</v>
      </c>
      <c r="HS782">
        <v>0.6679929999999999</v>
      </c>
      <c r="HT782">
        <v>20.1995</v>
      </c>
      <c r="HU782">
        <v>5.22732</v>
      </c>
      <c r="HV782">
        <v>11.974</v>
      </c>
      <c r="HW782">
        <v>4.96945</v>
      </c>
      <c r="HX782">
        <v>3.28958</v>
      </c>
      <c r="HY782">
        <v>9999</v>
      </c>
      <c r="HZ782">
        <v>9999</v>
      </c>
      <c r="IA782">
        <v>9999</v>
      </c>
      <c r="IB782">
        <v>27.8</v>
      </c>
      <c r="IC782">
        <v>4.97294</v>
      </c>
      <c r="ID782">
        <v>1.87731</v>
      </c>
      <c r="IE782">
        <v>1.87543</v>
      </c>
      <c r="IF782">
        <v>1.8782</v>
      </c>
      <c r="IG782">
        <v>1.87495</v>
      </c>
      <c r="IH782">
        <v>1.87851</v>
      </c>
      <c r="II782">
        <v>1.87561</v>
      </c>
      <c r="IJ782">
        <v>1.87682</v>
      </c>
      <c r="IK782">
        <v>0</v>
      </c>
      <c r="IL782">
        <v>0</v>
      </c>
      <c r="IM782">
        <v>0</v>
      </c>
      <c r="IN782">
        <v>0</v>
      </c>
      <c r="IO782" t="s">
        <v>441</v>
      </c>
      <c r="IP782" t="s">
        <v>442</v>
      </c>
      <c r="IQ782" t="s">
        <v>443</v>
      </c>
      <c r="IR782" t="s">
        <v>443</v>
      </c>
      <c r="IS782" t="s">
        <v>443</v>
      </c>
      <c r="IT782" t="s">
        <v>443</v>
      </c>
      <c r="IU782">
        <v>0</v>
      </c>
      <c r="IV782">
        <v>100</v>
      </c>
      <c r="IW782">
        <v>100</v>
      </c>
      <c r="IX782">
        <v>1.99</v>
      </c>
      <c r="IY782">
        <v>0.2264</v>
      </c>
      <c r="IZ782">
        <v>0.000996156149449386</v>
      </c>
      <c r="JA782">
        <v>0.001508328056841608</v>
      </c>
      <c r="JB782">
        <v>-4.279944224615399E-07</v>
      </c>
      <c r="JC782">
        <v>2.026670128534865E-10</v>
      </c>
      <c r="JD782">
        <v>-0.04486732872085866</v>
      </c>
      <c r="JE782">
        <v>-0.001179386599836408</v>
      </c>
      <c r="JF782">
        <v>0.0006983580007418804</v>
      </c>
      <c r="JG782">
        <v>-5.900263066608664E-06</v>
      </c>
      <c r="JH782">
        <v>1</v>
      </c>
      <c r="JI782">
        <v>2117</v>
      </c>
      <c r="JJ782">
        <v>1</v>
      </c>
      <c r="JK782">
        <v>26</v>
      </c>
      <c r="JL782">
        <v>197648.6</v>
      </c>
      <c r="JM782">
        <v>197648.5</v>
      </c>
      <c r="JN782">
        <v>3.17017</v>
      </c>
      <c r="JO782">
        <v>2.53174</v>
      </c>
      <c r="JP782">
        <v>1.39893</v>
      </c>
      <c r="JQ782">
        <v>2.34009</v>
      </c>
      <c r="JR782">
        <v>1.44897</v>
      </c>
      <c r="JS782">
        <v>2.53052</v>
      </c>
      <c r="JT782">
        <v>37.5059</v>
      </c>
      <c r="JU782">
        <v>23.9737</v>
      </c>
      <c r="JV782">
        <v>18</v>
      </c>
      <c r="JW782">
        <v>478.614</v>
      </c>
      <c r="JX782">
        <v>470.252</v>
      </c>
      <c r="JY782">
        <v>27.3853</v>
      </c>
      <c r="JZ782">
        <v>29.4531</v>
      </c>
      <c r="KA782">
        <v>30.0001</v>
      </c>
      <c r="KB782">
        <v>29.1414</v>
      </c>
      <c r="KC782">
        <v>29.2087</v>
      </c>
      <c r="KD782">
        <v>63.5011</v>
      </c>
      <c r="KE782">
        <v>18.823</v>
      </c>
      <c r="KF782">
        <v>88.0522</v>
      </c>
      <c r="KG782">
        <v>27.3439</v>
      </c>
      <c r="KH782">
        <v>1570.44</v>
      </c>
      <c r="KI782">
        <v>20.7714</v>
      </c>
      <c r="KJ782">
        <v>100.825</v>
      </c>
      <c r="KK782">
        <v>100.194</v>
      </c>
    </row>
    <row r="783" spans="1:297">
      <c r="A783">
        <v>767</v>
      </c>
      <c r="B783">
        <v>1759007501.5</v>
      </c>
      <c r="C783">
        <v>20117.90000009537</v>
      </c>
      <c r="D783" t="s">
        <v>1983</v>
      </c>
      <c r="E783" t="s">
        <v>1984</v>
      </c>
      <c r="F783">
        <v>5</v>
      </c>
      <c r="G783" t="s">
        <v>1796</v>
      </c>
      <c r="H783" t="s">
        <v>436</v>
      </c>
      <c r="I783">
        <v>1759007494</v>
      </c>
      <c r="J783">
        <f>(K783)/1000</f>
        <v>0</v>
      </c>
      <c r="K783">
        <f>IF(DP783, AN783, AH783)</f>
        <v>0</v>
      </c>
      <c r="L783">
        <f>IF(DP783, AI783, AG783)</f>
        <v>0</v>
      </c>
      <c r="M783">
        <f>DR783 - IF(AU783&gt;1, L783*DL783*100.0/(AW783), 0)</f>
        <v>0</v>
      </c>
      <c r="N783">
        <f>((T783-J783/2)*M783-L783)/(T783+J783/2)</f>
        <v>0</v>
      </c>
      <c r="O783">
        <f>N783*(DY783+DZ783)/1000.0</f>
        <v>0</v>
      </c>
      <c r="P783">
        <f>(DR783 - IF(AU783&gt;1, L783*DL783*100.0/(AW783), 0))*(DY783+DZ783)/1000.0</f>
        <v>0</v>
      </c>
      <c r="Q783">
        <f>2.0/((1/S783-1/R783)+SIGN(S783)*SQRT((1/S783-1/R783)*(1/S783-1/R783) + 4*DM783/((DM783+1)*(DM783+1))*(2*1/S783*1/R783-1/R783*1/R783)))</f>
        <v>0</v>
      </c>
      <c r="R783">
        <f>IF(LEFT(DN783,1)&lt;&gt;"0",IF(LEFT(DN783,1)="1",3.0,DO783),$D$5+$E$5*(EF783*DY783/($K$5*1000))+$F$5*(EF783*DY783/($K$5*1000))*MAX(MIN(DL783,$J$5),$I$5)*MAX(MIN(DL783,$J$5),$I$5)+$G$5*MAX(MIN(DL783,$J$5),$I$5)*(EF783*DY783/($K$5*1000))+$H$5*(EF783*DY783/($K$5*1000))*(EF783*DY783/($K$5*1000)))</f>
        <v>0</v>
      </c>
      <c r="S783">
        <f>J783*(1000-(1000*0.61365*exp(17.502*W783/(240.97+W783))/(DY783+DZ783)+DT783)/2)/(1000*0.61365*exp(17.502*W783/(240.97+W783))/(DY783+DZ783)-DT783)</f>
        <v>0</v>
      </c>
      <c r="T783">
        <f>1/((DM783+1)/(Q783/1.6)+1/(R783/1.37)) + DM783/((DM783+1)/(Q783/1.6) + DM783/(R783/1.37))</f>
        <v>0</v>
      </c>
      <c r="U783">
        <f>(DH783*DK783)</f>
        <v>0</v>
      </c>
      <c r="V783">
        <f>(EA783+(U783+2*0.95*5.67E-8*(((EA783+$B$7)+273)^4-(EA783+273)^4)-44100*J783)/(1.84*29.3*R783+8*0.95*5.67E-8*(EA783+273)^3))</f>
        <v>0</v>
      </c>
      <c r="W783">
        <f>($C$7*EB783+$D$7*EC783+$E$7*V783)</f>
        <v>0</v>
      </c>
      <c r="X783">
        <f>0.61365*exp(17.502*W783/(240.97+W783))</f>
        <v>0</v>
      </c>
      <c r="Y783">
        <f>(Z783/AA783*100)</f>
        <v>0</v>
      </c>
      <c r="Z783">
        <f>DT783*(DY783+DZ783)/1000</f>
        <v>0</v>
      </c>
      <c r="AA783">
        <f>0.61365*exp(17.502*EA783/(240.97+EA783))</f>
        <v>0</v>
      </c>
      <c r="AB783">
        <f>(X783-DT783*(DY783+DZ783)/1000)</f>
        <v>0</v>
      </c>
      <c r="AC783">
        <f>(-J783*44100)</f>
        <v>0</v>
      </c>
      <c r="AD783">
        <f>2*29.3*R783*0.92*(EA783-W783)</f>
        <v>0</v>
      </c>
      <c r="AE783">
        <f>2*0.95*5.67E-8*(((EA783+$B$7)+273)^4-(W783+273)^4)</f>
        <v>0</v>
      </c>
      <c r="AF783">
        <f>U783+AE783+AC783+AD783</f>
        <v>0</v>
      </c>
      <c r="AG783">
        <f>DX783*AU783*(DS783-DR783*(1000-AU783*DU783)/(1000-AU783*DT783))/(100*DL783)</f>
        <v>0</v>
      </c>
      <c r="AH783">
        <f>1000*DX783*AU783*(DT783-DU783)/(100*DL783*(1000-AU783*DT783))</f>
        <v>0</v>
      </c>
      <c r="AI783">
        <f>(AJ783 - AK783 - DY783*1E3/(8.314*(EA783+273.15)) * AM783/DX783 * AL783) * DX783/(100*DL783) * (1000 - DU783)/1000</f>
        <v>0</v>
      </c>
      <c r="AJ783">
        <v>1592.953717409475</v>
      </c>
      <c r="AK783">
        <v>1558.915878787879</v>
      </c>
      <c r="AL783">
        <v>3.442811895322985</v>
      </c>
      <c r="AM783">
        <v>65.2418205601486</v>
      </c>
      <c r="AN783">
        <f>(AP783 - AO783 + DY783*1E3/(8.314*(EA783+273.15)) * AR783/DX783 * AQ783) * DX783/(100*DL783) * 1000/(1000 - AP783)</f>
        <v>0</v>
      </c>
      <c r="AO783">
        <v>20.74191578909949</v>
      </c>
      <c r="AP783">
        <v>23.26276848484847</v>
      </c>
      <c r="AQ783">
        <v>8.63551074550932E-05</v>
      </c>
      <c r="AR783">
        <v>120.1474523876431</v>
      </c>
      <c r="AS783">
        <v>3</v>
      </c>
      <c r="AT783">
        <v>1</v>
      </c>
      <c r="AU783">
        <f>IF(AS783*$H$13&gt;=AW783,1.0,(AW783/(AW783-AS783*$H$13)))</f>
        <v>0</v>
      </c>
      <c r="AV783">
        <f>(AU783-1)*100</f>
        <v>0</v>
      </c>
      <c r="AW783">
        <f>MAX(0,($B$13+$C$13*EF783)/(1+$D$13*EF783)*DY783/(EA783+273)*$E$13)</f>
        <v>0</v>
      </c>
      <c r="AX783" t="s">
        <v>437</v>
      </c>
      <c r="AY783" t="s">
        <v>437</v>
      </c>
      <c r="AZ783">
        <v>0</v>
      </c>
      <c r="BA783">
        <v>0</v>
      </c>
      <c r="BB783">
        <f>1-AZ783/BA783</f>
        <v>0</v>
      </c>
      <c r="BC783">
        <v>0</v>
      </c>
      <c r="BD783" t="s">
        <v>437</v>
      </c>
      <c r="BE783" t="s">
        <v>437</v>
      </c>
      <c r="BF783">
        <v>0</v>
      </c>
      <c r="BG783">
        <v>0</v>
      </c>
      <c r="BH783">
        <f>1-BF783/BG783</f>
        <v>0</v>
      </c>
      <c r="BI783">
        <v>0.5</v>
      </c>
      <c r="BJ783">
        <f>DI783</f>
        <v>0</v>
      </c>
      <c r="BK783">
        <f>L783</f>
        <v>0</v>
      </c>
      <c r="BL783">
        <f>BH783*BI783*BJ783</f>
        <v>0</v>
      </c>
      <c r="BM783">
        <f>(BK783-BC783)/BJ783</f>
        <v>0</v>
      </c>
      <c r="BN783">
        <f>(BA783-BG783)/BG783</f>
        <v>0</v>
      </c>
      <c r="BO783">
        <f>AZ783/(BB783+AZ783/BG783)</f>
        <v>0</v>
      </c>
      <c r="BP783" t="s">
        <v>437</v>
      </c>
      <c r="BQ783">
        <v>0</v>
      </c>
      <c r="BR783">
        <f>IF(BQ783&lt;&gt;0, BQ783, BO783)</f>
        <v>0</v>
      </c>
      <c r="BS783">
        <f>1-BR783/BG783</f>
        <v>0</v>
      </c>
      <c r="BT783">
        <f>(BG783-BF783)/(BG783-BR783)</f>
        <v>0</v>
      </c>
      <c r="BU783">
        <f>(BA783-BG783)/(BA783-BR783)</f>
        <v>0</v>
      </c>
      <c r="BV783">
        <f>(BG783-BF783)/(BG783-AZ783)</f>
        <v>0</v>
      </c>
      <c r="BW783">
        <f>(BA783-BG783)/(BA783-AZ783)</f>
        <v>0</v>
      </c>
      <c r="BX783">
        <f>(BT783*BR783/BF783)</f>
        <v>0</v>
      </c>
      <c r="BY783">
        <f>(1-BX783)</f>
        <v>0</v>
      </c>
      <c r="DH783">
        <f>$B$11*EG783+$C$11*EH783+$F$11*ES783*(1-EV783)</f>
        <v>0</v>
      </c>
      <c r="DI783">
        <f>DH783*DJ783</f>
        <v>0</v>
      </c>
      <c r="DJ783">
        <f>($B$11*$D$9+$C$11*$D$9+$F$11*((FF783+EX783)/MAX(FF783+EX783+FG783, 0.1)*$I$9+FG783/MAX(FF783+EX783+FG783, 0.1)*$J$9))/($B$11+$C$11+$F$11)</f>
        <v>0</v>
      </c>
      <c r="DK783">
        <f>($B$11*$K$9+$C$11*$K$9+$F$11*((FF783+EX783)/MAX(FF783+EX783+FG783, 0.1)*$P$9+FG783/MAX(FF783+EX783+FG783, 0.1)*$Q$9))/($B$11+$C$11+$F$11)</f>
        <v>0</v>
      </c>
      <c r="DL783">
        <v>2.96</v>
      </c>
      <c r="DM783">
        <v>0.5</v>
      </c>
      <c r="DN783" t="s">
        <v>438</v>
      </c>
      <c r="DO783">
        <v>2</v>
      </c>
      <c r="DP783" t="b">
        <v>1</v>
      </c>
      <c r="DQ783">
        <v>1759007494</v>
      </c>
      <c r="DR783">
        <v>1499.126666666667</v>
      </c>
      <c r="DS783">
        <v>1545.32037037037</v>
      </c>
      <c r="DT783">
        <v>23.24967407407407</v>
      </c>
      <c r="DU783">
        <v>20.67722962962963</v>
      </c>
      <c r="DV783">
        <v>1497.145925925926</v>
      </c>
      <c r="DW783">
        <v>23.02352222222222</v>
      </c>
      <c r="DX783">
        <v>499.9983333333333</v>
      </c>
      <c r="DY783">
        <v>90.34949629629629</v>
      </c>
      <c r="DZ783">
        <v>0.05386442962962964</v>
      </c>
      <c r="EA783">
        <v>29.8703037037037</v>
      </c>
      <c r="EB783">
        <v>30.05485555555556</v>
      </c>
      <c r="EC783">
        <v>999.9000000000001</v>
      </c>
      <c r="ED783">
        <v>0</v>
      </c>
      <c r="EE783">
        <v>0</v>
      </c>
      <c r="EF783">
        <v>10002.28666666667</v>
      </c>
      <c r="EG783">
        <v>0</v>
      </c>
      <c r="EH783">
        <v>11.47568888888889</v>
      </c>
      <c r="EI783">
        <v>-46.19277037037037</v>
      </c>
      <c r="EJ783">
        <v>1534.80962962963</v>
      </c>
      <c r="EK783">
        <v>1577.947407407408</v>
      </c>
      <c r="EL783">
        <v>2.572442222222222</v>
      </c>
      <c r="EM783">
        <v>1545.32037037037</v>
      </c>
      <c r="EN783">
        <v>20.67722962962963</v>
      </c>
      <c r="EO783">
        <v>2.100595925925926</v>
      </c>
      <c r="EP783">
        <v>1.868177407407407</v>
      </c>
      <c r="EQ783">
        <v>18.2237037037037</v>
      </c>
      <c r="ER783">
        <v>16.36918148148148</v>
      </c>
      <c r="ES783">
        <v>2000.022222222222</v>
      </c>
      <c r="ET783">
        <v>0.9800028888888889</v>
      </c>
      <c r="EU783">
        <v>0.01999701851851852</v>
      </c>
      <c r="EV783">
        <v>0</v>
      </c>
      <c r="EW783">
        <v>747.7190740740741</v>
      </c>
      <c r="EX783">
        <v>5.000560000000001</v>
      </c>
      <c r="EY783">
        <v>15353.05185185185</v>
      </c>
      <c r="EZ783">
        <v>17295.08518518518</v>
      </c>
      <c r="FA783">
        <v>41.68255555555555</v>
      </c>
      <c r="FB783">
        <v>42.16174074074073</v>
      </c>
      <c r="FC783">
        <v>41.68248148148147</v>
      </c>
      <c r="FD783">
        <v>41.19874074074073</v>
      </c>
      <c r="FE783">
        <v>42.70792592592591</v>
      </c>
      <c r="FF783">
        <v>1955.124814814815</v>
      </c>
      <c r="FG783">
        <v>39.89111111111112</v>
      </c>
      <c r="FH783">
        <v>0</v>
      </c>
      <c r="FI783">
        <v>1759007511</v>
      </c>
      <c r="FJ783">
        <v>0</v>
      </c>
      <c r="FK783">
        <v>747.6939599999999</v>
      </c>
      <c r="FL783">
        <v>-5.760076908908077</v>
      </c>
      <c r="FM783">
        <v>-114.7307689981367</v>
      </c>
      <c r="FN783">
        <v>15352.212</v>
      </c>
      <c r="FO783">
        <v>15</v>
      </c>
      <c r="FP783">
        <v>0</v>
      </c>
      <c r="FQ783" t="s">
        <v>439</v>
      </c>
      <c r="FR783">
        <v>1747148579.5</v>
      </c>
      <c r="FS783">
        <v>1747148584.5</v>
      </c>
      <c r="FT783">
        <v>0</v>
      </c>
      <c r="FU783">
        <v>0.162</v>
      </c>
      <c r="FV783">
        <v>-0.001</v>
      </c>
      <c r="FW783">
        <v>0.139</v>
      </c>
      <c r="FX783">
        <v>0.058</v>
      </c>
      <c r="FY783">
        <v>420</v>
      </c>
      <c r="FZ783">
        <v>16</v>
      </c>
      <c r="GA783">
        <v>0.19</v>
      </c>
      <c r="GB783">
        <v>0.02</v>
      </c>
      <c r="GC783">
        <v>-46.19335365853659</v>
      </c>
      <c r="GD783">
        <v>0.2657310104528975</v>
      </c>
      <c r="GE783">
        <v>0.1479469286809542</v>
      </c>
      <c r="GF783">
        <v>1</v>
      </c>
      <c r="GG783">
        <v>748.1024705882352</v>
      </c>
      <c r="GH783">
        <v>-6.290481282634453</v>
      </c>
      <c r="GI783">
        <v>0.6379870566312986</v>
      </c>
      <c r="GJ783">
        <v>0</v>
      </c>
      <c r="GK783">
        <v>2.623411951219512</v>
      </c>
      <c r="GL783">
        <v>-0.79562696864111</v>
      </c>
      <c r="GM783">
        <v>0.08106833733427593</v>
      </c>
      <c r="GN783">
        <v>0</v>
      </c>
      <c r="GO783">
        <v>1</v>
      </c>
      <c r="GP783">
        <v>3</v>
      </c>
      <c r="GQ783" t="s">
        <v>451</v>
      </c>
      <c r="GR783">
        <v>3.12765</v>
      </c>
      <c r="GS783">
        <v>2.73174</v>
      </c>
      <c r="GT783">
        <v>0.202094</v>
      </c>
      <c r="GU783">
        <v>0.20712</v>
      </c>
      <c r="GV783">
        <v>0.104435</v>
      </c>
      <c r="GW783">
        <v>0.0969684</v>
      </c>
      <c r="GX783">
        <v>23898.2</v>
      </c>
      <c r="GY783">
        <v>23037.9</v>
      </c>
      <c r="GZ783">
        <v>30496.3</v>
      </c>
      <c r="HA783">
        <v>29314.4</v>
      </c>
      <c r="HB783">
        <v>37704.2</v>
      </c>
      <c r="HC783">
        <v>34838.6</v>
      </c>
      <c r="HD783">
        <v>46657.3</v>
      </c>
      <c r="HE783">
        <v>43559.5</v>
      </c>
      <c r="HF783">
        <v>1.82</v>
      </c>
      <c r="HG783">
        <v>1.85438</v>
      </c>
      <c r="HH783">
        <v>0.112787</v>
      </c>
      <c r="HI783">
        <v>0</v>
      </c>
      <c r="HJ783">
        <v>28.1904</v>
      </c>
      <c r="HK783">
        <v>999.9</v>
      </c>
      <c r="HL783">
        <v>47.6</v>
      </c>
      <c r="HM783">
        <v>30.8</v>
      </c>
      <c r="HN783">
        <v>23.5012</v>
      </c>
      <c r="HO783">
        <v>63.2335</v>
      </c>
      <c r="HP783">
        <v>16.6827</v>
      </c>
      <c r="HQ783">
        <v>1</v>
      </c>
      <c r="HR783">
        <v>0.175236</v>
      </c>
      <c r="HS783">
        <v>0.664722</v>
      </c>
      <c r="HT783">
        <v>20.1993</v>
      </c>
      <c r="HU783">
        <v>5.22837</v>
      </c>
      <c r="HV783">
        <v>11.974</v>
      </c>
      <c r="HW783">
        <v>4.9697</v>
      </c>
      <c r="HX783">
        <v>3.2898</v>
      </c>
      <c r="HY783">
        <v>9999</v>
      </c>
      <c r="HZ783">
        <v>9999</v>
      </c>
      <c r="IA783">
        <v>9999</v>
      </c>
      <c r="IB783">
        <v>27.8</v>
      </c>
      <c r="IC783">
        <v>4.97291</v>
      </c>
      <c r="ID783">
        <v>1.87731</v>
      </c>
      <c r="IE783">
        <v>1.87538</v>
      </c>
      <c r="IF783">
        <v>1.8782</v>
      </c>
      <c r="IG783">
        <v>1.87492</v>
      </c>
      <c r="IH783">
        <v>1.8785</v>
      </c>
      <c r="II783">
        <v>1.87561</v>
      </c>
      <c r="IJ783">
        <v>1.87679</v>
      </c>
      <c r="IK783">
        <v>0</v>
      </c>
      <c r="IL783">
        <v>0</v>
      </c>
      <c r="IM783">
        <v>0</v>
      </c>
      <c r="IN783">
        <v>0</v>
      </c>
      <c r="IO783" t="s">
        <v>441</v>
      </c>
      <c r="IP783" t="s">
        <v>442</v>
      </c>
      <c r="IQ783" t="s">
        <v>443</v>
      </c>
      <c r="IR783" t="s">
        <v>443</v>
      </c>
      <c r="IS783" t="s">
        <v>443</v>
      </c>
      <c r="IT783" t="s">
        <v>443</v>
      </c>
      <c r="IU783">
        <v>0</v>
      </c>
      <c r="IV783">
        <v>100</v>
      </c>
      <c r="IW783">
        <v>100</v>
      </c>
      <c r="IX783">
        <v>2.02</v>
      </c>
      <c r="IY783">
        <v>0.2265</v>
      </c>
      <c r="IZ783">
        <v>0.000996156149449386</v>
      </c>
      <c r="JA783">
        <v>0.001508328056841608</v>
      </c>
      <c r="JB783">
        <v>-4.279944224615399E-07</v>
      </c>
      <c r="JC783">
        <v>2.026670128534865E-10</v>
      </c>
      <c r="JD783">
        <v>-0.04486732872085866</v>
      </c>
      <c r="JE783">
        <v>-0.001179386599836408</v>
      </c>
      <c r="JF783">
        <v>0.0006983580007418804</v>
      </c>
      <c r="JG783">
        <v>-5.900263066608664E-06</v>
      </c>
      <c r="JH783">
        <v>1</v>
      </c>
      <c r="JI783">
        <v>2117</v>
      </c>
      <c r="JJ783">
        <v>1</v>
      </c>
      <c r="JK783">
        <v>26</v>
      </c>
      <c r="JL783">
        <v>197648.7</v>
      </c>
      <c r="JM783">
        <v>197648.6</v>
      </c>
      <c r="JN783">
        <v>3.19946</v>
      </c>
      <c r="JO783">
        <v>2.53296</v>
      </c>
      <c r="JP783">
        <v>1.39893</v>
      </c>
      <c r="JQ783">
        <v>2.34009</v>
      </c>
      <c r="JR783">
        <v>1.44897</v>
      </c>
      <c r="JS783">
        <v>2.55859</v>
      </c>
      <c r="JT783">
        <v>37.5059</v>
      </c>
      <c r="JU783">
        <v>23.9649</v>
      </c>
      <c r="JV783">
        <v>18</v>
      </c>
      <c r="JW783">
        <v>478.546</v>
      </c>
      <c r="JX783">
        <v>470.333</v>
      </c>
      <c r="JY783">
        <v>27.3238</v>
      </c>
      <c r="JZ783">
        <v>29.4531</v>
      </c>
      <c r="KA783">
        <v>30.0001</v>
      </c>
      <c r="KB783">
        <v>29.1414</v>
      </c>
      <c r="KC783">
        <v>29.2087</v>
      </c>
      <c r="KD783">
        <v>64.0774</v>
      </c>
      <c r="KE783">
        <v>18.823</v>
      </c>
      <c r="KF783">
        <v>88.45229999999999</v>
      </c>
      <c r="KG783">
        <v>27.3024</v>
      </c>
      <c r="KH783">
        <v>1590.48</v>
      </c>
      <c r="KI783">
        <v>20.8257</v>
      </c>
      <c r="KJ783">
        <v>100.826</v>
      </c>
      <c r="KK783">
        <v>100.194</v>
      </c>
    </row>
    <row r="784" spans="1:297">
      <c r="A784">
        <v>768</v>
      </c>
      <c r="B784">
        <v>1759007506.5</v>
      </c>
      <c r="C784">
        <v>20122.90000009537</v>
      </c>
      <c r="D784" t="s">
        <v>1985</v>
      </c>
      <c r="E784" t="s">
        <v>1986</v>
      </c>
      <c r="F784">
        <v>5</v>
      </c>
      <c r="G784" t="s">
        <v>1796</v>
      </c>
      <c r="H784" t="s">
        <v>436</v>
      </c>
      <c r="I784">
        <v>1759007498.714286</v>
      </c>
      <c r="J784">
        <f>(K784)/1000</f>
        <v>0</v>
      </c>
      <c r="K784">
        <f>IF(DP784, AN784, AH784)</f>
        <v>0</v>
      </c>
      <c r="L784">
        <f>IF(DP784, AI784, AG784)</f>
        <v>0</v>
      </c>
      <c r="M784">
        <f>DR784 - IF(AU784&gt;1, L784*DL784*100.0/(AW784), 0)</f>
        <v>0</v>
      </c>
      <c r="N784">
        <f>((T784-J784/2)*M784-L784)/(T784+J784/2)</f>
        <v>0</v>
      </c>
      <c r="O784">
        <f>N784*(DY784+DZ784)/1000.0</f>
        <v>0</v>
      </c>
      <c r="P784">
        <f>(DR784 - IF(AU784&gt;1, L784*DL784*100.0/(AW784), 0))*(DY784+DZ784)/1000.0</f>
        <v>0</v>
      </c>
      <c r="Q784">
        <f>2.0/((1/S784-1/R784)+SIGN(S784)*SQRT((1/S784-1/R784)*(1/S784-1/R784) + 4*DM784/((DM784+1)*(DM784+1))*(2*1/S784*1/R784-1/R784*1/R784)))</f>
        <v>0</v>
      </c>
      <c r="R784">
        <f>IF(LEFT(DN784,1)&lt;&gt;"0",IF(LEFT(DN784,1)="1",3.0,DO784),$D$5+$E$5*(EF784*DY784/($K$5*1000))+$F$5*(EF784*DY784/($K$5*1000))*MAX(MIN(DL784,$J$5),$I$5)*MAX(MIN(DL784,$J$5),$I$5)+$G$5*MAX(MIN(DL784,$J$5),$I$5)*(EF784*DY784/($K$5*1000))+$H$5*(EF784*DY784/($K$5*1000))*(EF784*DY784/($K$5*1000)))</f>
        <v>0</v>
      </c>
      <c r="S784">
        <f>J784*(1000-(1000*0.61365*exp(17.502*W784/(240.97+W784))/(DY784+DZ784)+DT784)/2)/(1000*0.61365*exp(17.502*W784/(240.97+W784))/(DY784+DZ784)-DT784)</f>
        <v>0</v>
      </c>
      <c r="T784">
        <f>1/((DM784+1)/(Q784/1.6)+1/(R784/1.37)) + DM784/((DM784+1)/(Q784/1.6) + DM784/(R784/1.37))</f>
        <v>0</v>
      </c>
      <c r="U784">
        <f>(DH784*DK784)</f>
        <v>0</v>
      </c>
      <c r="V784">
        <f>(EA784+(U784+2*0.95*5.67E-8*(((EA784+$B$7)+273)^4-(EA784+273)^4)-44100*J784)/(1.84*29.3*R784+8*0.95*5.67E-8*(EA784+273)^3))</f>
        <v>0</v>
      </c>
      <c r="W784">
        <f>($C$7*EB784+$D$7*EC784+$E$7*V784)</f>
        <v>0</v>
      </c>
      <c r="X784">
        <f>0.61365*exp(17.502*W784/(240.97+W784))</f>
        <v>0</v>
      </c>
      <c r="Y784">
        <f>(Z784/AA784*100)</f>
        <v>0</v>
      </c>
      <c r="Z784">
        <f>DT784*(DY784+DZ784)/1000</f>
        <v>0</v>
      </c>
      <c r="AA784">
        <f>0.61365*exp(17.502*EA784/(240.97+EA784))</f>
        <v>0</v>
      </c>
      <c r="AB784">
        <f>(X784-DT784*(DY784+DZ784)/1000)</f>
        <v>0</v>
      </c>
      <c r="AC784">
        <f>(-J784*44100)</f>
        <v>0</v>
      </c>
      <c r="AD784">
        <f>2*29.3*R784*0.92*(EA784-W784)</f>
        <v>0</v>
      </c>
      <c r="AE784">
        <f>2*0.95*5.67E-8*(((EA784+$B$7)+273)^4-(W784+273)^4)</f>
        <v>0</v>
      </c>
      <c r="AF784">
        <f>U784+AE784+AC784+AD784</f>
        <v>0</v>
      </c>
      <c r="AG784">
        <f>DX784*AU784*(DS784-DR784*(1000-AU784*DU784)/(1000-AU784*DT784))/(100*DL784)</f>
        <v>0</v>
      </c>
      <c r="AH784">
        <f>1000*DX784*AU784*(DT784-DU784)/(100*DL784*(1000-AU784*DT784))</f>
        <v>0</v>
      </c>
      <c r="AI784">
        <f>(AJ784 - AK784 - DY784*1E3/(8.314*(EA784+273.15)) * AM784/DX784 * AL784) * DX784/(100*DL784) * (1000 - DU784)/1000</f>
        <v>0</v>
      </c>
      <c r="AJ784">
        <v>1610.357191415331</v>
      </c>
      <c r="AK784">
        <v>1576.051272727272</v>
      </c>
      <c r="AL784">
        <v>3.433174126974811</v>
      </c>
      <c r="AM784">
        <v>65.2418205601486</v>
      </c>
      <c r="AN784">
        <f>(AP784 - AO784 + DY784*1E3/(8.314*(EA784+273.15)) * AR784/DX784 * AQ784) * DX784/(100*DL784) * 1000/(1000 - AP784)</f>
        <v>0</v>
      </c>
      <c r="AO784">
        <v>20.77750601488231</v>
      </c>
      <c r="AP784">
        <v>23.25743636363636</v>
      </c>
      <c r="AQ784">
        <v>-0.0001308408569644046</v>
      </c>
      <c r="AR784">
        <v>120.1474523876431</v>
      </c>
      <c r="AS784">
        <v>2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MAX(0,($B$13+$C$13*EF784)/(1+$D$13*EF784)*DY784/(EA784+273)*$E$13)</f>
        <v>0</v>
      </c>
      <c r="AX784" t="s">
        <v>437</v>
      </c>
      <c r="AY784" t="s">
        <v>437</v>
      </c>
      <c r="AZ784">
        <v>0</v>
      </c>
      <c r="BA784">
        <v>0</v>
      </c>
      <c r="BB784">
        <f>1-AZ784/BA784</f>
        <v>0</v>
      </c>
      <c r="BC784">
        <v>0</v>
      </c>
      <c r="BD784" t="s">
        <v>437</v>
      </c>
      <c r="BE784" t="s">
        <v>437</v>
      </c>
      <c r="BF784">
        <v>0</v>
      </c>
      <c r="BG784">
        <v>0</v>
      </c>
      <c r="BH784">
        <f>1-BF784/BG784</f>
        <v>0</v>
      </c>
      <c r="BI784">
        <v>0.5</v>
      </c>
      <c r="BJ784">
        <f>DI784</f>
        <v>0</v>
      </c>
      <c r="BK784">
        <f>L784</f>
        <v>0</v>
      </c>
      <c r="BL784">
        <f>BH784*BI784*BJ784</f>
        <v>0</v>
      </c>
      <c r="BM784">
        <f>(BK784-BC784)/BJ784</f>
        <v>0</v>
      </c>
      <c r="BN784">
        <f>(BA784-BG784)/BG784</f>
        <v>0</v>
      </c>
      <c r="BO784">
        <f>AZ784/(BB784+AZ784/BG784)</f>
        <v>0</v>
      </c>
      <c r="BP784" t="s">
        <v>437</v>
      </c>
      <c r="BQ784">
        <v>0</v>
      </c>
      <c r="BR784">
        <f>IF(BQ784&lt;&gt;0, BQ784, BO784)</f>
        <v>0</v>
      </c>
      <c r="BS784">
        <f>1-BR784/BG784</f>
        <v>0</v>
      </c>
      <c r="BT784">
        <f>(BG784-BF784)/(BG784-BR784)</f>
        <v>0</v>
      </c>
      <c r="BU784">
        <f>(BA784-BG784)/(BA784-BR784)</f>
        <v>0</v>
      </c>
      <c r="BV784">
        <f>(BG784-BF784)/(BG784-AZ784)</f>
        <v>0</v>
      </c>
      <c r="BW784">
        <f>(BA784-BG784)/(BA784-AZ784)</f>
        <v>0</v>
      </c>
      <c r="BX784">
        <f>(BT784*BR784/BF784)</f>
        <v>0</v>
      </c>
      <c r="BY784">
        <f>(1-BX784)</f>
        <v>0</v>
      </c>
      <c r="DH784">
        <f>$B$11*EG784+$C$11*EH784+$F$11*ES784*(1-EV784)</f>
        <v>0</v>
      </c>
      <c r="DI784">
        <f>DH784*DJ784</f>
        <v>0</v>
      </c>
      <c r="DJ784">
        <f>($B$11*$D$9+$C$11*$D$9+$F$11*((FF784+EX784)/MAX(FF784+EX784+FG784, 0.1)*$I$9+FG784/MAX(FF784+EX784+FG784, 0.1)*$J$9))/($B$11+$C$11+$F$11)</f>
        <v>0</v>
      </c>
      <c r="DK784">
        <f>($B$11*$K$9+$C$11*$K$9+$F$11*((FF784+EX784)/MAX(FF784+EX784+FG784, 0.1)*$P$9+FG784/MAX(FF784+EX784+FG784, 0.1)*$Q$9))/($B$11+$C$11+$F$11)</f>
        <v>0</v>
      </c>
      <c r="DL784">
        <v>2.96</v>
      </c>
      <c r="DM784">
        <v>0.5</v>
      </c>
      <c r="DN784" t="s">
        <v>438</v>
      </c>
      <c r="DO784">
        <v>2</v>
      </c>
      <c r="DP784" t="b">
        <v>1</v>
      </c>
      <c r="DQ784">
        <v>1759007498.714286</v>
      </c>
      <c r="DR784">
        <v>1514.943571428572</v>
      </c>
      <c r="DS784">
        <v>1561.118571428571</v>
      </c>
      <c r="DT784">
        <v>23.25814642857142</v>
      </c>
      <c r="DU784">
        <v>20.72517857142857</v>
      </c>
      <c r="DV784">
        <v>1512.938571428572</v>
      </c>
      <c r="DW784">
        <v>23.03180357142856</v>
      </c>
      <c r="DX784">
        <v>500.02975</v>
      </c>
      <c r="DY784">
        <v>90.35019642857142</v>
      </c>
      <c r="DZ784">
        <v>0.05373535000000001</v>
      </c>
      <c r="EA784">
        <v>29.85019642857143</v>
      </c>
      <c r="EB784">
        <v>30.04448214285715</v>
      </c>
      <c r="EC784">
        <v>999.9000000000002</v>
      </c>
      <c r="ED784">
        <v>0</v>
      </c>
      <c r="EE784">
        <v>0</v>
      </c>
      <c r="EF784">
        <v>10005.57642857143</v>
      </c>
      <c r="EG784">
        <v>0</v>
      </c>
      <c r="EH784">
        <v>11.4742</v>
      </c>
      <c r="EI784">
        <v>-46.17393928571428</v>
      </c>
      <c r="EJ784">
        <v>1551.017142857143</v>
      </c>
      <c r="EK784">
        <v>1594.157142857143</v>
      </c>
      <c r="EL784">
        <v>2.532956071428571</v>
      </c>
      <c r="EM784">
        <v>1561.118571428571</v>
      </c>
      <c r="EN784">
        <v>20.72517857142857</v>
      </c>
      <c r="EO784">
        <v>2.101376785714286</v>
      </c>
      <c r="EP784">
        <v>1.872524285714285</v>
      </c>
      <c r="EQ784">
        <v>18.22962857142857</v>
      </c>
      <c r="ER784">
        <v>16.4057</v>
      </c>
      <c r="ES784">
        <v>2000.021071428572</v>
      </c>
      <c r="ET784">
        <v>0.980003</v>
      </c>
      <c r="EU784">
        <v>0.0199969</v>
      </c>
      <c r="EV784">
        <v>0</v>
      </c>
      <c r="EW784">
        <v>747.3110357142857</v>
      </c>
      <c r="EX784">
        <v>5.000560000000001</v>
      </c>
      <c r="EY784">
        <v>15344.10714285714</v>
      </c>
      <c r="EZ784">
        <v>17295.075</v>
      </c>
      <c r="FA784">
        <v>41.67599999999999</v>
      </c>
      <c r="FB784">
        <v>42.15821428571428</v>
      </c>
      <c r="FC784">
        <v>41.68264285714285</v>
      </c>
      <c r="FD784">
        <v>41.19157142857141</v>
      </c>
      <c r="FE784">
        <v>42.69382142857142</v>
      </c>
      <c r="FF784">
        <v>1955.126785714286</v>
      </c>
      <c r="FG784">
        <v>39.89000000000001</v>
      </c>
      <c r="FH784">
        <v>0</v>
      </c>
      <c r="FI784">
        <v>1759007515.8</v>
      </c>
      <c r="FJ784">
        <v>0</v>
      </c>
      <c r="FK784">
        <v>747.2678</v>
      </c>
      <c r="FL784">
        <v>-4.844538462144786</v>
      </c>
      <c r="FM784">
        <v>-114.9846155465574</v>
      </c>
      <c r="FN784">
        <v>15343.112</v>
      </c>
      <c r="FO784">
        <v>15</v>
      </c>
      <c r="FP784">
        <v>0</v>
      </c>
      <c r="FQ784" t="s">
        <v>439</v>
      </c>
      <c r="FR784">
        <v>1747148579.5</v>
      </c>
      <c r="FS784">
        <v>1747148584.5</v>
      </c>
      <c r="FT784">
        <v>0</v>
      </c>
      <c r="FU784">
        <v>0.162</v>
      </c>
      <c r="FV784">
        <v>-0.001</v>
      </c>
      <c r="FW784">
        <v>0.139</v>
      </c>
      <c r="FX784">
        <v>0.058</v>
      </c>
      <c r="FY784">
        <v>420</v>
      </c>
      <c r="FZ784">
        <v>16</v>
      </c>
      <c r="GA784">
        <v>0.19</v>
      </c>
      <c r="GB784">
        <v>0.02</v>
      </c>
      <c r="GC784">
        <v>-46.21265609756097</v>
      </c>
      <c r="GD784">
        <v>0.540641811846637</v>
      </c>
      <c r="GE784">
        <v>0.1423772060558965</v>
      </c>
      <c r="GF784">
        <v>0</v>
      </c>
      <c r="GG784">
        <v>747.5819117647059</v>
      </c>
      <c r="GH784">
        <v>-5.50855614848302</v>
      </c>
      <c r="GI784">
        <v>0.5645949806848493</v>
      </c>
      <c r="GJ784">
        <v>0</v>
      </c>
      <c r="GK784">
        <v>2.563610731707317</v>
      </c>
      <c r="GL784">
        <v>-0.539580836236929</v>
      </c>
      <c r="GM784">
        <v>0.05452556824231664</v>
      </c>
      <c r="GN784">
        <v>0</v>
      </c>
      <c r="GO784">
        <v>0</v>
      </c>
      <c r="GP784">
        <v>3</v>
      </c>
      <c r="GQ784" t="s">
        <v>472</v>
      </c>
      <c r="GR784">
        <v>3.12768</v>
      </c>
      <c r="GS784">
        <v>2.73134</v>
      </c>
      <c r="GT784">
        <v>0.203401</v>
      </c>
      <c r="GU784">
        <v>0.208416</v>
      </c>
      <c r="GV784">
        <v>0.104416</v>
      </c>
      <c r="GW784">
        <v>0.0971173</v>
      </c>
      <c r="GX784">
        <v>23858.7</v>
      </c>
      <c r="GY784">
        <v>22999.8</v>
      </c>
      <c r="GZ784">
        <v>30495.9</v>
      </c>
      <c r="HA784">
        <v>29314</v>
      </c>
      <c r="HB784">
        <v>37705</v>
      </c>
      <c r="HC784">
        <v>34832.4</v>
      </c>
      <c r="HD784">
        <v>46657.1</v>
      </c>
      <c r="HE784">
        <v>43558.9</v>
      </c>
      <c r="HF784">
        <v>1.82015</v>
      </c>
      <c r="HG784">
        <v>1.85467</v>
      </c>
      <c r="HH784">
        <v>0.112846</v>
      </c>
      <c r="HI784">
        <v>0</v>
      </c>
      <c r="HJ784">
        <v>28.1833</v>
      </c>
      <c r="HK784">
        <v>999.9</v>
      </c>
      <c r="HL784">
        <v>47.6</v>
      </c>
      <c r="HM784">
        <v>30.8</v>
      </c>
      <c r="HN784">
        <v>23.4981</v>
      </c>
      <c r="HO784">
        <v>62.9435</v>
      </c>
      <c r="HP784">
        <v>16.3902</v>
      </c>
      <c r="HQ784">
        <v>1</v>
      </c>
      <c r="HR784">
        <v>0.175244</v>
      </c>
      <c r="HS784">
        <v>0.605844</v>
      </c>
      <c r="HT784">
        <v>20.1993</v>
      </c>
      <c r="HU784">
        <v>5.22613</v>
      </c>
      <c r="HV784">
        <v>11.974</v>
      </c>
      <c r="HW784">
        <v>4.9693</v>
      </c>
      <c r="HX784">
        <v>3.2895</v>
      </c>
      <c r="HY784">
        <v>9999</v>
      </c>
      <c r="HZ784">
        <v>9999</v>
      </c>
      <c r="IA784">
        <v>9999</v>
      </c>
      <c r="IB784">
        <v>27.8</v>
      </c>
      <c r="IC784">
        <v>4.97293</v>
      </c>
      <c r="ID784">
        <v>1.87731</v>
      </c>
      <c r="IE784">
        <v>1.87542</v>
      </c>
      <c r="IF784">
        <v>1.8782</v>
      </c>
      <c r="IG784">
        <v>1.87493</v>
      </c>
      <c r="IH784">
        <v>1.87851</v>
      </c>
      <c r="II784">
        <v>1.87561</v>
      </c>
      <c r="IJ784">
        <v>1.87682</v>
      </c>
      <c r="IK784">
        <v>0</v>
      </c>
      <c r="IL784">
        <v>0</v>
      </c>
      <c r="IM784">
        <v>0</v>
      </c>
      <c r="IN784">
        <v>0</v>
      </c>
      <c r="IO784" t="s">
        <v>441</v>
      </c>
      <c r="IP784" t="s">
        <v>442</v>
      </c>
      <c r="IQ784" t="s">
        <v>443</v>
      </c>
      <c r="IR784" t="s">
        <v>443</v>
      </c>
      <c r="IS784" t="s">
        <v>443</v>
      </c>
      <c r="IT784" t="s">
        <v>443</v>
      </c>
      <c r="IU784">
        <v>0</v>
      </c>
      <c r="IV784">
        <v>100</v>
      </c>
      <c r="IW784">
        <v>100</v>
      </c>
      <c r="IX784">
        <v>2.05</v>
      </c>
      <c r="IY784">
        <v>0.2263</v>
      </c>
      <c r="IZ784">
        <v>0.000996156149449386</v>
      </c>
      <c r="JA784">
        <v>0.001508328056841608</v>
      </c>
      <c r="JB784">
        <v>-4.279944224615399E-07</v>
      </c>
      <c r="JC784">
        <v>2.026670128534865E-10</v>
      </c>
      <c r="JD784">
        <v>-0.04486732872085866</v>
      </c>
      <c r="JE784">
        <v>-0.001179386599836408</v>
      </c>
      <c r="JF784">
        <v>0.0006983580007418804</v>
      </c>
      <c r="JG784">
        <v>-5.900263066608664E-06</v>
      </c>
      <c r="JH784">
        <v>1</v>
      </c>
      <c r="JI784">
        <v>2117</v>
      </c>
      <c r="JJ784">
        <v>1</v>
      </c>
      <c r="JK784">
        <v>26</v>
      </c>
      <c r="JL784">
        <v>197648.8</v>
      </c>
      <c r="JM784">
        <v>197648.7</v>
      </c>
      <c r="JN784">
        <v>3.22388</v>
      </c>
      <c r="JO784">
        <v>2.52075</v>
      </c>
      <c r="JP784">
        <v>1.39893</v>
      </c>
      <c r="JQ784">
        <v>2.34009</v>
      </c>
      <c r="JR784">
        <v>1.44897</v>
      </c>
      <c r="JS784">
        <v>2.58423</v>
      </c>
      <c r="JT784">
        <v>37.5059</v>
      </c>
      <c r="JU784">
        <v>23.9824</v>
      </c>
      <c r="JV784">
        <v>18</v>
      </c>
      <c r="JW784">
        <v>478.628</v>
      </c>
      <c r="JX784">
        <v>470.527</v>
      </c>
      <c r="JY784">
        <v>27.2813</v>
      </c>
      <c r="JZ784">
        <v>29.4531</v>
      </c>
      <c r="KA784">
        <v>30.0001</v>
      </c>
      <c r="KB784">
        <v>29.1414</v>
      </c>
      <c r="KC784">
        <v>29.2083</v>
      </c>
      <c r="KD784">
        <v>64.5677</v>
      </c>
      <c r="KE784">
        <v>18.823</v>
      </c>
      <c r="KF784">
        <v>88.45229999999999</v>
      </c>
      <c r="KG784">
        <v>27.2703</v>
      </c>
      <c r="KH784">
        <v>1603.83</v>
      </c>
      <c r="KI784">
        <v>20.7647</v>
      </c>
      <c r="KJ784">
        <v>100.825</v>
      </c>
      <c r="KK784">
        <v>100.193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2025-09-27T21:15:50Z</dcterms:created>
  <dcterms:modified xsi:type="dcterms:W3CDTF">2025-09-27T21:15:50Z</dcterms:modified>
</cp:coreProperties>
</file>